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 yWindow="15" windowWidth="15255" windowHeight="11760" activeTab="0"/>
  </bookViews>
  <sheets>
    <sheet name="Sheet1" sheetId="1" r:id="rId1"/>
  </sheets>
  <definedNames/>
  <calcPr fullCalcOnLoad="1"/>
</workbook>
</file>

<file path=xl/sharedStrings.xml><?xml version="1.0" encoding="utf-8"?>
<sst xmlns="http://schemas.openxmlformats.org/spreadsheetml/2006/main" count="745" uniqueCount="358">
  <si>
    <t>無回答</t>
  </si>
  <si>
    <t>全　　体</t>
  </si>
  <si>
    <t>件数</t>
  </si>
  <si>
    <t>割合</t>
  </si>
  <si>
    <t>(除無回答)</t>
  </si>
  <si>
    <t>－</t>
  </si>
  <si>
    <t>－</t>
  </si>
  <si>
    <t>その他</t>
  </si>
  <si>
    <t>その他</t>
  </si>
  <si>
    <t>全体</t>
  </si>
  <si>
    <t>男性</t>
  </si>
  <si>
    <t>女性</t>
  </si>
  <si>
    <t>青葉区について</t>
  </si>
  <si>
    <t>豊かな緑、丘陵、田園風景などの自然環境に恵まれている</t>
  </si>
  <si>
    <t>歴史、文化的資源が豊富である</t>
  </si>
  <si>
    <t>整然とした良好なまちなみである</t>
  </si>
  <si>
    <t>病院、学校、道路などの生活基盤が整っている</t>
  </si>
  <si>
    <t>教育や文化の水準が高い</t>
  </si>
  <si>
    <t>地域活動が盛んである</t>
  </si>
  <si>
    <t>魅力的な店が多い</t>
  </si>
  <si>
    <t>都心に近く、通勤、通学や買い物などに便利である</t>
  </si>
  <si>
    <t>福祉サービスが充実している</t>
  </si>
  <si>
    <t>特に魅力を感じない</t>
  </si>
  <si>
    <t>今住んでいるところに住み続けたい</t>
  </si>
  <si>
    <t>青葉区内のどこかに住み続けたい</t>
  </si>
  <si>
    <t>青葉区以外の横浜市に住みたい</t>
  </si>
  <si>
    <t>横浜市外に住みたい</t>
  </si>
  <si>
    <t>問３　10年後の青葉区の住民の生活や文化はどのようになっていると思いますか</t>
  </si>
  <si>
    <t>住民の居住年数が長くなり、地域の連帯感が増す</t>
  </si>
  <si>
    <t>団塊の世代が積極的に地域活動に参加することにより、地域が活性化する</t>
  </si>
  <si>
    <t>高齢化や核家族が進み、夫婦のみや一人暮らしの高齢者が増加する</t>
  </si>
  <si>
    <t>農地の宅地化が進展することにより、緑豊かな田園地域が減少する</t>
  </si>
  <si>
    <t>大学や企業との連携によりスポーツや芸術などの独自の地域文化が誕生する</t>
  </si>
  <si>
    <t>道路事情や環境問題により車依存から電車、バスなどの公共輸送機関重視へと変わる</t>
  </si>
  <si>
    <t>(除無回答)</t>
  </si>
  <si>
    <t>そう思う</t>
  </si>
  <si>
    <t>そうは思わない</t>
  </si>
  <si>
    <t>わからない</t>
  </si>
  <si>
    <t>わからない</t>
  </si>
  <si>
    <t>公園</t>
  </si>
  <si>
    <t>緑地（山林や農地など）</t>
  </si>
  <si>
    <t>ごみのリサイクル・減量化</t>
  </si>
  <si>
    <t>道路（道幅、渋滞等）</t>
  </si>
  <si>
    <t>駅の駐輪場</t>
  </si>
  <si>
    <t>駅の駐車場</t>
  </si>
  <si>
    <t>交通手段（バス）</t>
  </si>
  <si>
    <t>交通手段（鉄道）</t>
  </si>
  <si>
    <t>保育園・幼稚園</t>
  </si>
  <si>
    <t>小学校・中学校</t>
  </si>
  <si>
    <t>子どもの遊び場や子育て支援のための施設</t>
  </si>
  <si>
    <t>日用品の店（商店街）</t>
  </si>
  <si>
    <t>働く場所</t>
  </si>
  <si>
    <t>病院、診療所</t>
  </si>
  <si>
    <t>図書館</t>
  </si>
  <si>
    <t>スポーツ施設</t>
  </si>
  <si>
    <t>地区センター、コミュニティハウス</t>
  </si>
  <si>
    <t>高齢者のための施設</t>
  </si>
  <si>
    <t>障害者のための施設</t>
  </si>
  <si>
    <t>交番・警察</t>
  </si>
  <si>
    <t>特にない</t>
  </si>
  <si>
    <t>まちなみを乱す建物、広告物など</t>
  </si>
  <si>
    <t>建物の用途（店舗、倉庫、工場など）の混在</t>
  </si>
  <si>
    <t>高層建築物（日照や眺めなど）</t>
  </si>
  <si>
    <t>敷地の細分化</t>
  </si>
  <si>
    <t>敷地の造成にともなう緑地の減少</t>
  </si>
  <si>
    <t>土砂崩れ</t>
  </si>
  <si>
    <t>建築工事の騒音</t>
  </si>
  <si>
    <t>自動車の騒音</t>
  </si>
  <si>
    <t>路上駐車</t>
  </si>
  <si>
    <t>放置自転車</t>
  </si>
  <si>
    <t>ごみの不法投棄</t>
  </si>
  <si>
    <t>水路などの氾濫</t>
  </si>
  <si>
    <t>河川の汚れや臭い</t>
  </si>
  <si>
    <t>特に心配なことはない</t>
  </si>
  <si>
    <t>防犯について</t>
  </si>
  <si>
    <t>知っている</t>
  </si>
  <si>
    <t>知らない</t>
  </si>
  <si>
    <t>ひったくりなどの路上犯罪</t>
  </si>
  <si>
    <t>空き巣や車上ねらいなどの窃盗犯罪</t>
  </si>
  <si>
    <t>自転車、自動車などの乗り物盗難</t>
  </si>
  <si>
    <t>子どもに対するいたずらや暴力</t>
  </si>
  <si>
    <t>つきまとい、無言電話などのストーカー</t>
  </si>
  <si>
    <t>痴漢、婦女暴行などの性的犯罪</t>
  </si>
  <si>
    <t>殺人、強盗などの凶悪犯罪</t>
  </si>
  <si>
    <t>悪質商法やオレオレ詐欺などの詐欺犯罪</t>
  </si>
  <si>
    <t>コンピュータへの不正アクセスやインターネットを利用したハイテク犯罪</t>
  </si>
  <si>
    <t>暴力団による犯罪</t>
  </si>
  <si>
    <t>交通事故（対自動車）</t>
  </si>
  <si>
    <t>交通事故（対自転車）</t>
  </si>
  <si>
    <t>不安を感じることはない</t>
  </si>
  <si>
    <t>犯罪発生情報の提供</t>
  </si>
  <si>
    <t>防犯灯などの防犯設備の充実</t>
  </si>
  <si>
    <t>学校などにおける子ども向けの生活安全教育の実施</t>
  </si>
  <si>
    <t>防犯講習会の実施</t>
  </si>
  <si>
    <t>警察による防犯パトロール強化</t>
  </si>
  <si>
    <t>地域ぐるみの防犯パトロールの強化</t>
  </si>
  <si>
    <t>自宅の防犯強化をする（玄関やドアの鍵を増やす、防犯カメラを設置するなど）</t>
  </si>
  <si>
    <t>門灯をつけ、夜道を明るくする</t>
  </si>
  <si>
    <t>留守にするときなど、近所で声をかけ合える関係づくりをする</t>
  </si>
  <si>
    <t>自治会や町内会などで防犯について話し合う</t>
  </si>
  <si>
    <t>防犯に関する講習会に出席する</t>
  </si>
  <si>
    <t>登下校時の子どもの見守りをする</t>
  </si>
  <si>
    <t>防犯パトロールに参加する</t>
  </si>
  <si>
    <t>参加できることは無い</t>
  </si>
  <si>
    <t>環境活動について</t>
  </si>
  <si>
    <t>集積場所での掲示</t>
  </si>
  <si>
    <t>日ごとに収集品目の確認ができるごみと資源のカレンダーの全戸配布</t>
  </si>
  <si>
    <t>チラシなどの全戸配布</t>
  </si>
  <si>
    <t>広報よこはまに掲載</t>
  </si>
  <si>
    <t>ホームページに掲載</t>
  </si>
  <si>
    <t>積極的に残していくべき</t>
  </si>
  <si>
    <t>現状のままで良い</t>
  </si>
  <si>
    <t>少しずつ減少しても構わない</t>
  </si>
  <si>
    <t>区内に緑や農地は必要ない</t>
  </si>
  <si>
    <t>現在活動している</t>
  </si>
  <si>
    <t>将来活動してみたい</t>
  </si>
  <si>
    <t>活動する予定はない</t>
  </si>
  <si>
    <t>自宅や公園で、花、草木など身近な緑を守り、育てること</t>
  </si>
  <si>
    <t>野菜の栽培などの農体験をすること</t>
  </si>
  <si>
    <t>学校や地域で自然環境の大切さを学んだり教えたりすること</t>
  </si>
  <si>
    <t>自然にふれあえるイベントに参加をすること</t>
  </si>
  <si>
    <t>ごみを持ち帰ったり自然を汚さない工夫をすること</t>
  </si>
  <si>
    <t>生ごみをたい肥化してリサイクルを行うこと</t>
  </si>
  <si>
    <t>環境に配慮した製品などを生活に取り入れること</t>
  </si>
  <si>
    <t>フリーマーケットを利用すること</t>
  </si>
  <si>
    <t>買い物にマイバックを持参すること</t>
  </si>
  <si>
    <t>子育てや福祉について</t>
  </si>
  <si>
    <t>いる</t>
  </si>
  <si>
    <t>【問15で「いる」と回答した人のみ】</t>
  </si>
  <si>
    <t>近所でこどもを安心して遊ばせる場所が少ないこと</t>
  </si>
  <si>
    <t>こども連れで利用できる施設が少ないこと</t>
  </si>
  <si>
    <t>こどもの事を相談できる人がいないこと</t>
  </si>
  <si>
    <t>こどもを気軽に預けられるところが少ないこと</t>
  </si>
  <si>
    <t>保育園や幼稚園などの施設が少ないこと</t>
  </si>
  <si>
    <t>子育て関連の情報が少ないこと</t>
  </si>
  <si>
    <t>いない</t>
  </si>
  <si>
    <t>【問17で「いる」と回答した人のみ】</t>
  </si>
  <si>
    <t>近所でこどもが運動できる場所が少ないこと</t>
  </si>
  <si>
    <t>社会体験の機会が少ない</t>
  </si>
  <si>
    <t>学校と地域の交流が少ない</t>
  </si>
  <si>
    <t>登下校時の安全</t>
  </si>
  <si>
    <t>学校や塾の費用などの教育費の負担が大きいこと</t>
  </si>
  <si>
    <t>進路について</t>
  </si>
  <si>
    <t>いじめなどの学校での人間関係</t>
  </si>
  <si>
    <t>家庭内での会話や相談</t>
  </si>
  <si>
    <t>地域での相談機能の充実</t>
  </si>
  <si>
    <t>社会体験の機会の充実（ボランティア活動など）</t>
  </si>
  <si>
    <t>就業支援の充実</t>
  </si>
  <si>
    <t>生きがいを感じられるような活動の支援</t>
  </si>
  <si>
    <t>地域でのささえあいの支援</t>
  </si>
  <si>
    <t>気軽に相談ができる場の提供</t>
  </si>
  <si>
    <t>就労の場の確保</t>
  </si>
  <si>
    <t>ショートステイなど緊急時に利用できる施設の充実</t>
  </si>
  <si>
    <t>ユニバーサルデザインの採用（障害者や高齢者が健常者と同じ生活ができるような環境の整備）</t>
  </si>
  <si>
    <t>障害者、高齢者の情報把握</t>
  </si>
  <si>
    <t>障害者、高齢者の家族への支援</t>
  </si>
  <si>
    <t>特に期待しない</t>
  </si>
  <si>
    <t>食事・栄養に気をつけている</t>
  </si>
  <si>
    <t>バランスの良い食事がとれない時は、健康食品やサプリメント（栄養錠剤）をとっている</t>
  </si>
  <si>
    <t>定期的に健康診断を受けている</t>
  </si>
  <si>
    <t>日頃から体重や血圧などのチェックをしている</t>
  </si>
  <si>
    <t>休養や睡眠を充分にとる</t>
  </si>
  <si>
    <t>健康や病気に関するテレビ、新聞記事、雑誌などを見て情報を得ている</t>
  </si>
  <si>
    <t>体に良いと言われることを色々と実施している</t>
  </si>
  <si>
    <t>ウォーキングなど適度な運動をしている</t>
  </si>
  <si>
    <t>スポーツジムなどで筋力トレーニングをしている</t>
  </si>
  <si>
    <t>禁煙をしている</t>
  </si>
  <si>
    <t>過度な飲酒を控えている（日本酒１合、もしくは、ビール大瓶１本程度）、飲酒しない</t>
  </si>
  <si>
    <t>何もしていない</t>
  </si>
  <si>
    <t>行政サービスについて</t>
  </si>
  <si>
    <t>広報よこはま青葉区版</t>
  </si>
  <si>
    <t>青葉区ホームページ</t>
  </si>
  <si>
    <t>ラジオ（ＦＭサルース）</t>
  </si>
  <si>
    <t>ケーブルテレビ（イッツコム）</t>
  </si>
  <si>
    <t>青葉区民ポータルサイト（あおばみん）</t>
  </si>
  <si>
    <t>区民活動支援センター</t>
  </si>
  <si>
    <t>民間のタウン紙などの情報紙</t>
  </si>
  <si>
    <t>自治会・町内会の回覧板・掲示板</t>
  </si>
  <si>
    <t>利用したことがある</t>
  </si>
  <si>
    <t>利用したことはないが、機会があれば、利用したい</t>
  </si>
  <si>
    <t>利用したことはないが、今後も利用するつもりはない</t>
  </si>
  <si>
    <t>平成19年10月を目途に区内全地区センター（山内図書館に隣接する山内地区センターを除く）で横浜市立図書館の予約本の貸出、返却サービスを実施します</t>
  </si>
  <si>
    <t>平成20年1月を目途に、区内2か所の郵便局で、住民票の写し等証明書発行サービスをモデル的に実施します</t>
  </si>
  <si>
    <t>利用したい</t>
  </si>
  <si>
    <t>利用するつもりはない</t>
  </si>
  <si>
    <t>平成21年に横浜市は開港150周年、青葉区は区制15周年を迎えます</t>
  </si>
  <si>
    <t>両方知っている</t>
  </si>
  <si>
    <t>横浜が開港150周年を迎えることだけ知っている</t>
  </si>
  <si>
    <t>青葉区が区制15周年を迎えることだけ知っている</t>
  </si>
  <si>
    <t>両方知らない</t>
  </si>
  <si>
    <t>式典の開催</t>
  </si>
  <si>
    <t>記念誌の発行</t>
  </si>
  <si>
    <t>音楽祭の開催</t>
  </si>
  <si>
    <t>映画の作成</t>
  </si>
  <si>
    <t>ミュージカルの開催</t>
  </si>
  <si>
    <t>スポーツイベントの開催</t>
  </si>
  <si>
    <t>記念グッズの作成</t>
  </si>
  <si>
    <t>見学者として</t>
  </si>
  <si>
    <t>当日の運営スタッフとして</t>
  </si>
  <si>
    <t>記念事業全般の企画・運営スタッフとして</t>
  </si>
  <si>
    <t>音楽祭や映画、スポーツイベントなどの出演、出場者として</t>
  </si>
  <si>
    <t>参加できない、するつもりはない</t>
  </si>
  <si>
    <t>あなた自身について</t>
  </si>
  <si>
    <t>16～20歳</t>
  </si>
  <si>
    <t>21～25歳</t>
  </si>
  <si>
    <t>26～30歳</t>
  </si>
  <si>
    <t>31～35歳</t>
  </si>
  <si>
    <t>36～40歳</t>
  </si>
  <si>
    <t>41～45歳</t>
  </si>
  <si>
    <t>46～50歳</t>
  </si>
  <si>
    <t>51～55歳</t>
  </si>
  <si>
    <t>56～60歳</t>
  </si>
  <si>
    <t>61～65歳</t>
  </si>
  <si>
    <t>66～70歳</t>
  </si>
  <si>
    <t>76歳以上</t>
  </si>
  <si>
    <t>昭和19年（1944年）以前</t>
  </si>
  <si>
    <t>昭和20年～29年（1945～1954年）</t>
  </si>
  <si>
    <t>昭和30年～39年（1955～1964年）</t>
  </si>
  <si>
    <t>昭和40年～49年（1965～1974年）</t>
  </si>
  <si>
    <t>昭和50年～59年（1975～1984年）</t>
  </si>
  <si>
    <t>昭和60年～平成元年（1985～1989年）</t>
  </si>
  <si>
    <t>平成２年～６年（1990～1994年）</t>
  </si>
  <si>
    <t>平成７年～11年（1995～1999年）</t>
  </si>
  <si>
    <t>平成12年～16年（2000～2004年）</t>
  </si>
  <si>
    <t>平成17年～（2005年～）</t>
  </si>
  <si>
    <t>生まれてからずっと青葉区</t>
  </si>
  <si>
    <t>青葉区以外の横浜市</t>
  </si>
  <si>
    <t>川崎市</t>
  </si>
  <si>
    <t>横浜市、川崎市を除く神奈川県内</t>
  </si>
  <si>
    <t>町田市</t>
  </si>
  <si>
    <t>東京23区</t>
  </si>
  <si>
    <t>持家（一戸建て）</t>
  </si>
  <si>
    <t>持家（マンション・共同住宅）</t>
  </si>
  <si>
    <t>借家（一戸建て）</t>
  </si>
  <si>
    <t>借家（マンション・共同住宅、社宅、公務員住宅、寮）</t>
  </si>
  <si>
    <t>ひとり暮らし</t>
  </si>
  <si>
    <t>夫婦だけ</t>
  </si>
  <si>
    <t>親と子（２世代）</t>
  </si>
  <si>
    <t>親と子と孫（３世代）</t>
  </si>
  <si>
    <t>青葉台一丁目～二丁目</t>
  </si>
  <si>
    <t>あかね台一丁目～二丁目</t>
  </si>
  <si>
    <t>あざみ野一丁目～四丁目</t>
  </si>
  <si>
    <t>あざみ野南一丁目～四丁目</t>
  </si>
  <si>
    <t>市ヶ尾町</t>
  </si>
  <si>
    <t>美しが丘一丁目～三丁目</t>
  </si>
  <si>
    <t>美しが丘四丁目～５五丁目</t>
  </si>
  <si>
    <t>美しが丘西三丁目</t>
  </si>
  <si>
    <t>荏田町</t>
  </si>
  <si>
    <t>榎が丘</t>
  </si>
  <si>
    <t>大場町</t>
  </si>
  <si>
    <t>恩田町</t>
  </si>
  <si>
    <t>柿の木台</t>
  </si>
  <si>
    <t>桂台一丁目～二丁目</t>
  </si>
  <si>
    <t>上谷本町</t>
  </si>
  <si>
    <t>鴨志田町</t>
  </si>
  <si>
    <t>鉄町</t>
  </si>
  <si>
    <t>黒須田</t>
  </si>
  <si>
    <t>桜台</t>
  </si>
  <si>
    <t>さつきが丘</t>
  </si>
  <si>
    <t>寺家町</t>
  </si>
  <si>
    <t>下谷本町</t>
  </si>
  <si>
    <t>しらとり台</t>
  </si>
  <si>
    <t>新石川一丁目～四丁目</t>
  </si>
  <si>
    <t>すすき野一丁目～三丁目</t>
  </si>
  <si>
    <t>すみよし台</t>
  </si>
  <si>
    <t>たちばな台一丁目～二丁目</t>
  </si>
  <si>
    <t>田奈町</t>
  </si>
  <si>
    <t>千草台</t>
  </si>
  <si>
    <t>つつじが丘</t>
  </si>
  <si>
    <t>奈良町</t>
  </si>
  <si>
    <t>奈良一丁目～五丁目</t>
  </si>
  <si>
    <t>成合町</t>
  </si>
  <si>
    <t>藤が丘一丁目～二丁目</t>
  </si>
  <si>
    <t>松風台</t>
  </si>
  <si>
    <t>みすずが丘</t>
  </si>
  <si>
    <t>みたけ台</t>
  </si>
  <si>
    <t>緑山</t>
  </si>
  <si>
    <t>もえぎ野</t>
  </si>
  <si>
    <t>元石川町</t>
  </si>
  <si>
    <t>もみの木台</t>
  </si>
  <si>
    <t>若草台</t>
  </si>
  <si>
    <t>美しが丘西一丁目～二丁目</t>
  </si>
  <si>
    <t>梅が丘</t>
  </si>
  <si>
    <t>荏子田一丁目～三丁目</t>
  </si>
  <si>
    <t>荏田北一丁目～三丁目</t>
  </si>
  <si>
    <t>荏田西一丁目～五丁目</t>
  </si>
  <si>
    <t>自営業</t>
  </si>
  <si>
    <t>自営業の家族従事者</t>
  </si>
  <si>
    <t>勤め（全日）</t>
  </si>
  <si>
    <t>勤め（パートタイム）</t>
  </si>
  <si>
    <t>内職</t>
  </si>
  <si>
    <t>学生</t>
  </si>
  <si>
    <t>家事</t>
  </si>
  <si>
    <t>無職</t>
  </si>
  <si>
    <t>Ｆ９－１　同居しているお子さんがいますか　</t>
  </si>
  <si>
    <t>【問９－１で「いる」と回答した人のみ】</t>
  </si>
  <si>
    <t>Ｆ９－２　お子さんは次のうちどれに該当しますか（複数回答）</t>
  </si>
  <si>
    <t>未就学</t>
  </si>
  <si>
    <t>小学生</t>
  </si>
  <si>
    <t>中学生</t>
  </si>
  <si>
    <t>高校生</t>
  </si>
  <si>
    <t>専門学校生、大学生</t>
  </si>
  <si>
    <t>Ｆ９－３　同居・別居を問わず、区内に65歳以上のご家族がいますか</t>
  </si>
  <si>
    <t>Ｆ９－４　日中、家で子どもの世話をする方がいますか　</t>
  </si>
  <si>
    <t>Ｆ９－５　共働きをしていますか</t>
  </si>
  <si>
    <t>している</t>
  </si>
  <si>
    <t>していない</t>
  </si>
  <si>
    <t>中里連合自治会</t>
  </si>
  <si>
    <t>中里北部連合町内会</t>
  </si>
  <si>
    <t>市ケ尾連合自治会</t>
  </si>
  <si>
    <t>上谷本連合町内会</t>
  </si>
  <si>
    <t>谷本連合自治会</t>
  </si>
  <si>
    <t>恩田連合自治会</t>
  </si>
  <si>
    <t>青葉台連合自治会</t>
  </si>
  <si>
    <t>奈良町、奈良北団地連合自治会</t>
  </si>
  <si>
    <t>山内連合自治会</t>
  </si>
  <si>
    <t>荏田、新荏田連合自治会</t>
  </si>
  <si>
    <t>すすき野連合自治会</t>
  </si>
  <si>
    <t>美しが丘連合自治会</t>
  </si>
  <si>
    <t>問23　横浜市では、あざみ野駅、長津田駅など市内１３の主要駅にある行政サービスコーナーにおいて住民票の写し等の証明書発行を取り</t>
  </si>
  <si>
    <t>問１　青葉区のどのようなところに魅力を感じますか（複数回答）</t>
  </si>
  <si>
    <t>問２　青葉区に住み続けたいと思いますか</t>
  </si>
  <si>
    <t>問４　日々の生活の中で、不足もしくは不便と思われている事は何ですか（複数回答）</t>
  </si>
  <si>
    <t>問５　身近な住環境について、心配なことはありますか（複数回答）</t>
  </si>
  <si>
    <t>問６　「あおばC30」防犯行動計画を知っていますか</t>
  </si>
  <si>
    <t>問７　現在住んでいる地域において、犯罪や事故など安全について心配なことはありますか（複数回答）</t>
  </si>
  <si>
    <t>問８　犯罪を未然に防ぐため、どのような取り組みが必要だと思いますか（複数回答）</t>
  </si>
  <si>
    <t>問９　地域の防犯に対して、実行できそうな取り組みはありますか（複数回答）</t>
  </si>
  <si>
    <t>問10　「ヨコハマはＧ３０」を知っていますか</t>
  </si>
  <si>
    <t>問11　「ヨコハマはＧ３０」や資源の分け出し方に関する情報などを知る手段として何が有効だと考えますか（複数回答）</t>
  </si>
  <si>
    <t>問12 　身近な緑や農地について、今後どのようにしていくべきだと思いますか</t>
  </si>
  <si>
    <t>問13 　「１５０万本植樹行動」を知っていますか</t>
  </si>
  <si>
    <t>問14　環境を守るための活動をしていますか。また、将来したいと思っている活動はありますか</t>
  </si>
  <si>
    <t>問15　同居するご家族に小学校入学前までの未就学のお子さんはいますか</t>
  </si>
  <si>
    <t>問16　子育てをしている中で不安、不満に思われていることは何ですか（複数回答）</t>
  </si>
  <si>
    <t>問17　同居するご家族に小学生から高校生までの間のお子さんはいますか</t>
  </si>
  <si>
    <t>問18　子育てをしている中で不安、不満に思われていることは何ですか（複数回答）</t>
  </si>
  <si>
    <t>問19　近年、就学をせず、就業・職業訓練をしていない若者（ニート）が問題となっていますが、このような若者が社会的・経済的に</t>
  </si>
  <si>
    <t>　　　自立するためには、どのようなことが必要だと考えますか（複数回答）</t>
  </si>
  <si>
    <t>問20　障害者や高齢者が健やかで快適な生活を送るため、どのようなことが必要だと考えますか（複数回答）</t>
  </si>
  <si>
    <t>問21　健康維持のため取り組んでいることはありますか（複数回答）</t>
  </si>
  <si>
    <t>問22　青葉区役所からの行政情報について、主にどのような手段で入手していますか（複数回答）</t>
  </si>
  <si>
    <t>　　　扱っていますが、知っていますか</t>
  </si>
  <si>
    <t>問25　青葉区では、今後以下のようなサービスの実施を予定しています。そのサービスを知っていますか</t>
  </si>
  <si>
    <t>問25　青葉区では、今後以下のようなサービスの実施を予定しています。利用意向がありますか</t>
  </si>
  <si>
    <t>問26　平成21年（2009年）に横浜市が開港150周年、青葉区が区制15周年を迎えることを知っていますか</t>
  </si>
  <si>
    <t>問27　青葉区制15周年記念事業として、区役所が区民と共にどのようなことを行うと良いと思いますか（複数回答）</t>
  </si>
  <si>
    <t>問28　問27の記念事業を青葉区で行う場合、どのようなかたちで参加したいと思いますか</t>
  </si>
  <si>
    <t>Ｆ１　性別をお答えください</t>
  </si>
  <si>
    <t>Ｆ２　年齢をお答えください</t>
  </si>
  <si>
    <t>Ｆ３　青葉区（平成５年以前は緑区北部支所管内）に、いつからお住まいになっていますか</t>
  </si>
  <si>
    <t>Ｆ４　青葉区（平成５年以前は緑区北部支所管内）に来られる前にお住まいになっていたところはどちらですか</t>
  </si>
  <si>
    <t>Ｆ５　お住まいは、この中のどれにあたりますか</t>
  </si>
  <si>
    <t>Ｆ６　家族形態は、この中のどれにあたりますか。同居をしている方を対象としてお答えください</t>
  </si>
  <si>
    <t>Ｆ７　住んでいる町は次のうちどちらですか</t>
  </si>
  <si>
    <t>Ｆ８　職業はどれにあたりますか</t>
  </si>
  <si>
    <t>Ｆ７　住んでいる地域は次のうちどちらですか</t>
  </si>
  <si>
    <t>問24　【問23】の行政サービスコーナーについて、利用したことはありますか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</si>
</sst>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N\=#,##0"/>
    <numFmt numFmtId="177" formatCode="0.0"/>
    <numFmt numFmtId="178" formatCode="#,##0.0&quot;円&quot;"/>
  </numFmts>
  <fonts count="43">
    <font>
      <sz val="10"/>
      <name val="ＭＳ 明朝"/>
      <family val="1"/>
    </font>
    <font>
      <sz val="11"/>
      <name val="ＭＳ Ｐゴシック"/>
      <family val="3"/>
    </font>
    <font>
      <sz val="6"/>
      <name val="ＭＳ 明朝"/>
      <family val="1"/>
    </font>
    <font>
      <sz val="9"/>
      <name val="ＭＳ 明朝"/>
      <family val="1"/>
    </font>
    <font>
      <sz val="10"/>
      <name val="ＭＳ ゴシック"/>
      <family val="3"/>
    </font>
    <font>
      <sz val="9"/>
      <name val="ＭＳ ゴシック"/>
      <family val="3"/>
    </font>
    <font>
      <sz val="9"/>
      <name val="ＭＳ Ｐ明朝"/>
      <family val="1"/>
    </font>
    <font>
      <sz val="8"/>
      <name val="ＭＳ 明朝"/>
      <family val="1"/>
    </font>
    <font>
      <sz val="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style="thin"/>
      <top style="thin"/>
      <bottom style="hair"/>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6" fontId="3" fillId="0" borderId="18" xfId="0" applyNumberFormat="1" applyFont="1" applyBorder="1" applyAlignment="1">
      <alignment horizontal="center"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3" fontId="3" fillId="0" borderId="18" xfId="0" applyNumberFormat="1" applyFont="1" applyBorder="1" applyAlignment="1">
      <alignment vertical="center"/>
    </xf>
    <xf numFmtId="3" fontId="3" fillId="0" borderId="19" xfId="0" applyNumberFormat="1" applyFont="1" applyBorder="1" applyAlignment="1">
      <alignment vertical="center"/>
    </xf>
    <xf numFmtId="177" fontId="3" fillId="0" borderId="16" xfId="0" applyNumberFormat="1" applyFont="1" applyBorder="1" applyAlignment="1">
      <alignment vertical="center"/>
    </xf>
    <xf numFmtId="177" fontId="3" fillId="0" borderId="13" xfId="0" applyNumberFormat="1" applyFont="1" applyBorder="1" applyAlignment="1">
      <alignment vertical="center"/>
    </xf>
    <xf numFmtId="177" fontId="3" fillId="0" borderId="17" xfId="0" applyNumberFormat="1" applyFont="1" applyBorder="1" applyAlignment="1">
      <alignment vertical="center"/>
    </xf>
    <xf numFmtId="177" fontId="3" fillId="0" borderId="18" xfId="0" applyNumberFormat="1" applyFont="1" applyBorder="1" applyAlignment="1">
      <alignment vertical="center"/>
    </xf>
    <xf numFmtId="177" fontId="3" fillId="0" borderId="15" xfId="0" applyNumberFormat="1" applyFont="1" applyBorder="1" applyAlignment="1">
      <alignment horizontal="right" vertical="center"/>
    </xf>
    <xf numFmtId="177" fontId="3" fillId="0" borderId="19" xfId="0" applyNumberFormat="1" applyFont="1" applyBorder="1" applyAlignment="1">
      <alignment horizontal="right" vertical="center"/>
    </xf>
    <xf numFmtId="0" fontId="5" fillId="0" borderId="0" xfId="0" applyFont="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0" xfId="0" applyFont="1" applyBorder="1" applyAlignment="1">
      <alignment horizontal="center" vertical="center"/>
    </xf>
    <xf numFmtId="0" fontId="6" fillId="0" borderId="12" xfId="0" applyFont="1" applyBorder="1" applyAlignment="1">
      <alignment vertical="center"/>
    </xf>
    <xf numFmtId="176" fontId="3" fillId="0" borderId="11" xfId="0" applyNumberFormat="1" applyFont="1" applyBorder="1" applyAlignment="1">
      <alignment vertical="center"/>
    </xf>
    <xf numFmtId="176" fontId="3" fillId="0" borderId="13" xfId="0" applyNumberFormat="1" applyFont="1" applyBorder="1" applyAlignment="1">
      <alignment vertical="center"/>
    </xf>
    <xf numFmtId="176" fontId="3" fillId="0" borderId="15" xfId="0" applyNumberFormat="1" applyFont="1" applyBorder="1" applyAlignment="1">
      <alignment vertical="center"/>
    </xf>
    <xf numFmtId="0" fontId="3" fillId="0" borderId="0" xfId="0" applyFont="1" applyFill="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176" fontId="3" fillId="0" borderId="18" xfId="0" applyNumberFormat="1" applyFont="1" applyFill="1" applyBorder="1" applyAlignment="1">
      <alignment horizontal="center" vertical="center"/>
    </xf>
    <xf numFmtId="177" fontId="3" fillId="0" borderId="16" xfId="0" applyNumberFormat="1" applyFont="1" applyFill="1" applyBorder="1" applyAlignment="1">
      <alignment vertical="center"/>
    </xf>
    <xf numFmtId="177" fontId="3" fillId="0" borderId="17" xfId="0" applyNumberFormat="1" applyFont="1" applyFill="1" applyBorder="1" applyAlignment="1">
      <alignment vertical="center"/>
    </xf>
    <xf numFmtId="177" fontId="3" fillId="0" borderId="18" xfId="0" applyNumberFormat="1" applyFont="1" applyFill="1" applyBorder="1" applyAlignment="1">
      <alignment vertical="center"/>
    </xf>
    <xf numFmtId="177" fontId="3" fillId="0" borderId="19" xfId="0" applyNumberFormat="1" applyFont="1" applyFill="1" applyBorder="1" applyAlignment="1">
      <alignment horizontal="right"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0" xfId="0" applyFont="1" applyBorder="1" applyAlignment="1">
      <alignment horizontal="centerContinuous" vertical="center"/>
    </xf>
    <xf numFmtId="0" fontId="3" fillId="0" borderId="21" xfId="0" applyFont="1" applyBorder="1" applyAlignment="1">
      <alignment horizontal="centerContinuous" vertical="center"/>
    </xf>
    <xf numFmtId="0" fontId="3" fillId="0" borderId="22" xfId="0" applyFont="1" applyBorder="1" applyAlignment="1">
      <alignment horizontal="centerContinuous" vertical="center"/>
    </xf>
    <xf numFmtId="0" fontId="7" fillId="0" borderId="17" xfId="0" applyFont="1" applyBorder="1" applyAlignment="1">
      <alignment horizontal="center" vertical="center"/>
    </xf>
    <xf numFmtId="0" fontId="3" fillId="0" borderId="19" xfId="0" applyFont="1" applyBorder="1" applyAlignment="1">
      <alignment vertical="top" wrapText="1"/>
    </xf>
    <xf numFmtId="0" fontId="3" fillId="0" borderId="19" xfId="0" applyFont="1" applyFill="1" applyBorder="1" applyAlignment="1">
      <alignment vertical="top" wrapText="1"/>
    </xf>
    <xf numFmtId="0" fontId="3" fillId="0" borderId="19" xfId="0" applyFont="1" applyBorder="1" applyAlignment="1">
      <alignment horizontal="center" vertical="top" wrapText="1"/>
    </xf>
    <xf numFmtId="0" fontId="8" fillId="0" borderId="0" xfId="0" applyFont="1" applyBorder="1" applyAlignment="1">
      <alignment vertical="center" wrapText="1"/>
    </xf>
    <xf numFmtId="0" fontId="8" fillId="0" borderId="10" xfId="0" applyFont="1" applyBorder="1" applyAlignment="1">
      <alignment vertical="center"/>
    </xf>
    <xf numFmtId="0" fontId="8" fillId="0" borderId="12" xfId="0" applyFont="1" applyBorder="1" applyAlignment="1">
      <alignment vertical="center"/>
    </xf>
    <xf numFmtId="0" fontId="8" fillId="0" borderId="14" xfId="0" applyFont="1" applyBorder="1" applyAlignment="1">
      <alignment vertical="center" wrapText="1"/>
    </xf>
    <xf numFmtId="0" fontId="7" fillId="0" borderId="11" xfId="0" applyFont="1" applyBorder="1" applyAlignment="1">
      <alignment vertical="center"/>
    </xf>
    <xf numFmtId="0" fontId="7" fillId="0" borderId="13" xfId="0" applyFont="1" applyBorder="1" applyAlignment="1">
      <alignment vertical="center"/>
    </xf>
    <xf numFmtId="0" fontId="7" fillId="0" borderId="15" xfId="0" applyFont="1" applyBorder="1" applyAlignment="1">
      <alignment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176" fontId="3" fillId="0" borderId="0" xfId="0" applyNumberFormat="1" applyFont="1" applyBorder="1" applyAlignment="1">
      <alignment vertical="center"/>
    </xf>
    <xf numFmtId="3" fontId="3" fillId="0" borderId="16" xfId="0" applyNumberFormat="1" applyFont="1" applyFill="1" applyBorder="1" applyAlignment="1">
      <alignment vertical="center"/>
    </xf>
    <xf numFmtId="3" fontId="3" fillId="0" borderId="17" xfId="0" applyNumberFormat="1" applyFont="1" applyFill="1" applyBorder="1" applyAlignment="1">
      <alignment vertical="center"/>
    </xf>
    <xf numFmtId="3" fontId="3" fillId="0" borderId="18" xfId="0" applyNumberFormat="1" applyFont="1" applyFill="1" applyBorder="1" applyAlignment="1">
      <alignment vertical="center"/>
    </xf>
    <xf numFmtId="177" fontId="3" fillId="0" borderId="16" xfId="0" applyNumberFormat="1" applyFont="1" applyFill="1" applyBorder="1" applyAlignment="1">
      <alignment horizontal="right" vertical="center"/>
    </xf>
    <xf numFmtId="177" fontId="3" fillId="0" borderId="17"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0" fontId="3" fillId="0" borderId="0" xfId="0" applyFont="1" applyBorder="1" applyAlignment="1">
      <alignment horizontal="centerContinuous" vertical="center"/>
    </xf>
    <xf numFmtId="3" fontId="3" fillId="0" borderId="0" xfId="0" applyNumberFormat="1" applyFont="1" applyBorder="1" applyAlignment="1">
      <alignment vertical="center"/>
    </xf>
    <xf numFmtId="177" fontId="3" fillId="0" borderId="0" xfId="0" applyNumberFormat="1" applyFont="1" applyFill="1" applyBorder="1" applyAlignment="1">
      <alignment horizontal="right" vertical="center"/>
    </xf>
    <xf numFmtId="177" fontId="3" fillId="0" borderId="0" xfId="0" applyNumberFormat="1" applyFont="1" applyBorder="1" applyAlignment="1">
      <alignment horizontal="right" vertical="center"/>
    </xf>
    <xf numFmtId="0" fontId="6" fillId="0" borderId="10" xfId="0" applyFont="1" applyBorder="1" applyAlignment="1">
      <alignment vertical="center"/>
    </xf>
    <xf numFmtId="0" fontId="6" fillId="0" borderId="14" xfId="0" applyFont="1" applyBorder="1" applyAlignment="1">
      <alignment vertical="center" wrapText="1"/>
    </xf>
    <xf numFmtId="177" fontId="3" fillId="0" borderId="0" xfId="0" applyNumberFormat="1" applyFont="1" applyBorder="1" applyAlignment="1">
      <alignment vertical="center"/>
    </xf>
    <xf numFmtId="0" fontId="3" fillId="0" borderId="19" xfId="0" applyFont="1" applyFill="1" applyBorder="1" applyAlignment="1">
      <alignment horizontal="center" vertical="top" wrapText="1"/>
    </xf>
    <xf numFmtId="0" fontId="8" fillId="0" borderId="25" xfId="0" applyFont="1" applyBorder="1" applyAlignment="1">
      <alignment vertical="center" wrapText="1"/>
    </xf>
    <xf numFmtId="0" fontId="7" fillId="0" borderId="26" xfId="0" applyFont="1" applyBorder="1" applyAlignment="1">
      <alignment vertical="center"/>
    </xf>
    <xf numFmtId="3" fontId="3" fillId="0" borderId="27" xfId="0" applyNumberFormat="1" applyFont="1" applyBorder="1" applyAlignment="1">
      <alignment vertical="center"/>
    </xf>
    <xf numFmtId="3" fontId="3" fillId="0" borderId="27" xfId="0" applyNumberFormat="1" applyFont="1" applyFill="1" applyBorder="1" applyAlignment="1">
      <alignment vertical="center"/>
    </xf>
    <xf numFmtId="176" fontId="3" fillId="0" borderId="26" xfId="0" applyNumberFormat="1" applyFont="1" applyBorder="1" applyAlignment="1">
      <alignment vertical="center"/>
    </xf>
    <xf numFmtId="177" fontId="3" fillId="0" borderId="27" xfId="0" applyNumberFormat="1" applyFont="1" applyBorder="1" applyAlignment="1">
      <alignment vertical="center"/>
    </xf>
    <xf numFmtId="177" fontId="3" fillId="0" borderId="27" xfId="0" applyNumberFormat="1" applyFont="1" applyFill="1" applyBorder="1" applyAlignment="1">
      <alignment vertical="center"/>
    </xf>
    <xf numFmtId="177" fontId="3" fillId="0" borderId="27"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63"/>
  <sheetViews>
    <sheetView showGridLines="0" tabSelected="1" zoomScalePageLayoutView="0" workbookViewId="0" topLeftCell="A1">
      <selection activeCell="B1" sqref="B1"/>
    </sheetView>
  </sheetViews>
  <sheetFormatPr defaultColWidth="9.00390625" defaultRowHeight="15" customHeight="1"/>
  <cols>
    <col min="1" max="1" width="0.875" style="1" customWidth="1"/>
    <col min="2" max="2" width="8.625" style="1" customWidth="1"/>
    <col min="3" max="3" width="51.00390625" style="40" customWidth="1"/>
    <col min="4" max="5" width="8.75390625" style="40" customWidth="1"/>
    <col min="6" max="6" width="8.75390625" style="1" customWidth="1"/>
    <col min="7" max="7" width="8.875" style="1" customWidth="1"/>
    <col min="8" max="8" width="8.875" style="32" customWidth="1"/>
    <col min="9" max="9" width="8.875" style="1" customWidth="1"/>
    <col min="10" max="16384" width="9.125" style="1" customWidth="1"/>
  </cols>
  <sheetData>
    <row r="1" ht="15" customHeight="1">
      <c r="A1" s="2" t="s">
        <v>12</v>
      </c>
    </row>
    <row r="2" ht="15" customHeight="1">
      <c r="A2" s="1" t="s">
        <v>320</v>
      </c>
    </row>
    <row r="3" spans="2:9" ht="12" customHeight="1">
      <c r="B3" s="3"/>
      <c r="C3" s="42"/>
      <c r="D3" s="42"/>
      <c r="E3" s="42"/>
      <c r="F3" s="4"/>
      <c r="G3" s="9" t="s">
        <v>2</v>
      </c>
      <c r="H3" s="33" t="s">
        <v>3</v>
      </c>
      <c r="I3" s="9" t="s">
        <v>3</v>
      </c>
    </row>
    <row r="4" spans="2:9" ht="12" customHeight="1">
      <c r="B4" s="5"/>
      <c r="F4" s="6"/>
      <c r="G4" s="10"/>
      <c r="H4" s="34"/>
      <c r="I4" s="46" t="s">
        <v>34</v>
      </c>
    </row>
    <row r="5" spans="2:9" ht="12" customHeight="1">
      <c r="B5" s="7"/>
      <c r="C5" s="41"/>
      <c r="D5" s="41"/>
      <c r="E5" s="41"/>
      <c r="F5" s="8"/>
      <c r="G5" s="11"/>
      <c r="H5" s="35">
        <f>$G$29</f>
        <v>1588</v>
      </c>
      <c r="I5" s="12">
        <f>H5-G17</f>
        <v>1554</v>
      </c>
    </row>
    <row r="6" spans="2:9" ht="15" customHeight="1">
      <c r="B6" s="5" t="s">
        <v>13</v>
      </c>
      <c r="F6" s="40"/>
      <c r="G6" s="13">
        <v>660</v>
      </c>
      <c r="H6" s="36">
        <f>$G6/H$5*100</f>
        <v>41.56171284634761</v>
      </c>
      <c r="I6" s="18">
        <f aca="true" t="shared" si="0" ref="I6:I16">$G6/I$5*100</f>
        <v>42.471042471042466</v>
      </c>
    </row>
    <row r="7" spans="2:9" ht="15" customHeight="1">
      <c r="B7" s="5" t="s">
        <v>14</v>
      </c>
      <c r="F7" s="40"/>
      <c r="G7" s="14">
        <v>5</v>
      </c>
      <c r="H7" s="37">
        <f aca="true" t="shared" si="1" ref="H7:H17">$G7/H$5*100</f>
        <v>0.3148614609571789</v>
      </c>
      <c r="I7" s="18">
        <f t="shared" si="0"/>
        <v>0.32175032175032175</v>
      </c>
    </row>
    <row r="8" spans="2:9" ht="15" customHeight="1">
      <c r="B8" s="5" t="s">
        <v>15</v>
      </c>
      <c r="F8" s="40"/>
      <c r="G8" s="14">
        <v>252</v>
      </c>
      <c r="H8" s="37">
        <f t="shared" si="1"/>
        <v>15.869017632241814</v>
      </c>
      <c r="I8" s="18">
        <f t="shared" si="0"/>
        <v>16.216216216216218</v>
      </c>
    </row>
    <row r="9" spans="2:9" ht="15" customHeight="1">
      <c r="B9" s="5" t="s">
        <v>16</v>
      </c>
      <c r="F9" s="40"/>
      <c r="G9" s="14">
        <v>146</v>
      </c>
      <c r="H9" s="37">
        <f t="shared" si="1"/>
        <v>9.193954659949624</v>
      </c>
      <c r="I9" s="18">
        <f t="shared" si="0"/>
        <v>9.395109395109396</v>
      </c>
    </row>
    <row r="10" spans="2:9" ht="15" customHeight="1">
      <c r="B10" s="5" t="s">
        <v>17</v>
      </c>
      <c r="F10" s="40"/>
      <c r="G10" s="14">
        <v>107</v>
      </c>
      <c r="H10" s="37">
        <f t="shared" si="1"/>
        <v>6.738035264483627</v>
      </c>
      <c r="I10" s="18">
        <f t="shared" si="0"/>
        <v>6.885456885456885</v>
      </c>
    </row>
    <row r="11" spans="2:9" ht="15" customHeight="1">
      <c r="B11" s="5" t="s">
        <v>18</v>
      </c>
      <c r="F11" s="40"/>
      <c r="G11" s="14">
        <v>14</v>
      </c>
      <c r="H11" s="37">
        <f t="shared" si="1"/>
        <v>0.8816120906801008</v>
      </c>
      <c r="I11" s="18">
        <f t="shared" si="0"/>
        <v>0.9009009009009009</v>
      </c>
    </row>
    <row r="12" spans="2:9" ht="15" customHeight="1">
      <c r="B12" s="5" t="s">
        <v>19</v>
      </c>
      <c r="F12" s="40"/>
      <c r="G12" s="14">
        <v>37</v>
      </c>
      <c r="H12" s="37">
        <f t="shared" si="1"/>
        <v>2.3299748110831233</v>
      </c>
      <c r="I12" s="18">
        <f t="shared" si="0"/>
        <v>2.380952380952381</v>
      </c>
    </row>
    <row r="13" spans="2:9" ht="15" customHeight="1">
      <c r="B13" s="5" t="s">
        <v>20</v>
      </c>
      <c r="F13" s="40"/>
      <c r="G13" s="14">
        <v>410</v>
      </c>
      <c r="H13" s="37">
        <f t="shared" si="1"/>
        <v>25.81863979848866</v>
      </c>
      <c r="I13" s="18">
        <f t="shared" si="0"/>
        <v>26.383526383526384</v>
      </c>
    </row>
    <row r="14" spans="2:9" ht="15" customHeight="1">
      <c r="B14" s="5" t="s">
        <v>21</v>
      </c>
      <c r="F14" s="40"/>
      <c r="G14" s="14">
        <v>16</v>
      </c>
      <c r="H14" s="37">
        <f t="shared" si="1"/>
        <v>1.0075566750629723</v>
      </c>
      <c r="I14" s="18">
        <f t="shared" si="0"/>
        <v>1.0296010296010296</v>
      </c>
    </row>
    <row r="15" spans="2:9" ht="15" customHeight="1">
      <c r="B15" s="5" t="s">
        <v>22</v>
      </c>
      <c r="F15" s="40"/>
      <c r="G15" s="14">
        <v>60</v>
      </c>
      <c r="H15" s="37">
        <f t="shared" si="1"/>
        <v>3.7783375314861463</v>
      </c>
      <c r="I15" s="18">
        <f t="shared" si="0"/>
        <v>3.861003861003861</v>
      </c>
    </row>
    <row r="16" spans="2:9" ht="15" customHeight="1">
      <c r="B16" s="5" t="s">
        <v>8</v>
      </c>
      <c r="F16" s="40"/>
      <c r="G16" s="14">
        <v>18</v>
      </c>
      <c r="H16" s="37">
        <f t="shared" si="1"/>
        <v>1.1335012594458438</v>
      </c>
      <c r="I16" s="18">
        <f t="shared" si="0"/>
        <v>1.1583011583011582</v>
      </c>
    </row>
    <row r="17" spans="2:9" ht="15" customHeight="1">
      <c r="B17" s="7" t="s">
        <v>0</v>
      </c>
      <c r="C17" s="41"/>
      <c r="D17" s="41"/>
      <c r="E17" s="41"/>
      <c r="F17" s="41"/>
      <c r="G17" s="15">
        <v>34</v>
      </c>
      <c r="H17" s="38">
        <f t="shared" si="1"/>
        <v>2.141057934508816</v>
      </c>
      <c r="I17" s="21" t="s">
        <v>6</v>
      </c>
    </row>
    <row r="18" spans="2:9" ht="15" customHeight="1">
      <c r="B18" s="43" t="s">
        <v>1</v>
      </c>
      <c r="C18" s="44"/>
      <c r="D18" s="44"/>
      <c r="E18" s="44"/>
      <c r="F18" s="45"/>
      <c r="G18" s="16">
        <f>SUM(G6:G17)</f>
        <v>1759</v>
      </c>
      <c r="H18" s="39" t="str">
        <f>IF(SUM(H6:H17)&gt;100,"－",SUM(H6:H17))</f>
        <v>－</v>
      </c>
      <c r="I18" s="22" t="str">
        <f>IF(SUM(I6:I17)&gt;100,"－",SUM(I6:I17))</f>
        <v>－</v>
      </c>
    </row>
    <row r="20" ht="15" customHeight="1">
      <c r="A20" s="1" t="s">
        <v>321</v>
      </c>
    </row>
    <row r="21" spans="2:9" ht="12" customHeight="1">
      <c r="B21" s="3"/>
      <c r="C21" s="42"/>
      <c r="D21" s="42"/>
      <c r="E21" s="42"/>
      <c r="F21" s="4"/>
      <c r="G21" s="9" t="s">
        <v>2</v>
      </c>
      <c r="H21" s="33" t="s">
        <v>3</v>
      </c>
      <c r="I21" s="9" t="s">
        <v>3</v>
      </c>
    </row>
    <row r="22" spans="2:9" ht="12" customHeight="1">
      <c r="B22" s="5"/>
      <c r="F22" s="6"/>
      <c r="G22" s="10"/>
      <c r="H22" s="34"/>
      <c r="I22" s="46" t="s">
        <v>4</v>
      </c>
    </row>
    <row r="23" spans="2:9" ht="12" customHeight="1">
      <c r="B23" s="7"/>
      <c r="C23" s="41"/>
      <c r="D23" s="41"/>
      <c r="E23" s="41"/>
      <c r="F23" s="8"/>
      <c r="G23" s="11"/>
      <c r="H23" s="35">
        <f>$G$29</f>
        <v>1588</v>
      </c>
      <c r="I23" s="12">
        <f>H23-G28</f>
        <v>1543</v>
      </c>
    </row>
    <row r="24" spans="2:9" ht="15" customHeight="1">
      <c r="B24" s="5" t="s">
        <v>23</v>
      </c>
      <c r="F24" s="40"/>
      <c r="G24" s="13">
        <v>975</v>
      </c>
      <c r="H24" s="36">
        <f aca="true" t="shared" si="2" ref="H24:I27">$G24/H$23*100</f>
        <v>61.39798488664987</v>
      </c>
      <c r="I24" s="17">
        <f t="shared" si="2"/>
        <v>63.18859364873622</v>
      </c>
    </row>
    <row r="25" spans="2:9" ht="15" customHeight="1">
      <c r="B25" s="5" t="s">
        <v>24</v>
      </c>
      <c r="F25" s="40"/>
      <c r="G25" s="14">
        <v>357</v>
      </c>
      <c r="H25" s="37">
        <f t="shared" si="2"/>
        <v>22.481108312342567</v>
      </c>
      <c r="I25" s="19">
        <f t="shared" si="2"/>
        <v>23.136746597537265</v>
      </c>
    </row>
    <row r="26" spans="2:9" ht="15" customHeight="1">
      <c r="B26" s="5" t="s">
        <v>25</v>
      </c>
      <c r="F26" s="40"/>
      <c r="G26" s="14">
        <v>56</v>
      </c>
      <c r="H26" s="37">
        <f t="shared" si="2"/>
        <v>3.5264483627204033</v>
      </c>
      <c r="I26" s="19">
        <f t="shared" si="2"/>
        <v>3.629293583927414</v>
      </c>
    </row>
    <row r="27" spans="2:9" ht="15" customHeight="1">
      <c r="B27" s="5" t="s">
        <v>26</v>
      </c>
      <c r="F27" s="40"/>
      <c r="G27" s="14">
        <v>155</v>
      </c>
      <c r="H27" s="37">
        <f t="shared" si="2"/>
        <v>9.760705289672543</v>
      </c>
      <c r="I27" s="19">
        <f t="shared" si="2"/>
        <v>10.045366169799093</v>
      </c>
    </row>
    <row r="28" spans="2:9" ht="15" customHeight="1">
      <c r="B28" s="7" t="s">
        <v>0</v>
      </c>
      <c r="C28" s="41"/>
      <c r="D28" s="41"/>
      <c r="E28" s="41"/>
      <c r="F28" s="41"/>
      <c r="G28" s="15">
        <v>45</v>
      </c>
      <c r="H28" s="38">
        <f>$G28/H$23*100</f>
        <v>2.8337531486146093</v>
      </c>
      <c r="I28" s="21" t="s">
        <v>6</v>
      </c>
    </row>
    <row r="29" spans="2:9" ht="15" customHeight="1">
      <c r="B29" s="43" t="s">
        <v>1</v>
      </c>
      <c r="C29" s="44"/>
      <c r="D29" s="44"/>
      <c r="E29" s="44"/>
      <c r="F29" s="45"/>
      <c r="G29" s="16">
        <f>SUM(G24:G28)</f>
        <v>1588</v>
      </c>
      <c r="H29" s="39">
        <f>IF(SUM(H24:H28)&gt;100,"－",SUM(H24:H28))</f>
        <v>99.99999999999999</v>
      </c>
      <c r="I29" s="22">
        <f>IF(SUM(I24:I28)&gt;100,"－",SUM(I24:I28))</f>
        <v>100</v>
      </c>
    </row>
    <row r="31" ht="15" customHeight="1">
      <c r="A31" s="1" t="s">
        <v>27</v>
      </c>
    </row>
    <row r="32" spans="2:9" ht="22.5">
      <c r="B32" s="24"/>
      <c r="C32" s="25"/>
      <c r="D32" s="26"/>
      <c r="E32" s="47" t="s">
        <v>35</v>
      </c>
      <c r="F32" s="47" t="s">
        <v>36</v>
      </c>
      <c r="G32" s="48" t="s">
        <v>38</v>
      </c>
      <c r="H32" s="49" t="s">
        <v>0</v>
      </c>
      <c r="I32" s="49" t="s">
        <v>9</v>
      </c>
    </row>
    <row r="33" spans="2:9" ht="21" customHeight="1">
      <c r="B33" s="27" t="s">
        <v>2</v>
      </c>
      <c r="C33" s="51" t="s">
        <v>28</v>
      </c>
      <c r="D33" s="54"/>
      <c r="E33" s="13">
        <v>418</v>
      </c>
      <c r="F33" s="13">
        <v>681</v>
      </c>
      <c r="G33" s="13">
        <v>441</v>
      </c>
      <c r="H33" s="61">
        <v>48</v>
      </c>
      <c r="I33" s="13">
        <f>SUM(E33:H33)</f>
        <v>1588</v>
      </c>
    </row>
    <row r="34" spans="2:9" ht="21" customHeight="1">
      <c r="B34" s="57"/>
      <c r="C34" s="52" t="s">
        <v>29</v>
      </c>
      <c r="D34" s="55"/>
      <c r="E34" s="14">
        <v>496</v>
      </c>
      <c r="F34" s="14">
        <v>515</v>
      </c>
      <c r="G34" s="14">
        <v>521</v>
      </c>
      <c r="H34" s="62">
        <v>56</v>
      </c>
      <c r="I34" s="14">
        <f aca="true" t="shared" si="3" ref="I34:I50">SUM(E34:H34)</f>
        <v>1588</v>
      </c>
    </row>
    <row r="35" spans="2:9" ht="21" customHeight="1">
      <c r="B35" s="57"/>
      <c r="C35" s="52" t="s">
        <v>30</v>
      </c>
      <c r="D35" s="55"/>
      <c r="E35" s="14">
        <v>1172</v>
      </c>
      <c r="F35" s="14">
        <v>249</v>
      </c>
      <c r="G35" s="14">
        <v>131</v>
      </c>
      <c r="H35" s="62">
        <v>36</v>
      </c>
      <c r="I35" s="14">
        <f t="shared" si="3"/>
        <v>1588</v>
      </c>
    </row>
    <row r="36" spans="2:9" ht="21" customHeight="1">
      <c r="B36" s="57"/>
      <c r="C36" s="52" t="s">
        <v>31</v>
      </c>
      <c r="D36" s="55"/>
      <c r="E36" s="14">
        <v>1212</v>
      </c>
      <c r="F36" s="14">
        <v>186</v>
      </c>
      <c r="G36" s="14">
        <v>147</v>
      </c>
      <c r="H36" s="62">
        <v>43</v>
      </c>
      <c r="I36" s="14">
        <f t="shared" si="3"/>
        <v>1588</v>
      </c>
    </row>
    <row r="37" spans="2:9" ht="21" customHeight="1">
      <c r="B37" s="57"/>
      <c r="C37" s="52" t="s">
        <v>32</v>
      </c>
      <c r="D37" s="55"/>
      <c r="E37" s="14">
        <v>252</v>
      </c>
      <c r="F37" s="14">
        <v>579</v>
      </c>
      <c r="G37" s="14">
        <v>701</v>
      </c>
      <c r="H37" s="62">
        <v>56</v>
      </c>
      <c r="I37" s="14">
        <f t="shared" si="3"/>
        <v>1588</v>
      </c>
    </row>
    <row r="38" spans="2:9" ht="21" customHeight="1">
      <c r="B38" s="58"/>
      <c r="C38" s="53" t="s">
        <v>33</v>
      </c>
      <c r="D38" s="56"/>
      <c r="E38" s="15">
        <v>374</v>
      </c>
      <c r="F38" s="15">
        <v>822</v>
      </c>
      <c r="G38" s="15">
        <v>346</v>
      </c>
      <c r="H38" s="63">
        <v>46</v>
      </c>
      <c r="I38" s="15">
        <f t="shared" si="3"/>
        <v>1588</v>
      </c>
    </row>
    <row r="39" spans="2:9" ht="21" customHeight="1">
      <c r="B39" s="27" t="s">
        <v>3</v>
      </c>
      <c r="C39" s="51" t="s">
        <v>28</v>
      </c>
      <c r="D39" s="29">
        <f aca="true" t="shared" si="4" ref="D39:D44">$G$29</f>
        <v>1588</v>
      </c>
      <c r="E39" s="17">
        <f aca="true" t="shared" si="5" ref="E39:H42">E33/$D39*100</f>
        <v>26.322418136020154</v>
      </c>
      <c r="F39" s="17">
        <f t="shared" si="5"/>
        <v>42.88413098236776</v>
      </c>
      <c r="G39" s="17">
        <f t="shared" si="5"/>
        <v>27.770780856423173</v>
      </c>
      <c r="H39" s="36">
        <f t="shared" si="5"/>
        <v>3.022670025188917</v>
      </c>
      <c r="I39" s="17">
        <f t="shared" si="3"/>
        <v>100</v>
      </c>
    </row>
    <row r="40" spans="2:9" ht="21" customHeight="1">
      <c r="B40" s="57"/>
      <c r="C40" s="52" t="s">
        <v>29</v>
      </c>
      <c r="D40" s="30">
        <f t="shared" si="4"/>
        <v>1588</v>
      </c>
      <c r="E40" s="19">
        <f t="shared" si="5"/>
        <v>31.234256926952142</v>
      </c>
      <c r="F40" s="19">
        <f t="shared" si="5"/>
        <v>32.43073047858942</v>
      </c>
      <c r="G40" s="19">
        <f t="shared" si="5"/>
        <v>32.80856423173803</v>
      </c>
      <c r="H40" s="37">
        <f t="shared" si="5"/>
        <v>3.5264483627204033</v>
      </c>
      <c r="I40" s="19">
        <f t="shared" si="3"/>
        <v>100</v>
      </c>
    </row>
    <row r="41" spans="2:9" ht="21" customHeight="1">
      <c r="B41" s="57"/>
      <c r="C41" s="52" t="s">
        <v>30</v>
      </c>
      <c r="D41" s="30">
        <f t="shared" si="4"/>
        <v>1588</v>
      </c>
      <c r="E41" s="19">
        <f t="shared" si="5"/>
        <v>73.80352644836272</v>
      </c>
      <c r="F41" s="19">
        <f t="shared" si="5"/>
        <v>15.680100755667507</v>
      </c>
      <c r="G41" s="19">
        <f t="shared" si="5"/>
        <v>8.249370277078086</v>
      </c>
      <c r="H41" s="37">
        <f t="shared" si="5"/>
        <v>2.2670025188916876</v>
      </c>
      <c r="I41" s="19">
        <f t="shared" si="3"/>
        <v>100</v>
      </c>
    </row>
    <row r="42" spans="2:9" ht="21" customHeight="1">
      <c r="B42" s="57"/>
      <c r="C42" s="52" t="s">
        <v>31</v>
      </c>
      <c r="D42" s="30">
        <f t="shared" si="4"/>
        <v>1588</v>
      </c>
      <c r="E42" s="19">
        <f t="shared" si="5"/>
        <v>76.32241813602015</v>
      </c>
      <c r="F42" s="19">
        <f t="shared" si="5"/>
        <v>11.712846347607053</v>
      </c>
      <c r="G42" s="19">
        <f t="shared" si="5"/>
        <v>9.256926952141058</v>
      </c>
      <c r="H42" s="37">
        <f t="shared" si="5"/>
        <v>2.707808564231738</v>
      </c>
      <c r="I42" s="19">
        <f t="shared" si="3"/>
        <v>100</v>
      </c>
    </row>
    <row r="43" spans="2:9" ht="21" customHeight="1">
      <c r="B43" s="57"/>
      <c r="C43" s="52" t="s">
        <v>32</v>
      </c>
      <c r="D43" s="30">
        <f t="shared" si="4"/>
        <v>1588</v>
      </c>
      <c r="E43" s="19">
        <f aca="true" t="shared" si="6" ref="E43:H44">E37/$D43*100</f>
        <v>15.869017632241814</v>
      </c>
      <c r="F43" s="19">
        <f t="shared" si="6"/>
        <v>36.460957178841305</v>
      </c>
      <c r="G43" s="19">
        <f t="shared" si="6"/>
        <v>44.14357682619647</v>
      </c>
      <c r="H43" s="37">
        <f t="shared" si="6"/>
        <v>3.5264483627204033</v>
      </c>
      <c r="I43" s="19">
        <f t="shared" si="3"/>
        <v>100</v>
      </c>
    </row>
    <row r="44" spans="2:9" ht="21" customHeight="1">
      <c r="B44" s="58"/>
      <c r="C44" s="53" t="s">
        <v>33</v>
      </c>
      <c r="D44" s="31">
        <f t="shared" si="4"/>
        <v>1588</v>
      </c>
      <c r="E44" s="20">
        <f t="shared" si="6"/>
        <v>23.551637279596978</v>
      </c>
      <c r="F44" s="20">
        <f t="shared" si="6"/>
        <v>51.7632241813602</v>
      </c>
      <c r="G44" s="20">
        <f t="shared" si="6"/>
        <v>21.788413098236774</v>
      </c>
      <c r="H44" s="38">
        <f t="shared" si="6"/>
        <v>2.8967254408060454</v>
      </c>
      <c r="I44" s="20">
        <f t="shared" si="3"/>
        <v>100</v>
      </c>
    </row>
    <row r="45" spans="2:9" ht="21" customHeight="1">
      <c r="B45" s="27" t="s">
        <v>3</v>
      </c>
      <c r="C45" s="51" t="s">
        <v>28</v>
      </c>
      <c r="D45" s="29">
        <f aca="true" t="shared" si="7" ref="D45:D50">D39-H33</f>
        <v>1540</v>
      </c>
      <c r="E45" s="17">
        <f aca="true" t="shared" si="8" ref="E45:G48">E33/$D45*100</f>
        <v>27.142857142857142</v>
      </c>
      <c r="F45" s="17">
        <f t="shared" si="8"/>
        <v>44.22077922077922</v>
      </c>
      <c r="G45" s="17">
        <f t="shared" si="8"/>
        <v>28.636363636363637</v>
      </c>
      <c r="H45" s="64" t="s">
        <v>6</v>
      </c>
      <c r="I45" s="17">
        <f t="shared" si="3"/>
        <v>100</v>
      </c>
    </row>
    <row r="46" spans="2:9" ht="21" customHeight="1">
      <c r="B46" s="57"/>
      <c r="C46" s="52" t="s">
        <v>29</v>
      </c>
      <c r="D46" s="30">
        <f t="shared" si="7"/>
        <v>1532</v>
      </c>
      <c r="E46" s="19">
        <f t="shared" si="8"/>
        <v>32.375979112271544</v>
      </c>
      <c r="F46" s="19">
        <f t="shared" si="8"/>
        <v>33.61618798955613</v>
      </c>
      <c r="G46" s="19">
        <f t="shared" si="8"/>
        <v>34.007832898172325</v>
      </c>
      <c r="H46" s="65" t="s">
        <v>5</v>
      </c>
      <c r="I46" s="19">
        <f t="shared" si="3"/>
        <v>100</v>
      </c>
    </row>
    <row r="47" spans="2:9" ht="21" customHeight="1">
      <c r="B47" s="57"/>
      <c r="C47" s="52" t="s">
        <v>30</v>
      </c>
      <c r="D47" s="30">
        <f t="shared" si="7"/>
        <v>1552</v>
      </c>
      <c r="E47" s="19">
        <f t="shared" si="8"/>
        <v>75.51546391752578</v>
      </c>
      <c r="F47" s="19">
        <f t="shared" si="8"/>
        <v>16.04381443298969</v>
      </c>
      <c r="G47" s="19">
        <f t="shared" si="8"/>
        <v>8.440721649484537</v>
      </c>
      <c r="H47" s="65" t="s">
        <v>5</v>
      </c>
      <c r="I47" s="19">
        <f t="shared" si="3"/>
        <v>100</v>
      </c>
    </row>
    <row r="48" spans="2:9" ht="21" customHeight="1">
      <c r="B48" s="57"/>
      <c r="C48" s="52" t="s">
        <v>31</v>
      </c>
      <c r="D48" s="30">
        <f t="shared" si="7"/>
        <v>1545</v>
      </c>
      <c r="E48" s="19">
        <f t="shared" si="8"/>
        <v>78.44660194174757</v>
      </c>
      <c r="F48" s="19">
        <f t="shared" si="8"/>
        <v>12.03883495145631</v>
      </c>
      <c r="G48" s="19">
        <f t="shared" si="8"/>
        <v>9.514563106796116</v>
      </c>
      <c r="H48" s="65" t="s">
        <v>5</v>
      </c>
      <c r="I48" s="19">
        <f t="shared" si="3"/>
        <v>100</v>
      </c>
    </row>
    <row r="49" spans="2:9" ht="21" customHeight="1">
      <c r="B49" s="57"/>
      <c r="C49" s="52" t="s">
        <v>32</v>
      </c>
      <c r="D49" s="30">
        <f t="shared" si="7"/>
        <v>1532</v>
      </c>
      <c r="E49" s="19">
        <f aca="true" t="shared" si="9" ref="E49:G50">E37/$D49*100</f>
        <v>16.449086161879894</v>
      </c>
      <c r="F49" s="19">
        <f t="shared" si="9"/>
        <v>37.793733681462136</v>
      </c>
      <c r="G49" s="19">
        <f t="shared" si="9"/>
        <v>45.75718015665796</v>
      </c>
      <c r="H49" s="65" t="s">
        <v>5</v>
      </c>
      <c r="I49" s="19">
        <f t="shared" si="3"/>
        <v>100</v>
      </c>
    </row>
    <row r="50" spans="2:9" ht="21" customHeight="1">
      <c r="B50" s="58"/>
      <c r="C50" s="53" t="s">
        <v>33</v>
      </c>
      <c r="D50" s="31">
        <f t="shared" si="7"/>
        <v>1542</v>
      </c>
      <c r="E50" s="20">
        <f t="shared" si="9"/>
        <v>24.25421530479896</v>
      </c>
      <c r="F50" s="20">
        <f t="shared" si="9"/>
        <v>53.30739299610895</v>
      </c>
      <c r="G50" s="20">
        <f t="shared" si="9"/>
        <v>22.43839169909209</v>
      </c>
      <c r="H50" s="66" t="s">
        <v>5</v>
      </c>
      <c r="I50" s="20">
        <f t="shared" si="3"/>
        <v>100.00000000000001</v>
      </c>
    </row>
    <row r="52" ht="15" customHeight="1">
      <c r="A52" s="1" t="s">
        <v>322</v>
      </c>
    </row>
    <row r="53" spans="2:9" ht="12" customHeight="1">
      <c r="B53" s="3"/>
      <c r="C53" s="42"/>
      <c r="D53" s="42"/>
      <c r="E53" s="42"/>
      <c r="F53" s="4"/>
      <c r="G53" s="9" t="s">
        <v>2</v>
      </c>
      <c r="H53" s="33" t="s">
        <v>3</v>
      </c>
      <c r="I53" s="9" t="s">
        <v>3</v>
      </c>
    </row>
    <row r="54" spans="2:9" ht="12" customHeight="1">
      <c r="B54" s="5"/>
      <c r="F54" s="6"/>
      <c r="G54" s="10"/>
      <c r="H54" s="34"/>
      <c r="I54" s="46" t="s">
        <v>34</v>
      </c>
    </row>
    <row r="55" spans="2:9" ht="12" customHeight="1">
      <c r="B55" s="7"/>
      <c r="C55" s="41"/>
      <c r="D55" s="41"/>
      <c r="E55" s="41"/>
      <c r="F55" s="8"/>
      <c r="G55" s="11"/>
      <c r="H55" s="35">
        <f>$G$29</f>
        <v>1588</v>
      </c>
      <c r="I55" s="12">
        <f>H55-G78</f>
        <v>1568</v>
      </c>
    </row>
    <row r="56" spans="2:9" ht="15" customHeight="1">
      <c r="B56" s="5" t="s">
        <v>39</v>
      </c>
      <c r="F56" s="40"/>
      <c r="G56" s="13">
        <v>151</v>
      </c>
      <c r="H56" s="36">
        <f aca="true" t="shared" si="10" ref="H56:I78">$G56/H$55*100</f>
        <v>9.5088161209068</v>
      </c>
      <c r="I56" s="17">
        <f t="shared" si="10"/>
        <v>9.630102040816327</v>
      </c>
    </row>
    <row r="57" spans="2:9" ht="15" customHeight="1">
      <c r="B57" s="5" t="s">
        <v>40</v>
      </c>
      <c r="F57" s="40"/>
      <c r="G57" s="14">
        <v>152</v>
      </c>
      <c r="H57" s="37">
        <f t="shared" si="10"/>
        <v>9.571788413098236</v>
      </c>
      <c r="I57" s="19">
        <f t="shared" si="10"/>
        <v>9.693877551020408</v>
      </c>
    </row>
    <row r="58" spans="2:9" ht="15" customHeight="1">
      <c r="B58" s="5" t="s">
        <v>41</v>
      </c>
      <c r="F58" s="40"/>
      <c r="G58" s="14">
        <v>296</v>
      </c>
      <c r="H58" s="37">
        <f t="shared" si="10"/>
        <v>18.639798488664987</v>
      </c>
      <c r="I58" s="19">
        <f t="shared" si="10"/>
        <v>18.877551020408163</v>
      </c>
    </row>
    <row r="59" spans="2:9" ht="15" customHeight="1">
      <c r="B59" s="5" t="s">
        <v>42</v>
      </c>
      <c r="F59" s="40"/>
      <c r="G59" s="14">
        <v>399</v>
      </c>
      <c r="H59" s="37">
        <f t="shared" si="10"/>
        <v>25.12594458438287</v>
      </c>
      <c r="I59" s="19">
        <f t="shared" si="10"/>
        <v>25.44642857142857</v>
      </c>
    </row>
    <row r="60" spans="2:9" ht="15" customHeight="1">
      <c r="B60" s="5" t="s">
        <v>43</v>
      </c>
      <c r="F60" s="40"/>
      <c r="G60" s="14">
        <v>450</v>
      </c>
      <c r="H60" s="37">
        <f t="shared" si="10"/>
        <v>28.337531486146094</v>
      </c>
      <c r="I60" s="19">
        <f t="shared" si="10"/>
        <v>28.69897959183674</v>
      </c>
    </row>
    <row r="61" spans="2:9" ht="15" customHeight="1">
      <c r="B61" s="5" t="s">
        <v>44</v>
      </c>
      <c r="F61" s="40"/>
      <c r="G61" s="14">
        <v>620</v>
      </c>
      <c r="H61" s="37">
        <f t="shared" si="10"/>
        <v>39.042821158690174</v>
      </c>
      <c r="I61" s="19">
        <f t="shared" si="10"/>
        <v>39.54081632653062</v>
      </c>
    </row>
    <row r="62" spans="2:9" ht="15" customHeight="1">
      <c r="B62" s="5" t="s">
        <v>45</v>
      </c>
      <c r="F62" s="40"/>
      <c r="G62" s="14">
        <v>348</v>
      </c>
      <c r="H62" s="37">
        <f t="shared" si="10"/>
        <v>21.91435768261965</v>
      </c>
      <c r="I62" s="19">
        <f t="shared" si="10"/>
        <v>22.193877551020407</v>
      </c>
    </row>
    <row r="63" spans="2:9" ht="15" customHeight="1">
      <c r="B63" s="5" t="s">
        <v>46</v>
      </c>
      <c r="F63" s="40"/>
      <c r="G63" s="14">
        <v>191</v>
      </c>
      <c r="H63" s="37">
        <f t="shared" si="10"/>
        <v>12.027707808564232</v>
      </c>
      <c r="I63" s="19">
        <f t="shared" si="10"/>
        <v>12.181122448979592</v>
      </c>
    </row>
    <row r="64" spans="2:9" ht="15" customHeight="1">
      <c r="B64" s="5" t="s">
        <v>47</v>
      </c>
      <c r="F64" s="40"/>
      <c r="G64" s="14">
        <v>146</v>
      </c>
      <c r="H64" s="37">
        <f t="shared" si="10"/>
        <v>9.193954659949624</v>
      </c>
      <c r="I64" s="19">
        <f t="shared" si="10"/>
        <v>9.311224489795919</v>
      </c>
    </row>
    <row r="65" spans="2:9" ht="15" customHeight="1">
      <c r="B65" s="5" t="s">
        <v>48</v>
      </c>
      <c r="F65" s="40"/>
      <c r="G65" s="14">
        <v>85</v>
      </c>
      <c r="H65" s="37">
        <f t="shared" si="10"/>
        <v>5.35264483627204</v>
      </c>
      <c r="I65" s="19">
        <f t="shared" si="10"/>
        <v>5.420918367346939</v>
      </c>
    </row>
    <row r="66" spans="2:9" ht="15" customHeight="1">
      <c r="B66" s="5" t="s">
        <v>49</v>
      </c>
      <c r="F66" s="40"/>
      <c r="G66" s="14">
        <v>315</v>
      </c>
      <c r="H66" s="37">
        <f t="shared" si="10"/>
        <v>19.836272040302266</v>
      </c>
      <c r="I66" s="19">
        <f t="shared" si="10"/>
        <v>20.089285714285715</v>
      </c>
    </row>
    <row r="67" spans="2:9" ht="15" customHeight="1">
      <c r="B67" s="5" t="s">
        <v>50</v>
      </c>
      <c r="F67" s="40"/>
      <c r="G67" s="14">
        <v>393</v>
      </c>
      <c r="H67" s="37">
        <f t="shared" si="10"/>
        <v>24.748110831234257</v>
      </c>
      <c r="I67" s="19">
        <f t="shared" si="10"/>
        <v>25.063775510204085</v>
      </c>
    </row>
    <row r="68" spans="2:9" ht="15" customHeight="1">
      <c r="B68" s="5" t="s">
        <v>51</v>
      </c>
      <c r="F68" s="40"/>
      <c r="G68" s="14">
        <v>159</v>
      </c>
      <c r="H68" s="37">
        <f t="shared" si="10"/>
        <v>10.012594458438286</v>
      </c>
      <c r="I68" s="19">
        <f t="shared" si="10"/>
        <v>10.14030612244898</v>
      </c>
    </row>
    <row r="69" spans="2:9" ht="15" customHeight="1">
      <c r="B69" s="5" t="s">
        <v>52</v>
      </c>
      <c r="F69" s="40"/>
      <c r="G69" s="14">
        <v>161</v>
      </c>
      <c r="H69" s="37">
        <f t="shared" si="10"/>
        <v>10.138539042821158</v>
      </c>
      <c r="I69" s="19">
        <f t="shared" si="10"/>
        <v>10.267857142857142</v>
      </c>
    </row>
    <row r="70" spans="2:9" ht="15" customHeight="1">
      <c r="B70" s="5" t="s">
        <v>53</v>
      </c>
      <c r="F70" s="40"/>
      <c r="G70" s="14">
        <v>439</v>
      </c>
      <c r="H70" s="37">
        <f t="shared" si="10"/>
        <v>27.6448362720403</v>
      </c>
      <c r="I70" s="19">
        <f t="shared" si="10"/>
        <v>27.997448979591837</v>
      </c>
    </row>
    <row r="71" spans="2:9" ht="15" customHeight="1">
      <c r="B71" s="5" t="s">
        <v>54</v>
      </c>
      <c r="F71" s="40"/>
      <c r="G71" s="14">
        <v>298</v>
      </c>
      <c r="H71" s="37">
        <f t="shared" si="10"/>
        <v>18.765743073047858</v>
      </c>
      <c r="I71" s="19">
        <f t="shared" si="10"/>
        <v>19.005102040816325</v>
      </c>
    </row>
    <row r="72" spans="2:9" ht="15" customHeight="1">
      <c r="B72" s="5" t="s">
        <v>55</v>
      </c>
      <c r="F72" s="40"/>
      <c r="G72" s="14">
        <v>121</v>
      </c>
      <c r="H72" s="37">
        <f t="shared" si="10"/>
        <v>7.619647355163728</v>
      </c>
      <c r="I72" s="19">
        <f t="shared" si="10"/>
        <v>7.716836734693877</v>
      </c>
    </row>
    <row r="73" spans="2:9" ht="15" customHeight="1">
      <c r="B73" s="5" t="s">
        <v>56</v>
      </c>
      <c r="F73" s="40"/>
      <c r="G73" s="14">
        <v>287</v>
      </c>
      <c r="H73" s="37">
        <f t="shared" si="10"/>
        <v>18.073047858942065</v>
      </c>
      <c r="I73" s="19">
        <f t="shared" si="10"/>
        <v>18.303571428571427</v>
      </c>
    </row>
    <row r="74" spans="2:9" ht="15" customHeight="1">
      <c r="B74" s="5" t="s">
        <v>57</v>
      </c>
      <c r="F74" s="40"/>
      <c r="G74" s="14">
        <v>143</v>
      </c>
      <c r="H74" s="37">
        <f t="shared" si="10"/>
        <v>9.005037783375315</v>
      </c>
      <c r="I74" s="19">
        <f t="shared" si="10"/>
        <v>9.119897959183673</v>
      </c>
    </row>
    <row r="75" spans="2:9" ht="15" customHeight="1">
      <c r="B75" s="5" t="s">
        <v>58</v>
      </c>
      <c r="F75" s="40"/>
      <c r="G75" s="14">
        <v>357</v>
      </c>
      <c r="H75" s="37">
        <f t="shared" si="10"/>
        <v>22.481108312342567</v>
      </c>
      <c r="I75" s="19">
        <f t="shared" si="10"/>
        <v>22.767857142857142</v>
      </c>
    </row>
    <row r="76" spans="2:9" ht="15" customHeight="1">
      <c r="B76" s="5" t="s">
        <v>59</v>
      </c>
      <c r="F76" s="40"/>
      <c r="G76" s="14">
        <v>100</v>
      </c>
      <c r="H76" s="37">
        <f t="shared" si="10"/>
        <v>6.297229219143577</v>
      </c>
      <c r="I76" s="19">
        <f t="shared" si="10"/>
        <v>6.377551020408164</v>
      </c>
    </row>
    <row r="77" spans="2:9" ht="15" customHeight="1">
      <c r="B77" s="5" t="s">
        <v>8</v>
      </c>
      <c r="F77" s="40"/>
      <c r="G77" s="14">
        <v>84</v>
      </c>
      <c r="H77" s="37">
        <f t="shared" si="10"/>
        <v>5.289672544080604</v>
      </c>
      <c r="I77" s="19">
        <f t="shared" si="10"/>
        <v>5.357142857142857</v>
      </c>
    </row>
    <row r="78" spans="2:9" ht="15" customHeight="1">
      <c r="B78" s="7" t="s">
        <v>0</v>
      </c>
      <c r="C78" s="41"/>
      <c r="D78" s="41"/>
      <c r="E78" s="41"/>
      <c r="F78" s="41"/>
      <c r="G78" s="15">
        <v>20</v>
      </c>
      <c r="H78" s="38">
        <f t="shared" si="10"/>
        <v>1.2594458438287155</v>
      </c>
      <c r="I78" s="21" t="s">
        <v>6</v>
      </c>
    </row>
    <row r="79" spans="2:9" ht="15" customHeight="1">
      <c r="B79" s="43" t="s">
        <v>1</v>
      </c>
      <c r="C79" s="44"/>
      <c r="D79" s="44"/>
      <c r="E79" s="44"/>
      <c r="F79" s="45"/>
      <c r="G79" s="16">
        <f>SUM(G56:G78)</f>
        <v>5715</v>
      </c>
      <c r="H79" s="39" t="str">
        <f>IF(SUM(H56:H78)&gt;100,"－",SUM(H56:H78))</f>
        <v>－</v>
      </c>
      <c r="I79" s="22" t="str">
        <f>IF(SUM(I56:I78)&gt;100,"－",SUM(I56:I78))</f>
        <v>－</v>
      </c>
    </row>
    <row r="81" ht="15" customHeight="1">
      <c r="A81" s="1" t="s">
        <v>323</v>
      </c>
    </row>
    <row r="82" spans="2:9" ht="12" customHeight="1">
      <c r="B82" s="3"/>
      <c r="C82" s="42"/>
      <c r="D82" s="42"/>
      <c r="E82" s="42"/>
      <c r="F82" s="4"/>
      <c r="G82" s="9" t="s">
        <v>2</v>
      </c>
      <c r="H82" s="33" t="s">
        <v>3</v>
      </c>
      <c r="I82" s="9" t="s">
        <v>3</v>
      </c>
    </row>
    <row r="83" spans="2:9" ht="12" customHeight="1">
      <c r="B83" s="5"/>
      <c r="F83" s="6"/>
      <c r="G83" s="10"/>
      <c r="H83" s="34"/>
      <c r="I83" s="46" t="s">
        <v>34</v>
      </c>
    </row>
    <row r="84" spans="2:9" ht="12" customHeight="1">
      <c r="B84" s="7"/>
      <c r="C84" s="41"/>
      <c r="D84" s="41"/>
      <c r="E84" s="41"/>
      <c r="F84" s="8"/>
      <c r="G84" s="11"/>
      <c r="H84" s="35">
        <f>$G$29</f>
        <v>1588</v>
      </c>
      <c r="I84" s="12">
        <f>H84-G100</f>
        <v>1559</v>
      </c>
    </row>
    <row r="85" spans="2:9" ht="15" customHeight="1">
      <c r="B85" s="5" t="s">
        <v>60</v>
      </c>
      <c r="F85" s="40"/>
      <c r="G85" s="13">
        <v>366</v>
      </c>
      <c r="H85" s="36">
        <f aca="true" t="shared" si="11" ref="H85:I100">$G85/H$84*100</f>
        <v>23.047858942065492</v>
      </c>
      <c r="I85" s="17">
        <f t="shared" si="11"/>
        <v>23.476587556125722</v>
      </c>
    </row>
    <row r="86" spans="2:9" ht="15" customHeight="1">
      <c r="B86" s="5" t="s">
        <v>61</v>
      </c>
      <c r="F86" s="40"/>
      <c r="G86" s="14">
        <v>152</v>
      </c>
      <c r="H86" s="37">
        <f t="shared" si="11"/>
        <v>9.571788413098236</v>
      </c>
      <c r="I86" s="19">
        <f t="shared" si="11"/>
        <v>9.749839640795381</v>
      </c>
    </row>
    <row r="87" spans="2:9" ht="15" customHeight="1">
      <c r="B87" s="5" t="s">
        <v>62</v>
      </c>
      <c r="F87" s="40"/>
      <c r="G87" s="14">
        <v>275</v>
      </c>
      <c r="H87" s="37">
        <f t="shared" si="11"/>
        <v>17.317380352644836</v>
      </c>
      <c r="I87" s="19">
        <f t="shared" si="11"/>
        <v>17.63951250801796</v>
      </c>
    </row>
    <row r="88" spans="2:9" ht="15" customHeight="1">
      <c r="B88" s="5" t="s">
        <v>63</v>
      </c>
      <c r="F88" s="40"/>
      <c r="G88" s="14">
        <v>320</v>
      </c>
      <c r="H88" s="37">
        <f t="shared" si="11"/>
        <v>20.151133501259448</v>
      </c>
      <c r="I88" s="19">
        <f t="shared" si="11"/>
        <v>20.525978191148173</v>
      </c>
    </row>
    <row r="89" spans="2:9" ht="15" customHeight="1">
      <c r="B89" s="5" t="s">
        <v>64</v>
      </c>
      <c r="F89" s="40"/>
      <c r="G89" s="14">
        <v>723</v>
      </c>
      <c r="H89" s="37">
        <f t="shared" si="11"/>
        <v>45.52896725440806</v>
      </c>
      <c r="I89" s="19">
        <f t="shared" si="11"/>
        <v>46.3758819756254</v>
      </c>
    </row>
    <row r="90" spans="2:9" ht="15" customHeight="1">
      <c r="B90" s="5" t="s">
        <v>65</v>
      </c>
      <c r="F90" s="40"/>
      <c r="G90" s="14">
        <v>77</v>
      </c>
      <c r="H90" s="37">
        <f t="shared" si="11"/>
        <v>4.848866498740554</v>
      </c>
      <c r="I90" s="19">
        <f t="shared" si="11"/>
        <v>4.939063502245029</v>
      </c>
    </row>
    <row r="91" spans="2:9" ht="15" customHeight="1">
      <c r="B91" s="5" t="s">
        <v>66</v>
      </c>
      <c r="F91" s="40"/>
      <c r="G91" s="14">
        <v>92</v>
      </c>
      <c r="H91" s="37">
        <f t="shared" si="11"/>
        <v>5.793450881612091</v>
      </c>
      <c r="I91" s="19">
        <f t="shared" si="11"/>
        <v>5.9012187299551</v>
      </c>
    </row>
    <row r="92" spans="2:9" ht="15" customHeight="1">
      <c r="B92" s="5" t="s">
        <v>67</v>
      </c>
      <c r="F92" s="40"/>
      <c r="G92" s="14">
        <v>340</v>
      </c>
      <c r="H92" s="37">
        <f t="shared" si="11"/>
        <v>21.41057934508816</v>
      </c>
      <c r="I92" s="19">
        <f t="shared" si="11"/>
        <v>21.808851828094934</v>
      </c>
    </row>
    <row r="93" spans="2:9" ht="15" customHeight="1">
      <c r="B93" s="5" t="s">
        <v>68</v>
      </c>
      <c r="F93" s="40"/>
      <c r="G93" s="14">
        <v>561</v>
      </c>
      <c r="H93" s="37">
        <f t="shared" si="11"/>
        <v>35.32745591939547</v>
      </c>
      <c r="I93" s="19">
        <f t="shared" si="11"/>
        <v>35.98460551635664</v>
      </c>
    </row>
    <row r="94" spans="2:9" ht="15" customHeight="1">
      <c r="B94" s="5" t="s">
        <v>69</v>
      </c>
      <c r="F94" s="40"/>
      <c r="G94" s="14">
        <v>284</v>
      </c>
      <c r="H94" s="37">
        <f t="shared" si="11"/>
        <v>17.884130982367758</v>
      </c>
      <c r="I94" s="19">
        <f t="shared" si="11"/>
        <v>18.216805644644</v>
      </c>
    </row>
    <row r="95" spans="2:9" ht="15" customHeight="1">
      <c r="B95" s="5" t="s">
        <v>70</v>
      </c>
      <c r="F95" s="40"/>
      <c r="G95" s="14">
        <v>534</v>
      </c>
      <c r="H95" s="37">
        <f t="shared" si="11"/>
        <v>33.6272040302267</v>
      </c>
      <c r="I95" s="19">
        <f t="shared" si="11"/>
        <v>34.25272610647851</v>
      </c>
    </row>
    <row r="96" spans="2:9" ht="15" customHeight="1">
      <c r="B96" s="5" t="s">
        <v>71</v>
      </c>
      <c r="F96" s="40"/>
      <c r="G96" s="14">
        <v>55</v>
      </c>
      <c r="H96" s="37">
        <f t="shared" si="11"/>
        <v>3.4634760705289676</v>
      </c>
      <c r="I96" s="19">
        <f t="shared" si="11"/>
        <v>3.527902501603592</v>
      </c>
    </row>
    <row r="97" spans="2:9" ht="15" customHeight="1">
      <c r="B97" s="5" t="s">
        <v>72</v>
      </c>
      <c r="F97" s="40"/>
      <c r="G97" s="14">
        <v>188</v>
      </c>
      <c r="H97" s="37">
        <f t="shared" si="11"/>
        <v>11.838790931989925</v>
      </c>
      <c r="I97" s="19">
        <f t="shared" si="11"/>
        <v>12.059012187299551</v>
      </c>
    </row>
    <row r="98" spans="2:9" ht="15" customHeight="1">
      <c r="B98" s="5" t="s">
        <v>73</v>
      </c>
      <c r="F98" s="40"/>
      <c r="G98" s="14">
        <v>178</v>
      </c>
      <c r="H98" s="37">
        <f t="shared" si="11"/>
        <v>11.209068010075567</v>
      </c>
      <c r="I98" s="19">
        <f t="shared" si="11"/>
        <v>11.41757536882617</v>
      </c>
    </row>
    <row r="99" spans="2:9" ht="15" customHeight="1">
      <c r="B99" s="5" t="s">
        <v>8</v>
      </c>
      <c r="F99" s="40"/>
      <c r="G99" s="14">
        <v>83</v>
      </c>
      <c r="H99" s="37">
        <f t="shared" si="11"/>
        <v>5.226700251889168</v>
      </c>
      <c r="I99" s="19">
        <f t="shared" si="11"/>
        <v>5.323925593329057</v>
      </c>
    </row>
    <row r="100" spans="2:9" ht="15" customHeight="1">
      <c r="B100" s="7" t="s">
        <v>0</v>
      </c>
      <c r="C100" s="41"/>
      <c r="D100" s="41"/>
      <c r="E100" s="41"/>
      <c r="F100" s="41"/>
      <c r="G100" s="15">
        <v>29</v>
      </c>
      <c r="H100" s="38">
        <f t="shared" si="11"/>
        <v>1.8261964735516372</v>
      </c>
      <c r="I100" s="21" t="s">
        <v>6</v>
      </c>
    </row>
    <row r="101" spans="2:9" ht="15" customHeight="1">
      <c r="B101" s="43" t="s">
        <v>1</v>
      </c>
      <c r="C101" s="44"/>
      <c r="D101" s="44"/>
      <c r="E101" s="44"/>
      <c r="F101" s="45"/>
      <c r="G101" s="16">
        <f>SUM(G85:G100)</f>
        <v>4257</v>
      </c>
      <c r="H101" s="39" t="str">
        <f>IF(SUM(H85:H100)&gt;100,"－",SUM(H85:H100))</f>
        <v>－</v>
      </c>
      <c r="I101" s="22" t="str">
        <f>IF(SUM(I85:I100)&gt;100,"－",SUM(I85:I100))</f>
        <v>－</v>
      </c>
    </row>
    <row r="103" ht="15" customHeight="1">
      <c r="A103" s="2" t="s">
        <v>74</v>
      </c>
    </row>
    <row r="104" ht="15" customHeight="1">
      <c r="A104" s="1" t="s">
        <v>324</v>
      </c>
    </row>
    <row r="105" spans="2:9" ht="12" customHeight="1">
      <c r="B105" s="3"/>
      <c r="C105" s="42"/>
      <c r="D105" s="42"/>
      <c r="E105" s="42"/>
      <c r="F105" s="4"/>
      <c r="G105" s="9" t="s">
        <v>2</v>
      </c>
      <c r="H105" s="33" t="s">
        <v>3</v>
      </c>
      <c r="I105" s="9" t="s">
        <v>3</v>
      </c>
    </row>
    <row r="106" spans="2:9" ht="12" customHeight="1">
      <c r="B106" s="5"/>
      <c r="F106" s="6"/>
      <c r="G106" s="10"/>
      <c r="H106" s="34"/>
      <c r="I106" s="46" t="s">
        <v>34</v>
      </c>
    </row>
    <row r="107" spans="2:9" ht="12" customHeight="1">
      <c r="B107" s="7"/>
      <c r="C107" s="41"/>
      <c r="D107" s="41"/>
      <c r="E107" s="41"/>
      <c r="F107" s="8"/>
      <c r="G107" s="11"/>
      <c r="H107" s="35">
        <f>$G$29</f>
        <v>1588</v>
      </c>
      <c r="I107" s="12">
        <f>H107-G110</f>
        <v>1529</v>
      </c>
    </row>
    <row r="108" spans="2:9" ht="15" customHeight="1">
      <c r="B108" s="5" t="s">
        <v>75</v>
      </c>
      <c r="F108" s="40"/>
      <c r="G108" s="13">
        <v>344</v>
      </c>
      <c r="H108" s="36">
        <f aca="true" t="shared" si="12" ref="H108:I110">$G108/H$107*100</f>
        <v>21.662468513853906</v>
      </c>
      <c r="I108" s="17">
        <f t="shared" si="12"/>
        <v>22.49836494440811</v>
      </c>
    </row>
    <row r="109" spans="2:9" ht="15" customHeight="1">
      <c r="B109" s="5" t="s">
        <v>76</v>
      </c>
      <c r="F109" s="40"/>
      <c r="G109" s="14">
        <v>1185</v>
      </c>
      <c r="H109" s="37">
        <f t="shared" si="12"/>
        <v>74.62216624685138</v>
      </c>
      <c r="I109" s="19">
        <f t="shared" si="12"/>
        <v>77.50163505559189</v>
      </c>
    </row>
    <row r="110" spans="2:9" ht="15" customHeight="1">
      <c r="B110" s="7" t="s">
        <v>0</v>
      </c>
      <c r="C110" s="41"/>
      <c r="D110" s="41"/>
      <c r="E110" s="41"/>
      <c r="F110" s="41"/>
      <c r="G110" s="15">
        <v>59</v>
      </c>
      <c r="H110" s="38">
        <f t="shared" si="12"/>
        <v>3.71536523929471</v>
      </c>
      <c r="I110" s="21" t="s">
        <v>6</v>
      </c>
    </row>
    <row r="111" spans="2:9" ht="15" customHeight="1">
      <c r="B111" s="43" t="s">
        <v>1</v>
      </c>
      <c r="C111" s="44"/>
      <c r="D111" s="44"/>
      <c r="E111" s="44"/>
      <c r="F111" s="45"/>
      <c r="G111" s="16">
        <f>SUM(G108:G110)</f>
        <v>1588</v>
      </c>
      <c r="H111" s="39">
        <f>IF(SUM(H108:H110)&gt;100,"－",SUM(H108:H110))</f>
        <v>100</v>
      </c>
      <c r="I111" s="22">
        <f>IF(SUM(I108:I110)&gt;100,"－",SUM(I108:I110))</f>
        <v>100</v>
      </c>
    </row>
    <row r="113" ht="15" customHeight="1">
      <c r="A113" s="1" t="s">
        <v>325</v>
      </c>
    </row>
    <row r="114" spans="2:9" ht="12" customHeight="1">
      <c r="B114" s="3"/>
      <c r="C114" s="42"/>
      <c r="D114" s="42"/>
      <c r="E114" s="42"/>
      <c r="F114" s="4"/>
      <c r="G114" s="9" t="s">
        <v>2</v>
      </c>
      <c r="H114" s="33" t="s">
        <v>3</v>
      </c>
      <c r="I114" s="9" t="s">
        <v>3</v>
      </c>
    </row>
    <row r="115" spans="2:9" ht="12" customHeight="1">
      <c r="B115" s="5"/>
      <c r="F115" s="6"/>
      <c r="G115" s="10"/>
      <c r="H115" s="34"/>
      <c r="I115" s="46" t="s">
        <v>34</v>
      </c>
    </row>
    <row r="116" spans="2:9" ht="12" customHeight="1">
      <c r="B116" s="7"/>
      <c r="C116" s="41"/>
      <c r="D116" s="41"/>
      <c r="E116" s="41"/>
      <c r="F116" s="8"/>
      <c r="G116" s="11"/>
      <c r="H116" s="35">
        <f>$G$29</f>
        <v>1588</v>
      </c>
      <c r="I116" s="12">
        <f>H116-G131</f>
        <v>1546</v>
      </c>
    </row>
    <row r="117" spans="2:9" ht="15" customHeight="1">
      <c r="B117" s="5" t="s">
        <v>77</v>
      </c>
      <c r="F117" s="40"/>
      <c r="G117" s="13">
        <v>708</v>
      </c>
      <c r="H117" s="36">
        <f aca="true" t="shared" si="13" ref="H117:I131">$G117/H$116*100</f>
        <v>44.584382871536526</v>
      </c>
      <c r="I117" s="17">
        <f t="shared" si="13"/>
        <v>45.79560155239327</v>
      </c>
    </row>
    <row r="118" spans="2:9" ht="15" customHeight="1">
      <c r="B118" s="5" t="s">
        <v>78</v>
      </c>
      <c r="F118" s="40"/>
      <c r="G118" s="14">
        <v>1028</v>
      </c>
      <c r="H118" s="37">
        <f t="shared" si="13"/>
        <v>64.73551637279597</v>
      </c>
      <c r="I118" s="19">
        <f t="shared" si="13"/>
        <v>66.49417852522639</v>
      </c>
    </row>
    <row r="119" spans="2:9" ht="15" customHeight="1">
      <c r="B119" s="5" t="s">
        <v>79</v>
      </c>
      <c r="F119" s="40"/>
      <c r="G119" s="14">
        <v>369</v>
      </c>
      <c r="H119" s="37">
        <f t="shared" si="13"/>
        <v>23.2367758186398</v>
      </c>
      <c r="I119" s="19">
        <f t="shared" si="13"/>
        <v>23.86804657179819</v>
      </c>
    </row>
    <row r="120" spans="2:9" ht="15" customHeight="1">
      <c r="B120" s="5" t="s">
        <v>80</v>
      </c>
      <c r="F120" s="40"/>
      <c r="G120" s="14">
        <v>518</v>
      </c>
      <c r="H120" s="37">
        <f t="shared" si="13"/>
        <v>32.61964735516373</v>
      </c>
      <c r="I120" s="19">
        <f t="shared" si="13"/>
        <v>33.50582147477361</v>
      </c>
    </row>
    <row r="121" spans="2:9" ht="15" customHeight="1">
      <c r="B121" s="5" t="s">
        <v>81</v>
      </c>
      <c r="F121" s="40"/>
      <c r="G121" s="14">
        <v>153</v>
      </c>
      <c r="H121" s="37">
        <f t="shared" si="13"/>
        <v>9.634760705289674</v>
      </c>
      <c r="I121" s="19">
        <f t="shared" si="13"/>
        <v>9.896507115135835</v>
      </c>
    </row>
    <row r="122" spans="2:9" ht="15" customHeight="1">
      <c r="B122" s="5" t="s">
        <v>82</v>
      </c>
      <c r="F122" s="40"/>
      <c r="G122" s="14">
        <v>377</v>
      </c>
      <c r="H122" s="37">
        <f t="shared" si="13"/>
        <v>23.740554156171285</v>
      </c>
      <c r="I122" s="19">
        <f t="shared" si="13"/>
        <v>24.385510996119017</v>
      </c>
    </row>
    <row r="123" spans="2:9" ht="15" customHeight="1">
      <c r="B123" s="5" t="s">
        <v>83</v>
      </c>
      <c r="F123" s="40"/>
      <c r="G123" s="14">
        <v>229</v>
      </c>
      <c r="H123" s="37">
        <f t="shared" si="13"/>
        <v>14.42065491183879</v>
      </c>
      <c r="I123" s="19">
        <f t="shared" si="13"/>
        <v>14.8124191461837</v>
      </c>
    </row>
    <row r="124" spans="2:9" ht="15" customHeight="1">
      <c r="B124" s="5" t="s">
        <v>84</v>
      </c>
      <c r="F124" s="40"/>
      <c r="G124" s="14">
        <v>331</v>
      </c>
      <c r="H124" s="37">
        <f t="shared" si="13"/>
        <v>20.84382871536524</v>
      </c>
      <c r="I124" s="19">
        <f t="shared" si="13"/>
        <v>21.410090556274255</v>
      </c>
    </row>
    <row r="125" spans="2:9" ht="15" customHeight="1">
      <c r="B125" s="5" t="s">
        <v>85</v>
      </c>
      <c r="F125" s="40"/>
      <c r="G125" s="14">
        <v>285</v>
      </c>
      <c r="H125" s="37">
        <f t="shared" si="13"/>
        <v>17.947103274559197</v>
      </c>
      <c r="I125" s="19">
        <f t="shared" si="13"/>
        <v>18.434670116429498</v>
      </c>
    </row>
    <row r="126" spans="2:9" ht="15" customHeight="1">
      <c r="B126" s="5" t="s">
        <v>86</v>
      </c>
      <c r="F126" s="40"/>
      <c r="G126" s="14">
        <v>87</v>
      </c>
      <c r="H126" s="37">
        <f t="shared" si="13"/>
        <v>5.478589420654912</v>
      </c>
      <c r="I126" s="19">
        <f t="shared" si="13"/>
        <v>5.627425614489004</v>
      </c>
    </row>
    <row r="127" spans="2:9" ht="15" customHeight="1">
      <c r="B127" s="5" t="s">
        <v>87</v>
      </c>
      <c r="F127" s="40"/>
      <c r="G127" s="14">
        <v>509</v>
      </c>
      <c r="H127" s="37">
        <f t="shared" si="13"/>
        <v>32.0528967254408</v>
      </c>
      <c r="I127" s="19">
        <f t="shared" si="13"/>
        <v>32.92367399741268</v>
      </c>
    </row>
    <row r="128" spans="2:9" ht="15" customHeight="1">
      <c r="B128" s="5" t="s">
        <v>88</v>
      </c>
      <c r="F128" s="40"/>
      <c r="G128" s="14">
        <v>373</v>
      </c>
      <c r="H128" s="37">
        <f t="shared" si="13"/>
        <v>23.488664987405542</v>
      </c>
      <c r="I128" s="19">
        <f t="shared" si="13"/>
        <v>24.126778783958603</v>
      </c>
    </row>
    <row r="129" spans="2:9" ht="15" customHeight="1">
      <c r="B129" s="5" t="s">
        <v>89</v>
      </c>
      <c r="F129" s="40"/>
      <c r="G129" s="14">
        <v>105</v>
      </c>
      <c r="H129" s="37">
        <f t="shared" si="13"/>
        <v>6.6120906801007555</v>
      </c>
      <c r="I129" s="19">
        <f t="shared" si="13"/>
        <v>6.791720569210867</v>
      </c>
    </row>
    <row r="130" spans="2:9" ht="15" customHeight="1">
      <c r="B130" s="5" t="s">
        <v>8</v>
      </c>
      <c r="F130" s="40"/>
      <c r="G130" s="14">
        <v>46</v>
      </c>
      <c r="H130" s="37">
        <f t="shared" si="13"/>
        <v>2.8967254408060454</v>
      </c>
      <c r="I130" s="19">
        <f t="shared" si="13"/>
        <v>2.975420439844761</v>
      </c>
    </row>
    <row r="131" spans="2:9" ht="15" customHeight="1">
      <c r="B131" s="7" t="s">
        <v>0</v>
      </c>
      <c r="C131" s="41"/>
      <c r="D131" s="41"/>
      <c r="E131" s="41"/>
      <c r="F131" s="41"/>
      <c r="G131" s="15">
        <v>42</v>
      </c>
      <c r="H131" s="38">
        <f t="shared" si="13"/>
        <v>2.644836272040302</v>
      </c>
      <c r="I131" s="21" t="s">
        <v>6</v>
      </c>
    </row>
    <row r="132" spans="2:9" ht="15" customHeight="1">
      <c r="B132" s="43" t="s">
        <v>1</v>
      </c>
      <c r="C132" s="44"/>
      <c r="D132" s="44"/>
      <c r="E132" s="44"/>
      <c r="F132" s="45"/>
      <c r="G132" s="16">
        <f>SUM(G117:G131)</f>
        <v>5160</v>
      </c>
      <c r="H132" s="39" t="str">
        <f>IF(SUM(H117:H131)&gt;100,"－",SUM(H117:H131))</f>
        <v>－</v>
      </c>
      <c r="I132" s="22" t="str">
        <f>IF(SUM(I117:I131)&gt;100,"－",SUM(I117:I131))</f>
        <v>－</v>
      </c>
    </row>
    <row r="134" ht="15" customHeight="1">
      <c r="A134" s="1" t="s">
        <v>326</v>
      </c>
    </row>
    <row r="135" spans="2:9" ht="12" customHeight="1">
      <c r="B135" s="3"/>
      <c r="C135" s="42"/>
      <c r="D135" s="42"/>
      <c r="E135" s="42"/>
      <c r="F135" s="4"/>
      <c r="G135" s="9" t="s">
        <v>2</v>
      </c>
      <c r="H135" s="33" t="s">
        <v>3</v>
      </c>
      <c r="I135" s="9" t="s">
        <v>3</v>
      </c>
    </row>
    <row r="136" spans="2:9" ht="12" customHeight="1">
      <c r="B136" s="5"/>
      <c r="F136" s="6"/>
      <c r="G136" s="10"/>
      <c r="H136" s="34"/>
      <c r="I136" s="46" t="s">
        <v>34</v>
      </c>
    </row>
    <row r="137" spans="2:9" ht="12" customHeight="1">
      <c r="B137" s="7"/>
      <c r="C137" s="41"/>
      <c r="D137" s="41"/>
      <c r="E137" s="41"/>
      <c r="F137" s="8"/>
      <c r="G137" s="11"/>
      <c r="H137" s="35">
        <f>$G$29</f>
        <v>1588</v>
      </c>
      <c r="I137" s="12">
        <f>H137-G146</f>
        <v>1569</v>
      </c>
    </row>
    <row r="138" spans="2:9" ht="15" customHeight="1">
      <c r="B138" s="3" t="s">
        <v>90</v>
      </c>
      <c r="F138" s="40"/>
      <c r="G138" s="13">
        <v>873</v>
      </c>
      <c r="H138" s="36">
        <f aca="true" t="shared" si="14" ref="H138:I146">$G138/H$137*100</f>
        <v>54.97481108312342</v>
      </c>
      <c r="I138" s="17">
        <f t="shared" si="14"/>
        <v>55.64053537284895</v>
      </c>
    </row>
    <row r="139" spans="2:9" ht="15" customHeight="1">
      <c r="B139" s="5" t="s">
        <v>91</v>
      </c>
      <c r="F139" s="40"/>
      <c r="G139" s="14">
        <v>1016</v>
      </c>
      <c r="H139" s="37">
        <f t="shared" si="14"/>
        <v>63.97984886649874</v>
      </c>
      <c r="I139" s="19">
        <f t="shared" si="14"/>
        <v>64.75462077756534</v>
      </c>
    </row>
    <row r="140" spans="2:9" ht="15" customHeight="1">
      <c r="B140" s="5" t="s">
        <v>92</v>
      </c>
      <c r="F140" s="40"/>
      <c r="G140" s="14">
        <v>490</v>
      </c>
      <c r="H140" s="37">
        <f t="shared" si="14"/>
        <v>30.856423173803528</v>
      </c>
      <c r="I140" s="19">
        <f t="shared" si="14"/>
        <v>31.23008285532186</v>
      </c>
    </row>
    <row r="141" spans="2:9" ht="15" customHeight="1">
      <c r="B141" s="5" t="s">
        <v>93</v>
      </c>
      <c r="F141" s="40"/>
      <c r="G141" s="14">
        <v>170</v>
      </c>
      <c r="H141" s="37">
        <f t="shared" si="14"/>
        <v>10.70528967254408</v>
      </c>
      <c r="I141" s="19">
        <f t="shared" si="14"/>
        <v>10.834926704907584</v>
      </c>
    </row>
    <row r="142" spans="2:9" ht="15" customHeight="1">
      <c r="B142" s="5" t="s">
        <v>94</v>
      </c>
      <c r="F142" s="40"/>
      <c r="G142" s="14">
        <v>1190</v>
      </c>
      <c r="H142" s="37">
        <f t="shared" si="14"/>
        <v>74.93702770780857</v>
      </c>
      <c r="I142" s="19">
        <f t="shared" si="14"/>
        <v>75.8444869343531</v>
      </c>
    </row>
    <row r="143" spans="2:9" ht="15" customHeight="1">
      <c r="B143" s="5" t="s">
        <v>95</v>
      </c>
      <c r="F143" s="40"/>
      <c r="G143" s="14">
        <v>819</v>
      </c>
      <c r="H143" s="37">
        <f t="shared" si="14"/>
        <v>51.57430730478589</v>
      </c>
      <c r="I143" s="19">
        <f t="shared" si="14"/>
        <v>52.198852772466545</v>
      </c>
    </row>
    <row r="144" spans="2:9" ht="15" customHeight="1">
      <c r="B144" s="5" t="s">
        <v>37</v>
      </c>
      <c r="F144" s="40"/>
      <c r="G144" s="14">
        <v>32</v>
      </c>
      <c r="H144" s="37">
        <f t="shared" si="14"/>
        <v>2.0151133501259446</v>
      </c>
      <c r="I144" s="19">
        <f t="shared" si="14"/>
        <v>2.0395156150414278</v>
      </c>
    </row>
    <row r="145" spans="2:9" ht="15" customHeight="1">
      <c r="B145" s="5" t="s">
        <v>8</v>
      </c>
      <c r="F145" s="40"/>
      <c r="G145" s="14">
        <v>47</v>
      </c>
      <c r="H145" s="37">
        <f t="shared" si="14"/>
        <v>2.959697732997481</v>
      </c>
      <c r="I145" s="19">
        <f t="shared" si="14"/>
        <v>2.995538559592097</v>
      </c>
    </row>
    <row r="146" spans="2:9" ht="15" customHeight="1">
      <c r="B146" s="7" t="s">
        <v>0</v>
      </c>
      <c r="C146" s="41"/>
      <c r="D146" s="41"/>
      <c r="E146" s="41"/>
      <c r="F146" s="41"/>
      <c r="G146" s="15">
        <v>19</v>
      </c>
      <c r="H146" s="38">
        <f t="shared" si="14"/>
        <v>1.1964735516372795</v>
      </c>
      <c r="I146" s="21" t="s">
        <v>6</v>
      </c>
    </row>
    <row r="147" spans="2:9" ht="15" customHeight="1">
      <c r="B147" s="43" t="s">
        <v>1</v>
      </c>
      <c r="C147" s="44"/>
      <c r="D147" s="44"/>
      <c r="E147" s="44"/>
      <c r="F147" s="45"/>
      <c r="G147" s="16">
        <f>SUM(G138:G146)</f>
        <v>4656</v>
      </c>
      <c r="H147" s="39" t="str">
        <f>IF(SUM(H138:H146)&gt;100,"－",SUM(H138:H146))</f>
        <v>－</v>
      </c>
      <c r="I147" s="22" t="str">
        <f>IF(SUM(I138:I146)&gt;100,"－",SUM(I138:I146))</f>
        <v>－</v>
      </c>
    </row>
    <row r="149" ht="15" customHeight="1">
      <c r="A149" s="1" t="s">
        <v>327</v>
      </c>
    </row>
    <row r="150" spans="2:9" ht="12" customHeight="1">
      <c r="B150" s="3"/>
      <c r="C150" s="42"/>
      <c r="D150" s="42"/>
      <c r="E150" s="42"/>
      <c r="F150" s="4"/>
      <c r="G150" s="9" t="s">
        <v>2</v>
      </c>
      <c r="H150" s="33" t="s">
        <v>3</v>
      </c>
      <c r="I150" s="9" t="s">
        <v>3</v>
      </c>
    </row>
    <row r="151" spans="2:9" ht="12" customHeight="1">
      <c r="B151" s="5"/>
      <c r="F151" s="6"/>
      <c r="G151" s="10"/>
      <c r="H151" s="34"/>
      <c r="I151" s="46" t="s">
        <v>34</v>
      </c>
    </row>
    <row r="152" spans="2:9" ht="12" customHeight="1">
      <c r="B152" s="7"/>
      <c r="C152" s="41"/>
      <c r="D152" s="41"/>
      <c r="E152" s="41"/>
      <c r="F152" s="8"/>
      <c r="G152" s="11"/>
      <c r="H152" s="35">
        <f>$G$29</f>
        <v>1588</v>
      </c>
      <c r="I152" s="12">
        <f>H152-G162</f>
        <v>1555</v>
      </c>
    </row>
    <row r="153" spans="2:9" ht="15" customHeight="1">
      <c r="B153" s="5" t="s">
        <v>96</v>
      </c>
      <c r="F153" s="40"/>
      <c r="G153" s="13">
        <v>1027</v>
      </c>
      <c r="H153" s="36">
        <f aca="true" t="shared" si="15" ref="H153:I161">$G153/H$152*100</f>
        <v>64.67254408060454</v>
      </c>
      <c r="I153" s="17">
        <f t="shared" si="15"/>
        <v>66.04501607717042</v>
      </c>
    </row>
    <row r="154" spans="2:9" ht="15" customHeight="1">
      <c r="B154" s="5" t="s">
        <v>97</v>
      </c>
      <c r="F154" s="40"/>
      <c r="G154" s="14">
        <v>863</v>
      </c>
      <c r="H154" s="37">
        <f t="shared" si="15"/>
        <v>54.34508816120906</v>
      </c>
      <c r="I154" s="19">
        <f t="shared" si="15"/>
        <v>55.4983922829582</v>
      </c>
    </row>
    <row r="155" spans="2:9" ht="15" customHeight="1">
      <c r="B155" s="5" t="s">
        <v>98</v>
      </c>
      <c r="F155" s="40"/>
      <c r="G155" s="14">
        <v>600</v>
      </c>
      <c r="H155" s="37">
        <f t="shared" si="15"/>
        <v>37.78337531486146</v>
      </c>
      <c r="I155" s="19">
        <f t="shared" si="15"/>
        <v>38.58520900321543</v>
      </c>
    </row>
    <row r="156" spans="2:9" ht="15" customHeight="1">
      <c r="B156" s="5" t="s">
        <v>99</v>
      </c>
      <c r="F156" s="40"/>
      <c r="G156" s="14">
        <v>250</v>
      </c>
      <c r="H156" s="37">
        <f t="shared" si="15"/>
        <v>15.74307304785894</v>
      </c>
      <c r="I156" s="19">
        <f t="shared" si="15"/>
        <v>16.077170418006432</v>
      </c>
    </row>
    <row r="157" spans="2:9" ht="15" customHeight="1">
      <c r="B157" s="5" t="s">
        <v>100</v>
      </c>
      <c r="F157" s="40"/>
      <c r="G157" s="14">
        <v>161</v>
      </c>
      <c r="H157" s="37">
        <f t="shared" si="15"/>
        <v>10.138539042821158</v>
      </c>
      <c r="I157" s="19">
        <f t="shared" si="15"/>
        <v>10.353697749196142</v>
      </c>
    </row>
    <row r="158" spans="2:9" ht="15" customHeight="1">
      <c r="B158" s="5" t="s">
        <v>101</v>
      </c>
      <c r="F158" s="40"/>
      <c r="G158" s="14">
        <v>409</v>
      </c>
      <c r="H158" s="37">
        <f t="shared" si="15"/>
        <v>25.75566750629723</v>
      </c>
      <c r="I158" s="19">
        <f t="shared" si="15"/>
        <v>26.302250803858524</v>
      </c>
    </row>
    <row r="159" spans="2:9" ht="15" customHeight="1">
      <c r="B159" s="5" t="s">
        <v>102</v>
      </c>
      <c r="F159" s="40"/>
      <c r="G159" s="14">
        <v>359</v>
      </c>
      <c r="H159" s="37">
        <f t="shared" si="15"/>
        <v>22.607052896725442</v>
      </c>
      <c r="I159" s="19">
        <f t="shared" si="15"/>
        <v>23.086816720257236</v>
      </c>
    </row>
    <row r="160" spans="2:9" ht="15" customHeight="1">
      <c r="B160" s="5" t="s">
        <v>103</v>
      </c>
      <c r="F160" s="40"/>
      <c r="G160" s="14">
        <v>65</v>
      </c>
      <c r="H160" s="37">
        <f t="shared" si="15"/>
        <v>4.093198992443325</v>
      </c>
      <c r="I160" s="19">
        <f t="shared" si="15"/>
        <v>4.180064308681672</v>
      </c>
    </row>
    <row r="161" spans="2:9" ht="15" customHeight="1">
      <c r="B161" s="5" t="s">
        <v>8</v>
      </c>
      <c r="F161" s="40"/>
      <c r="G161" s="14">
        <v>23</v>
      </c>
      <c r="H161" s="37">
        <f t="shared" si="15"/>
        <v>1.4483627204030227</v>
      </c>
      <c r="I161" s="19">
        <f t="shared" si="15"/>
        <v>1.4790996784565917</v>
      </c>
    </row>
    <row r="162" spans="2:9" ht="15" customHeight="1">
      <c r="B162" s="7" t="s">
        <v>0</v>
      </c>
      <c r="C162" s="41"/>
      <c r="D162" s="41"/>
      <c r="E162" s="41"/>
      <c r="F162" s="41"/>
      <c r="G162" s="15">
        <v>33</v>
      </c>
      <c r="H162" s="38">
        <f>$G162/H$152*100</f>
        <v>2.0780856423173804</v>
      </c>
      <c r="I162" s="21" t="s">
        <v>6</v>
      </c>
    </row>
    <row r="163" spans="2:9" ht="15" customHeight="1">
      <c r="B163" s="43" t="s">
        <v>1</v>
      </c>
      <c r="C163" s="44"/>
      <c r="D163" s="44"/>
      <c r="E163" s="44"/>
      <c r="F163" s="45"/>
      <c r="G163" s="16">
        <f>SUM(G153:G162)</f>
        <v>3790</v>
      </c>
      <c r="H163" s="39" t="str">
        <f>IF(SUM(H153:H162)&gt;100,"－",SUM(H153:H162))</f>
        <v>－</v>
      </c>
      <c r="I163" s="22" t="str">
        <f>IF(SUM(I153:I162)&gt;100,"－",SUM(I153:I162))</f>
        <v>－</v>
      </c>
    </row>
    <row r="165" ht="15" customHeight="1">
      <c r="A165" s="2" t="s">
        <v>104</v>
      </c>
    </row>
    <row r="166" ht="15" customHeight="1">
      <c r="A166" s="1" t="s">
        <v>328</v>
      </c>
    </row>
    <row r="167" spans="2:9" ht="12" customHeight="1">
      <c r="B167" s="3"/>
      <c r="C167" s="42"/>
      <c r="D167" s="42"/>
      <c r="E167" s="42"/>
      <c r="F167" s="4"/>
      <c r="G167" s="9" t="s">
        <v>2</v>
      </c>
      <c r="H167" s="33" t="s">
        <v>3</v>
      </c>
      <c r="I167" s="9" t="s">
        <v>3</v>
      </c>
    </row>
    <row r="168" spans="2:9" ht="12" customHeight="1">
      <c r="B168" s="5"/>
      <c r="F168" s="6"/>
      <c r="G168" s="10"/>
      <c r="H168" s="34"/>
      <c r="I168" s="46" t="s">
        <v>34</v>
      </c>
    </row>
    <row r="169" spans="2:9" ht="12" customHeight="1">
      <c r="B169" s="7"/>
      <c r="C169" s="41"/>
      <c r="D169" s="41"/>
      <c r="E169" s="41"/>
      <c r="F169" s="8"/>
      <c r="G169" s="11"/>
      <c r="H169" s="35">
        <f>$G$29</f>
        <v>1588</v>
      </c>
      <c r="I169" s="12">
        <f>H169-G172</f>
        <v>1562</v>
      </c>
    </row>
    <row r="170" spans="2:9" ht="15" customHeight="1">
      <c r="B170" s="5" t="s">
        <v>75</v>
      </c>
      <c r="F170" s="40"/>
      <c r="G170" s="13">
        <v>1127</v>
      </c>
      <c r="H170" s="36">
        <f aca="true" t="shared" si="16" ref="H170:I172">$G170/H$169*100</f>
        <v>70.96977329974811</v>
      </c>
      <c r="I170" s="17">
        <f t="shared" si="16"/>
        <v>72.15108834827144</v>
      </c>
    </row>
    <row r="171" spans="2:9" ht="15" customHeight="1">
      <c r="B171" s="5" t="s">
        <v>76</v>
      </c>
      <c r="F171" s="40"/>
      <c r="G171" s="14">
        <v>435</v>
      </c>
      <c r="H171" s="37">
        <f t="shared" si="16"/>
        <v>27.39294710327456</v>
      </c>
      <c r="I171" s="19">
        <f t="shared" si="16"/>
        <v>27.848911651728553</v>
      </c>
    </row>
    <row r="172" spans="2:9" ht="15" customHeight="1">
      <c r="B172" s="7" t="s">
        <v>0</v>
      </c>
      <c r="C172" s="41"/>
      <c r="D172" s="41"/>
      <c r="E172" s="41"/>
      <c r="F172" s="41"/>
      <c r="G172" s="15">
        <v>26</v>
      </c>
      <c r="H172" s="38">
        <f t="shared" si="16"/>
        <v>1.63727959697733</v>
      </c>
      <c r="I172" s="21" t="s">
        <v>6</v>
      </c>
    </row>
    <row r="173" spans="2:9" ht="15" customHeight="1">
      <c r="B173" s="43" t="s">
        <v>1</v>
      </c>
      <c r="C173" s="44"/>
      <c r="D173" s="44"/>
      <c r="E173" s="44"/>
      <c r="F173" s="45"/>
      <c r="G173" s="16">
        <f>SUM(G170:G172)</f>
        <v>1588</v>
      </c>
      <c r="H173" s="39">
        <f>IF(SUM(H170:H172)&gt;100,"－",SUM(H170:H172))</f>
        <v>100.00000000000001</v>
      </c>
      <c r="I173" s="22">
        <f>IF(SUM(I170:I172)&gt;100,"－",SUM(I170:I172))</f>
        <v>100</v>
      </c>
    </row>
    <row r="174" ht="13.5" customHeight="1"/>
    <row r="175" ht="13.5" customHeight="1">
      <c r="A175" s="1" t="s">
        <v>329</v>
      </c>
    </row>
    <row r="176" spans="2:9" ht="12" customHeight="1">
      <c r="B176" s="3"/>
      <c r="C176" s="42"/>
      <c r="D176" s="42"/>
      <c r="E176" s="42"/>
      <c r="F176" s="4"/>
      <c r="G176" s="9" t="s">
        <v>2</v>
      </c>
      <c r="H176" s="33" t="s">
        <v>3</v>
      </c>
      <c r="I176" s="9" t="s">
        <v>3</v>
      </c>
    </row>
    <row r="177" spans="2:9" ht="12" customHeight="1">
      <c r="B177" s="5"/>
      <c r="F177" s="6"/>
      <c r="G177" s="10"/>
      <c r="H177" s="34"/>
      <c r="I177" s="46" t="s">
        <v>34</v>
      </c>
    </row>
    <row r="178" spans="2:9" ht="12" customHeight="1">
      <c r="B178" s="7"/>
      <c r="C178" s="41"/>
      <c r="D178" s="41"/>
      <c r="E178" s="41"/>
      <c r="F178" s="8"/>
      <c r="G178" s="11"/>
      <c r="H178" s="35">
        <f>$G$29</f>
        <v>1588</v>
      </c>
      <c r="I178" s="12">
        <f>H178-G185</f>
        <v>1553</v>
      </c>
    </row>
    <row r="179" spans="2:9" ht="15" customHeight="1">
      <c r="B179" s="5" t="s">
        <v>105</v>
      </c>
      <c r="F179" s="40"/>
      <c r="G179" s="13">
        <v>530</v>
      </c>
      <c r="H179" s="36">
        <f aca="true" t="shared" si="17" ref="H179:I185">$G179/H$178*100</f>
        <v>33.37531486146096</v>
      </c>
      <c r="I179" s="17">
        <f t="shared" si="17"/>
        <v>34.12749517063748</v>
      </c>
    </row>
    <row r="180" spans="2:9" ht="15" customHeight="1">
      <c r="B180" s="5" t="s">
        <v>106</v>
      </c>
      <c r="F180" s="40"/>
      <c r="G180" s="14">
        <v>737</v>
      </c>
      <c r="H180" s="37">
        <f t="shared" si="17"/>
        <v>46.41057934508816</v>
      </c>
      <c r="I180" s="19">
        <f t="shared" si="17"/>
        <v>47.45653573728268</v>
      </c>
    </row>
    <row r="181" spans="2:9" ht="15" customHeight="1">
      <c r="B181" s="5" t="s">
        <v>107</v>
      </c>
      <c r="F181" s="40"/>
      <c r="G181" s="14">
        <v>408</v>
      </c>
      <c r="H181" s="37">
        <f t="shared" si="17"/>
        <v>25.692695214105793</v>
      </c>
      <c r="I181" s="19">
        <f t="shared" si="17"/>
        <v>26.27173213135866</v>
      </c>
    </row>
    <row r="182" spans="2:9" ht="15" customHeight="1">
      <c r="B182" s="5" t="s">
        <v>108</v>
      </c>
      <c r="F182" s="40"/>
      <c r="G182" s="14">
        <v>131</v>
      </c>
      <c r="H182" s="37">
        <f t="shared" si="17"/>
        <v>8.249370277078086</v>
      </c>
      <c r="I182" s="19">
        <f t="shared" si="17"/>
        <v>8.435286542176433</v>
      </c>
    </row>
    <row r="183" spans="2:9" ht="15" customHeight="1">
      <c r="B183" s="5" t="s">
        <v>109</v>
      </c>
      <c r="F183" s="40"/>
      <c r="G183" s="14">
        <v>68</v>
      </c>
      <c r="H183" s="37">
        <f t="shared" si="17"/>
        <v>4.282115869017632</v>
      </c>
      <c r="I183" s="19">
        <f t="shared" si="17"/>
        <v>4.3786220218931104</v>
      </c>
    </row>
    <row r="184" spans="2:9" ht="15" customHeight="1">
      <c r="B184" s="5" t="s">
        <v>8</v>
      </c>
      <c r="F184" s="40"/>
      <c r="G184" s="14">
        <v>27</v>
      </c>
      <c r="H184" s="37">
        <f t="shared" si="17"/>
        <v>1.700251889168766</v>
      </c>
      <c r="I184" s="19">
        <f t="shared" si="17"/>
        <v>1.7385705086928525</v>
      </c>
    </row>
    <row r="185" spans="2:9" ht="15" customHeight="1">
      <c r="B185" s="7" t="s">
        <v>0</v>
      </c>
      <c r="C185" s="41"/>
      <c r="D185" s="41"/>
      <c r="E185" s="41"/>
      <c r="F185" s="41"/>
      <c r="G185" s="15">
        <v>35</v>
      </c>
      <c r="H185" s="38">
        <f t="shared" si="17"/>
        <v>2.204030226700252</v>
      </c>
      <c r="I185" s="21" t="s">
        <v>6</v>
      </c>
    </row>
    <row r="186" spans="2:9" ht="15" customHeight="1">
      <c r="B186" s="43" t="s">
        <v>1</v>
      </c>
      <c r="C186" s="44"/>
      <c r="D186" s="44"/>
      <c r="E186" s="44"/>
      <c r="F186" s="45"/>
      <c r="G186" s="16">
        <f>SUM(G179:G185)</f>
        <v>1936</v>
      </c>
      <c r="H186" s="39" t="str">
        <f>IF(SUM(H179:H185)&gt;100,"－",SUM(H179:H185))</f>
        <v>－</v>
      </c>
      <c r="I186" s="22" t="str">
        <f>IF(SUM(I179:I185)&gt;100,"－",SUM(I179:I185))</f>
        <v>－</v>
      </c>
    </row>
    <row r="187" ht="13.5" customHeight="1"/>
    <row r="188" ht="13.5" customHeight="1">
      <c r="A188" s="1" t="s">
        <v>330</v>
      </c>
    </row>
    <row r="189" spans="2:9" ht="12" customHeight="1">
      <c r="B189" s="3"/>
      <c r="C189" s="42"/>
      <c r="D189" s="42"/>
      <c r="E189" s="42"/>
      <c r="F189" s="4"/>
      <c r="G189" s="9" t="s">
        <v>2</v>
      </c>
      <c r="H189" s="33" t="s">
        <v>3</v>
      </c>
      <c r="I189" s="9" t="s">
        <v>3</v>
      </c>
    </row>
    <row r="190" spans="2:9" ht="12" customHeight="1">
      <c r="B190" s="5"/>
      <c r="F190" s="6"/>
      <c r="G190" s="10"/>
      <c r="H190" s="34"/>
      <c r="I190" s="46" t="s">
        <v>34</v>
      </c>
    </row>
    <row r="191" spans="2:9" ht="12" customHeight="1">
      <c r="B191" s="7"/>
      <c r="C191" s="41"/>
      <c r="D191" s="41"/>
      <c r="E191" s="41"/>
      <c r="F191" s="8"/>
      <c r="G191" s="11"/>
      <c r="H191" s="35">
        <f>$G$29</f>
        <v>1588</v>
      </c>
      <c r="I191" s="12">
        <f>H191-G197</f>
        <v>1564</v>
      </c>
    </row>
    <row r="192" spans="2:9" ht="14.25" customHeight="1">
      <c r="B192" s="5" t="s">
        <v>110</v>
      </c>
      <c r="F192" s="40"/>
      <c r="G192" s="13">
        <v>1218</v>
      </c>
      <c r="H192" s="36">
        <f aca="true" t="shared" si="18" ref="H192:I197">$G192/H$191*100</f>
        <v>76.70025188916877</v>
      </c>
      <c r="I192" s="17">
        <f t="shared" si="18"/>
        <v>77.8772378516624</v>
      </c>
    </row>
    <row r="193" spans="2:9" ht="14.25" customHeight="1">
      <c r="B193" s="5" t="s">
        <v>111</v>
      </c>
      <c r="F193" s="40"/>
      <c r="G193" s="14">
        <v>279</v>
      </c>
      <c r="H193" s="37">
        <f t="shared" si="18"/>
        <v>17.56926952141058</v>
      </c>
      <c r="I193" s="19">
        <f t="shared" si="18"/>
        <v>17.838874680306905</v>
      </c>
    </row>
    <row r="194" spans="2:9" ht="14.25" customHeight="1">
      <c r="B194" s="5" t="s">
        <v>112</v>
      </c>
      <c r="F194" s="40"/>
      <c r="G194" s="14">
        <v>45</v>
      </c>
      <c r="H194" s="37">
        <f t="shared" si="18"/>
        <v>2.8337531486146093</v>
      </c>
      <c r="I194" s="19">
        <f t="shared" si="18"/>
        <v>2.877237851662404</v>
      </c>
    </row>
    <row r="195" spans="2:9" ht="14.25" customHeight="1">
      <c r="B195" s="5" t="s">
        <v>113</v>
      </c>
      <c r="F195" s="40"/>
      <c r="G195" s="14">
        <v>4</v>
      </c>
      <c r="H195" s="37">
        <f t="shared" si="18"/>
        <v>0.2518891687657431</v>
      </c>
      <c r="I195" s="19">
        <f t="shared" si="18"/>
        <v>0.2557544757033248</v>
      </c>
    </row>
    <row r="196" spans="2:9" ht="14.25" customHeight="1">
      <c r="B196" s="5" t="s">
        <v>8</v>
      </c>
      <c r="F196" s="40"/>
      <c r="G196" s="14">
        <v>18</v>
      </c>
      <c r="H196" s="37">
        <f t="shared" si="18"/>
        <v>1.1335012594458438</v>
      </c>
      <c r="I196" s="19">
        <f t="shared" si="18"/>
        <v>1.1508951406649617</v>
      </c>
    </row>
    <row r="197" spans="2:9" ht="14.25" customHeight="1">
      <c r="B197" s="7" t="s">
        <v>0</v>
      </c>
      <c r="C197" s="41"/>
      <c r="D197" s="41"/>
      <c r="E197" s="41"/>
      <c r="F197" s="41"/>
      <c r="G197" s="15">
        <v>24</v>
      </c>
      <c r="H197" s="38">
        <f t="shared" si="18"/>
        <v>1.5113350125944585</v>
      </c>
      <c r="I197" s="21" t="s">
        <v>6</v>
      </c>
    </row>
    <row r="198" spans="2:9" ht="15" customHeight="1">
      <c r="B198" s="43" t="s">
        <v>1</v>
      </c>
      <c r="C198" s="44"/>
      <c r="D198" s="44"/>
      <c r="E198" s="44"/>
      <c r="F198" s="45"/>
      <c r="G198" s="16">
        <f>SUM(G192:G197)</f>
        <v>1588</v>
      </c>
      <c r="H198" s="39">
        <f>IF(SUM(H192:H197)&gt;100,"－",SUM(H192:H197))</f>
        <v>100</v>
      </c>
      <c r="I198" s="22">
        <f>IF(SUM(I192:I197)&gt;100,"－",SUM(I192:I197))</f>
        <v>99.99999999999999</v>
      </c>
    </row>
    <row r="199" ht="13.5" customHeight="1"/>
    <row r="200" ht="15" customHeight="1">
      <c r="A200" s="1" t="s">
        <v>331</v>
      </c>
    </row>
    <row r="201" spans="2:9" ht="12" customHeight="1">
      <c r="B201" s="3"/>
      <c r="C201" s="42"/>
      <c r="D201" s="42"/>
      <c r="E201" s="42"/>
      <c r="F201" s="4"/>
      <c r="G201" s="9" t="s">
        <v>2</v>
      </c>
      <c r="H201" s="33" t="s">
        <v>3</v>
      </c>
      <c r="I201" s="9" t="s">
        <v>3</v>
      </c>
    </row>
    <row r="202" spans="2:9" ht="12" customHeight="1">
      <c r="B202" s="5"/>
      <c r="F202" s="6"/>
      <c r="G202" s="10"/>
      <c r="H202" s="34"/>
      <c r="I202" s="46" t="s">
        <v>34</v>
      </c>
    </row>
    <row r="203" spans="2:9" ht="12" customHeight="1">
      <c r="B203" s="7"/>
      <c r="C203" s="41"/>
      <c r="D203" s="41"/>
      <c r="E203" s="41"/>
      <c r="F203" s="8"/>
      <c r="G203" s="11"/>
      <c r="H203" s="35">
        <f>$G$29</f>
        <v>1588</v>
      </c>
      <c r="I203" s="12">
        <f>H203-G206</f>
        <v>1564</v>
      </c>
    </row>
    <row r="204" spans="2:9" ht="15" customHeight="1">
      <c r="B204" s="5" t="s">
        <v>75</v>
      </c>
      <c r="F204" s="40"/>
      <c r="G204" s="13">
        <v>120</v>
      </c>
      <c r="H204" s="36">
        <f aca="true" t="shared" si="19" ref="H204:I206">$G204/H$203*100</f>
        <v>7.5566750629722925</v>
      </c>
      <c r="I204" s="17">
        <f t="shared" si="19"/>
        <v>7.672634271099745</v>
      </c>
    </row>
    <row r="205" spans="2:9" ht="15" customHeight="1">
      <c r="B205" s="5" t="s">
        <v>76</v>
      </c>
      <c r="F205" s="40"/>
      <c r="G205" s="14">
        <v>1444</v>
      </c>
      <c r="H205" s="37">
        <f t="shared" si="19"/>
        <v>90.93198992443325</v>
      </c>
      <c r="I205" s="19">
        <f t="shared" si="19"/>
        <v>92.32736572890026</v>
      </c>
    </row>
    <row r="206" spans="2:9" ht="15" customHeight="1">
      <c r="B206" s="7" t="s">
        <v>0</v>
      </c>
      <c r="C206" s="41"/>
      <c r="D206" s="41"/>
      <c r="E206" s="41"/>
      <c r="F206" s="41"/>
      <c r="G206" s="15">
        <v>24</v>
      </c>
      <c r="H206" s="38">
        <f t="shared" si="19"/>
        <v>1.5113350125944585</v>
      </c>
      <c r="I206" s="21" t="s">
        <v>6</v>
      </c>
    </row>
    <row r="207" spans="2:9" ht="15" customHeight="1">
      <c r="B207" s="43" t="s">
        <v>1</v>
      </c>
      <c r="C207" s="44"/>
      <c r="D207" s="44"/>
      <c r="E207" s="44"/>
      <c r="F207" s="45"/>
      <c r="G207" s="16">
        <f>SUM(G204:G206)</f>
        <v>1588</v>
      </c>
      <c r="H207" s="39">
        <f>IF(SUM(H204:H206)&gt;100,"－",SUM(H204:H206))</f>
        <v>100</v>
      </c>
      <c r="I207" s="22">
        <f>IF(SUM(I204:I206)&gt;100,"－",SUM(I204:I206))</f>
        <v>100</v>
      </c>
    </row>
    <row r="208" spans="2:9" ht="15" customHeight="1">
      <c r="B208" s="67"/>
      <c r="C208" s="67"/>
      <c r="D208" s="67"/>
      <c r="E208" s="67"/>
      <c r="F208" s="67"/>
      <c r="G208" s="68"/>
      <c r="H208" s="69"/>
      <c r="I208" s="70"/>
    </row>
    <row r="209" ht="15" customHeight="1">
      <c r="A209" s="1" t="s">
        <v>332</v>
      </c>
    </row>
    <row r="210" spans="2:9" ht="33.75">
      <c r="B210" s="24"/>
      <c r="C210" s="25"/>
      <c r="D210" s="26"/>
      <c r="E210" s="47" t="s">
        <v>114</v>
      </c>
      <c r="F210" s="47" t="s">
        <v>115</v>
      </c>
      <c r="G210" s="48" t="s">
        <v>116</v>
      </c>
      <c r="H210" s="49" t="s">
        <v>0</v>
      </c>
      <c r="I210" s="49" t="s">
        <v>9</v>
      </c>
    </row>
    <row r="211" spans="2:9" ht="15" customHeight="1">
      <c r="B211" s="27" t="s">
        <v>2</v>
      </c>
      <c r="C211" s="71" t="s">
        <v>117</v>
      </c>
      <c r="D211" s="54"/>
      <c r="E211" s="13">
        <v>608</v>
      </c>
      <c r="F211" s="13">
        <v>592</v>
      </c>
      <c r="G211" s="13">
        <v>297</v>
      </c>
      <c r="H211" s="61">
        <v>91</v>
      </c>
      <c r="I211" s="13">
        <f>SUM(E211:H211)</f>
        <v>1588</v>
      </c>
    </row>
    <row r="212" spans="2:9" ht="15" customHeight="1">
      <c r="B212" s="57"/>
      <c r="C212" s="28" t="s">
        <v>118</v>
      </c>
      <c r="D212" s="55"/>
      <c r="E212" s="14">
        <v>181</v>
      </c>
      <c r="F212" s="14">
        <v>721</v>
      </c>
      <c r="G212" s="14">
        <v>571</v>
      </c>
      <c r="H212" s="62">
        <v>115</v>
      </c>
      <c r="I212" s="14">
        <f aca="true" t="shared" si="20" ref="I212:I237">SUM(E212:H212)</f>
        <v>1588</v>
      </c>
    </row>
    <row r="213" spans="2:9" ht="15" customHeight="1">
      <c r="B213" s="57"/>
      <c r="C213" s="28" t="s">
        <v>119</v>
      </c>
      <c r="D213" s="55"/>
      <c r="E213" s="14">
        <v>49</v>
      </c>
      <c r="F213" s="14">
        <v>580</v>
      </c>
      <c r="G213" s="14">
        <v>819</v>
      </c>
      <c r="H213" s="62">
        <v>140</v>
      </c>
      <c r="I213" s="14">
        <f>SUM(E213:H213)</f>
        <v>1588</v>
      </c>
    </row>
    <row r="214" spans="2:9" ht="15" customHeight="1">
      <c r="B214" s="57"/>
      <c r="C214" s="28" t="s">
        <v>120</v>
      </c>
      <c r="D214" s="55"/>
      <c r="E214" s="14">
        <v>70</v>
      </c>
      <c r="F214" s="14">
        <v>893</v>
      </c>
      <c r="G214" s="14">
        <v>489</v>
      </c>
      <c r="H214" s="62">
        <v>136</v>
      </c>
      <c r="I214" s="14">
        <f>SUM(E214:H214)</f>
        <v>1588</v>
      </c>
    </row>
    <row r="215" spans="2:9" ht="15" customHeight="1">
      <c r="B215" s="57"/>
      <c r="C215" s="28" t="s">
        <v>121</v>
      </c>
      <c r="D215" s="55"/>
      <c r="E215" s="14">
        <v>1241</v>
      </c>
      <c r="F215" s="14">
        <v>207</v>
      </c>
      <c r="G215" s="14">
        <v>51</v>
      </c>
      <c r="H215" s="62">
        <v>89</v>
      </c>
      <c r="I215" s="14">
        <f>SUM(E215:H215)</f>
        <v>1588</v>
      </c>
    </row>
    <row r="216" spans="2:9" ht="15" customHeight="1">
      <c r="B216" s="57"/>
      <c r="C216" s="28" t="s">
        <v>122</v>
      </c>
      <c r="D216" s="55"/>
      <c r="E216" s="14">
        <v>138</v>
      </c>
      <c r="F216" s="14">
        <v>846</v>
      </c>
      <c r="G216" s="14">
        <v>479</v>
      </c>
      <c r="H216" s="62">
        <v>125</v>
      </c>
      <c r="I216" s="14">
        <f t="shared" si="20"/>
        <v>1588</v>
      </c>
    </row>
    <row r="217" spans="2:9" ht="15" customHeight="1">
      <c r="B217" s="57"/>
      <c r="C217" s="28" t="s">
        <v>123</v>
      </c>
      <c r="D217" s="55"/>
      <c r="E217" s="14">
        <v>589</v>
      </c>
      <c r="F217" s="14">
        <v>744</v>
      </c>
      <c r="G217" s="14">
        <v>132</v>
      </c>
      <c r="H217" s="62">
        <v>123</v>
      </c>
      <c r="I217" s="14">
        <f t="shared" si="20"/>
        <v>1588</v>
      </c>
    </row>
    <row r="218" spans="2:9" ht="15" customHeight="1">
      <c r="B218" s="57"/>
      <c r="C218" s="28" t="s">
        <v>124</v>
      </c>
      <c r="D218" s="55"/>
      <c r="E218" s="14">
        <v>261</v>
      </c>
      <c r="F218" s="14">
        <v>538</v>
      </c>
      <c r="G218" s="14">
        <v>664</v>
      </c>
      <c r="H218" s="62">
        <v>125</v>
      </c>
      <c r="I218" s="14">
        <f t="shared" si="20"/>
        <v>1588</v>
      </c>
    </row>
    <row r="219" spans="2:9" ht="15" customHeight="1">
      <c r="B219" s="58"/>
      <c r="C219" s="72" t="s">
        <v>125</v>
      </c>
      <c r="D219" s="56"/>
      <c r="E219" s="15">
        <v>913</v>
      </c>
      <c r="F219" s="15">
        <v>499</v>
      </c>
      <c r="G219" s="15">
        <v>100</v>
      </c>
      <c r="H219" s="63">
        <v>76</v>
      </c>
      <c r="I219" s="15">
        <f t="shared" si="20"/>
        <v>1588</v>
      </c>
    </row>
    <row r="220" spans="2:9" ht="15" customHeight="1">
      <c r="B220" s="27" t="s">
        <v>3</v>
      </c>
      <c r="C220" s="71" t="s">
        <v>117</v>
      </c>
      <c r="D220" s="29">
        <f>$G$29</f>
        <v>1588</v>
      </c>
      <c r="E220" s="17">
        <f aca="true" t="shared" si="21" ref="E220:H228">E211/$D220*100</f>
        <v>38.287153652392945</v>
      </c>
      <c r="F220" s="17">
        <f t="shared" si="21"/>
        <v>37.27959697732997</v>
      </c>
      <c r="G220" s="17">
        <f t="shared" si="21"/>
        <v>18.702770780856422</v>
      </c>
      <c r="H220" s="36">
        <f t="shared" si="21"/>
        <v>5.730478589420654</v>
      </c>
      <c r="I220" s="17">
        <f t="shared" si="20"/>
        <v>100</v>
      </c>
    </row>
    <row r="221" spans="2:9" ht="15" customHeight="1">
      <c r="B221" s="57"/>
      <c r="C221" s="28" t="s">
        <v>118</v>
      </c>
      <c r="D221" s="30">
        <f aca="true" t="shared" si="22" ref="D221:D228">$G$29</f>
        <v>1588</v>
      </c>
      <c r="E221" s="19">
        <f t="shared" si="21"/>
        <v>11.397984886649875</v>
      </c>
      <c r="F221" s="19">
        <f t="shared" si="21"/>
        <v>45.40302267002519</v>
      </c>
      <c r="G221" s="19">
        <f t="shared" si="21"/>
        <v>35.957178841309826</v>
      </c>
      <c r="H221" s="37">
        <f t="shared" si="21"/>
        <v>7.241813602015114</v>
      </c>
      <c r="I221" s="19">
        <f t="shared" si="20"/>
        <v>100</v>
      </c>
    </row>
    <row r="222" spans="2:9" ht="15" customHeight="1">
      <c r="B222" s="57"/>
      <c r="C222" s="28" t="s">
        <v>119</v>
      </c>
      <c r="D222" s="30">
        <f t="shared" si="22"/>
        <v>1588</v>
      </c>
      <c r="E222" s="19">
        <f t="shared" si="21"/>
        <v>3.0856423173803527</v>
      </c>
      <c r="F222" s="19">
        <f t="shared" si="21"/>
        <v>36.523929471032744</v>
      </c>
      <c r="G222" s="19">
        <f t="shared" si="21"/>
        <v>51.57430730478589</v>
      </c>
      <c r="H222" s="37">
        <f t="shared" si="21"/>
        <v>8.816120906801007</v>
      </c>
      <c r="I222" s="19">
        <f>SUM(E222:H222)</f>
        <v>99.99999999999999</v>
      </c>
    </row>
    <row r="223" spans="2:9" ht="15" customHeight="1">
      <c r="B223" s="57"/>
      <c r="C223" s="28" t="s">
        <v>120</v>
      </c>
      <c r="D223" s="30">
        <f t="shared" si="22"/>
        <v>1588</v>
      </c>
      <c r="E223" s="19">
        <f t="shared" si="21"/>
        <v>4.408060453400504</v>
      </c>
      <c r="F223" s="19">
        <f t="shared" si="21"/>
        <v>56.23425692695214</v>
      </c>
      <c r="G223" s="19">
        <f t="shared" si="21"/>
        <v>30.793450881612088</v>
      </c>
      <c r="H223" s="37">
        <f t="shared" si="21"/>
        <v>8.564231738035264</v>
      </c>
      <c r="I223" s="19">
        <f>SUM(E223:H223)</f>
        <v>100</v>
      </c>
    </row>
    <row r="224" spans="2:9" ht="15" customHeight="1">
      <c r="B224" s="57"/>
      <c r="C224" s="28" t="s">
        <v>121</v>
      </c>
      <c r="D224" s="30">
        <f t="shared" si="22"/>
        <v>1588</v>
      </c>
      <c r="E224" s="19">
        <f t="shared" si="21"/>
        <v>78.14861460957178</v>
      </c>
      <c r="F224" s="19">
        <f t="shared" si="21"/>
        <v>13.035264483627204</v>
      </c>
      <c r="G224" s="19">
        <f t="shared" si="21"/>
        <v>3.211586901763224</v>
      </c>
      <c r="H224" s="37">
        <f t="shared" si="21"/>
        <v>5.604534005037784</v>
      </c>
      <c r="I224" s="19">
        <f>SUM(E224:H224)</f>
        <v>99.99999999999999</v>
      </c>
    </row>
    <row r="225" spans="2:9" ht="15" customHeight="1">
      <c r="B225" s="57"/>
      <c r="C225" s="28" t="s">
        <v>122</v>
      </c>
      <c r="D225" s="30">
        <f t="shared" si="22"/>
        <v>1588</v>
      </c>
      <c r="E225" s="19">
        <f t="shared" si="21"/>
        <v>8.690176322418136</v>
      </c>
      <c r="F225" s="19">
        <f t="shared" si="21"/>
        <v>53.274559193954666</v>
      </c>
      <c r="G225" s="19">
        <f t="shared" si="21"/>
        <v>30.163727959697734</v>
      </c>
      <c r="H225" s="37">
        <f t="shared" si="21"/>
        <v>7.87153652392947</v>
      </c>
      <c r="I225" s="19">
        <f t="shared" si="20"/>
        <v>100</v>
      </c>
    </row>
    <row r="226" spans="2:9" ht="15" customHeight="1">
      <c r="B226" s="57"/>
      <c r="C226" s="28" t="s">
        <v>123</v>
      </c>
      <c r="D226" s="30">
        <f t="shared" si="22"/>
        <v>1588</v>
      </c>
      <c r="E226" s="19">
        <f t="shared" si="21"/>
        <v>37.09068010075567</v>
      </c>
      <c r="F226" s="19">
        <f t="shared" si="21"/>
        <v>46.85138539042821</v>
      </c>
      <c r="G226" s="19">
        <f t="shared" si="21"/>
        <v>8.312342569269521</v>
      </c>
      <c r="H226" s="37">
        <f t="shared" si="21"/>
        <v>7.745591939546599</v>
      </c>
      <c r="I226" s="19">
        <f t="shared" si="20"/>
        <v>100</v>
      </c>
    </row>
    <row r="227" spans="2:9" ht="15" customHeight="1">
      <c r="B227" s="57"/>
      <c r="C227" s="28" t="s">
        <v>124</v>
      </c>
      <c r="D227" s="30">
        <f t="shared" si="22"/>
        <v>1588</v>
      </c>
      <c r="E227" s="19">
        <f t="shared" si="21"/>
        <v>16.435768261964736</v>
      </c>
      <c r="F227" s="19">
        <f t="shared" si="21"/>
        <v>33.87909319899244</v>
      </c>
      <c r="G227" s="19">
        <f t="shared" si="21"/>
        <v>41.81360201511335</v>
      </c>
      <c r="H227" s="37">
        <f t="shared" si="21"/>
        <v>7.87153652392947</v>
      </c>
      <c r="I227" s="19">
        <f t="shared" si="20"/>
        <v>99.99999999999999</v>
      </c>
    </row>
    <row r="228" spans="2:9" ht="15" customHeight="1">
      <c r="B228" s="58"/>
      <c r="C228" s="72" t="s">
        <v>125</v>
      </c>
      <c r="D228" s="31">
        <f t="shared" si="22"/>
        <v>1588</v>
      </c>
      <c r="E228" s="20">
        <f t="shared" si="21"/>
        <v>57.49370277078085</v>
      </c>
      <c r="F228" s="20">
        <f t="shared" si="21"/>
        <v>31.42317380352645</v>
      </c>
      <c r="G228" s="20">
        <f t="shared" si="21"/>
        <v>6.297229219143577</v>
      </c>
      <c r="H228" s="38">
        <f t="shared" si="21"/>
        <v>4.785894206549118</v>
      </c>
      <c r="I228" s="20">
        <f t="shared" si="20"/>
        <v>99.99999999999999</v>
      </c>
    </row>
    <row r="229" spans="2:9" ht="15" customHeight="1">
      <c r="B229" s="27" t="s">
        <v>3</v>
      </c>
      <c r="C229" s="71" t="s">
        <v>117</v>
      </c>
      <c r="D229" s="29">
        <f aca="true" t="shared" si="23" ref="D229:D237">D220-H211</f>
        <v>1497</v>
      </c>
      <c r="E229" s="17">
        <f aca="true" t="shared" si="24" ref="E229:G237">E211/$D229*100</f>
        <v>40.61456245824983</v>
      </c>
      <c r="F229" s="17">
        <f t="shared" si="24"/>
        <v>39.54575818303273</v>
      </c>
      <c r="G229" s="17">
        <f t="shared" si="24"/>
        <v>19.839679358717436</v>
      </c>
      <c r="H229" s="64" t="s">
        <v>6</v>
      </c>
      <c r="I229" s="17">
        <f t="shared" si="20"/>
        <v>100</v>
      </c>
    </row>
    <row r="230" spans="2:9" ht="15" customHeight="1">
      <c r="B230" s="57"/>
      <c r="C230" s="28" t="s">
        <v>118</v>
      </c>
      <c r="D230" s="30">
        <f t="shared" si="23"/>
        <v>1473</v>
      </c>
      <c r="E230" s="19">
        <f t="shared" si="24"/>
        <v>12.287847929395792</v>
      </c>
      <c r="F230" s="19">
        <f t="shared" si="24"/>
        <v>48.94772572980312</v>
      </c>
      <c r="G230" s="19">
        <f t="shared" si="24"/>
        <v>38.76442634080108</v>
      </c>
      <c r="H230" s="65" t="s">
        <v>5</v>
      </c>
      <c r="I230" s="19">
        <f t="shared" si="20"/>
        <v>99.99999999999999</v>
      </c>
    </row>
    <row r="231" spans="2:9" ht="15" customHeight="1">
      <c r="B231" s="57"/>
      <c r="C231" s="28" t="s">
        <v>119</v>
      </c>
      <c r="D231" s="30">
        <f t="shared" si="23"/>
        <v>1448</v>
      </c>
      <c r="E231" s="19">
        <f t="shared" si="24"/>
        <v>3.3839779005524857</v>
      </c>
      <c r="F231" s="19">
        <f t="shared" si="24"/>
        <v>40.055248618784525</v>
      </c>
      <c r="G231" s="19">
        <f t="shared" si="24"/>
        <v>56.56077348066299</v>
      </c>
      <c r="H231" s="65" t="s">
        <v>5</v>
      </c>
      <c r="I231" s="19">
        <f>SUM(E231:H231)</f>
        <v>100</v>
      </c>
    </row>
    <row r="232" spans="2:9" ht="15" customHeight="1">
      <c r="B232" s="57"/>
      <c r="C232" s="28" t="s">
        <v>120</v>
      </c>
      <c r="D232" s="30">
        <f t="shared" si="23"/>
        <v>1452</v>
      </c>
      <c r="E232" s="19">
        <f t="shared" si="24"/>
        <v>4.820936639118457</v>
      </c>
      <c r="F232" s="19">
        <f t="shared" si="24"/>
        <v>61.501377410468315</v>
      </c>
      <c r="G232" s="19">
        <f t="shared" si="24"/>
        <v>33.67768595041322</v>
      </c>
      <c r="H232" s="65" t="s">
        <v>5</v>
      </c>
      <c r="I232" s="19">
        <f>SUM(E232:H232)</f>
        <v>99.99999999999999</v>
      </c>
    </row>
    <row r="233" spans="2:9" ht="15" customHeight="1">
      <c r="B233" s="57"/>
      <c r="C233" s="28" t="s">
        <v>121</v>
      </c>
      <c r="D233" s="30">
        <f t="shared" si="23"/>
        <v>1499</v>
      </c>
      <c r="E233" s="19">
        <f t="shared" si="24"/>
        <v>82.78852568378919</v>
      </c>
      <c r="F233" s="19">
        <f t="shared" si="24"/>
        <v>13.809206137424951</v>
      </c>
      <c r="G233" s="19">
        <f t="shared" si="24"/>
        <v>3.402268178785857</v>
      </c>
      <c r="H233" s="65" t="s">
        <v>5</v>
      </c>
      <c r="I233" s="19">
        <f>SUM(E233:H233)</f>
        <v>100</v>
      </c>
    </row>
    <row r="234" spans="2:9" ht="15" customHeight="1">
      <c r="B234" s="57"/>
      <c r="C234" s="28" t="s">
        <v>122</v>
      </c>
      <c r="D234" s="30">
        <f t="shared" si="23"/>
        <v>1463</v>
      </c>
      <c r="E234" s="19">
        <f t="shared" si="24"/>
        <v>9.432672590567327</v>
      </c>
      <c r="F234" s="19">
        <f t="shared" si="24"/>
        <v>57.826384142173616</v>
      </c>
      <c r="G234" s="19">
        <f t="shared" si="24"/>
        <v>32.74094326725906</v>
      </c>
      <c r="H234" s="65" t="s">
        <v>5</v>
      </c>
      <c r="I234" s="19">
        <f t="shared" si="20"/>
        <v>100</v>
      </c>
    </row>
    <row r="235" spans="2:9" ht="15" customHeight="1">
      <c r="B235" s="57"/>
      <c r="C235" s="28" t="s">
        <v>123</v>
      </c>
      <c r="D235" s="30">
        <f t="shared" si="23"/>
        <v>1465</v>
      </c>
      <c r="E235" s="19">
        <f t="shared" si="24"/>
        <v>40.20477815699658</v>
      </c>
      <c r="F235" s="19">
        <f t="shared" si="24"/>
        <v>50.784982935153586</v>
      </c>
      <c r="G235" s="19">
        <f t="shared" si="24"/>
        <v>9.01023890784983</v>
      </c>
      <c r="H235" s="65" t="s">
        <v>5</v>
      </c>
      <c r="I235" s="19">
        <f t="shared" si="20"/>
        <v>99.99999999999999</v>
      </c>
    </row>
    <row r="236" spans="2:9" ht="15" customHeight="1">
      <c r="B236" s="57"/>
      <c r="C236" s="28" t="s">
        <v>124</v>
      </c>
      <c r="D236" s="30">
        <f t="shared" si="23"/>
        <v>1463</v>
      </c>
      <c r="E236" s="19">
        <f t="shared" si="24"/>
        <v>17.840054682159945</v>
      </c>
      <c r="F236" s="19">
        <f t="shared" si="24"/>
        <v>36.773752563226246</v>
      </c>
      <c r="G236" s="19">
        <f t="shared" si="24"/>
        <v>45.38619275461381</v>
      </c>
      <c r="H236" s="65" t="s">
        <v>5</v>
      </c>
      <c r="I236" s="19">
        <f t="shared" si="20"/>
        <v>100</v>
      </c>
    </row>
    <row r="237" spans="2:9" ht="15" customHeight="1">
      <c r="B237" s="58"/>
      <c r="C237" s="72" t="s">
        <v>125</v>
      </c>
      <c r="D237" s="31">
        <f t="shared" si="23"/>
        <v>1512</v>
      </c>
      <c r="E237" s="20">
        <f t="shared" si="24"/>
        <v>60.383597883597886</v>
      </c>
      <c r="F237" s="20">
        <f t="shared" si="24"/>
        <v>33.0026455026455</v>
      </c>
      <c r="G237" s="20">
        <f t="shared" si="24"/>
        <v>6.613756613756613</v>
      </c>
      <c r="H237" s="66" t="s">
        <v>5</v>
      </c>
      <c r="I237" s="20">
        <f t="shared" si="20"/>
        <v>100</v>
      </c>
    </row>
    <row r="239" ht="15" customHeight="1">
      <c r="A239" s="2" t="s">
        <v>126</v>
      </c>
    </row>
    <row r="240" ht="15" customHeight="1">
      <c r="A240" s="1" t="s">
        <v>333</v>
      </c>
    </row>
    <row r="241" spans="2:9" ht="12" customHeight="1">
      <c r="B241" s="3"/>
      <c r="C241" s="42"/>
      <c r="D241" s="42"/>
      <c r="E241" s="42"/>
      <c r="F241" s="4"/>
      <c r="G241" s="9" t="s">
        <v>2</v>
      </c>
      <c r="H241" s="33" t="s">
        <v>3</v>
      </c>
      <c r="I241" s="9" t="s">
        <v>3</v>
      </c>
    </row>
    <row r="242" spans="2:9" ht="12" customHeight="1">
      <c r="B242" s="5"/>
      <c r="F242" s="6"/>
      <c r="G242" s="10"/>
      <c r="H242" s="34"/>
      <c r="I242" s="46" t="s">
        <v>34</v>
      </c>
    </row>
    <row r="243" spans="2:9" ht="12" customHeight="1">
      <c r="B243" s="7"/>
      <c r="C243" s="41"/>
      <c r="D243" s="41"/>
      <c r="E243" s="41"/>
      <c r="F243" s="8"/>
      <c r="G243" s="11"/>
      <c r="H243" s="35">
        <f>$G$29</f>
        <v>1588</v>
      </c>
      <c r="I243" s="12">
        <f>H243-G246</f>
        <v>1582</v>
      </c>
    </row>
    <row r="244" spans="2:9" ht="15" customHeight="1">
      <c r="B244" s="5" t="s">
        <v>127</v>
      </c>
      <c r="F244" s="40"/>
      <c r="G244" s="13">
        <v>243</v>
      </c>
      <c r="H244" s="36">
        <f aca="true" t="shared" si="25" ref="H244:I246">$G244/H$243*100</f>
        <v>15.30226700251889</v>
      </c>
      <c r="I244" s="17">
        <f t="shared" si="25"/>
        <v>15.360303413400759</v>
      </c>
    </row>
    <row r="245" spans="2:9" ht="15" customHeight="1">
      <c r="B245" s="5" t="s">
        <v>135</v>
      </c>
      <c r="F245" s="40"/>
      <c r="G245" s="14">
        <v>1339</v>
      </c>
      <c r="H245" s="37">
        <f t="shared" si="25"/>
        <v>84.3198992443325</v>
      </c>
      <c r="I245" s="19">
        <f t="shared" si="25"/>
        <v>84.63969658659924</v>
      </c>
    </row>
    <row r="246" spans="2:9" ht="15" customHeight="1">
      <c r="B246" s="7" t="s">
        <v>0</v>
      </c>
      <c r="C246" s="41"/>
      <c r="D246" s="41"/>
      <c r="E246" s="41"/>
      <c r="F246" s="41"/>
      <c r="G246" s="15">
        <v>6</v>
      </c>
      <c r="H246" s="38">
        <f t="shared" si="25"/>
        <v>0.3778337531486146</v>
      </c>
      <c r="I246" s="21" t="s">
        <v>6</v>
      </c>
    </row>
    <row r="247" spans="2:9" ht="15" customHeight="1">
      <c r="B247" s="43" t="s">
        <v>1</v>
      </c>
      <c r="C247" s="44"/>
      <c r="D247" s="44"/>
      <c r="E247" s="44"/>
      <c r="F247" s="45"/>
      <c r="G247" s="16">
        <f>SUM(G244:G246)</f>
        <v>1588</v>
      </c>
      <c r="H247" s="39">
        <f>IF(SUM(H244:H246)&gt;100,"－",SUM(H244:H246))</f>
        <v>100.00000000000001</v>
      </c>
      <c r="I247" s="22">
        <f>IF(SUM(I244:I246)&gt;100,"－",SUM(I244:I246))</f>
        <v>100</v>
      </c>
    </row>
    <row r="249" ht="13.5" customHeight="1">
      <c r="A249" s="23" t="s">
        <v>128</v>
      </c>
    </row>
    <row r="250" ht="15" customHeight="1">
      <c r="A250" s="1" t="s">
        <v>334</v>
      </c>
    </row>
    <row r="251" spans="2:9" ht="12" customHeight="1">
      <c r="B251" s="3"/>
      <c r="C251" s="42"/>
      <c r="D251" s="42"/>
      <c r="E251" s="42"/>
      <c r="F251" s="4"/>
      <c r="G251" s="9" t="s">
        <v>2</v>
      </c>
      <c r="H251" s="33" t="s">
        <v>3</v>
      </c>
      <c r="I251" s="9" t="s">
        <v>3</v>
      </c>
    </row>
    <row r="252" spans="2:9" ht="12" customHeight="1">
      <c r="B252" s="5"/>
      <c r="F252" s="6"/>
      <c r="G252" s="10"/>
      <c r="H252" s="34"/>
      <c r="I252" s="46" t="s">
        <v>34</v>
      </c>
    </row>
    <row r="253" spans="2:9" ht="12" customHeight="1">
      <c r="B253" s="7"/>
      <c r="C253" s="41"/>
      <c r="D253" s="41"/>
      <c r="E253" s="41"/>
      <c r="F253" s="8"/>
      <c r="G253" s="11"/>
      <c r="H253" s="35">
        <f>G244</f>
        <v>243</v>
      </c>
      <c r="I253" s="12">
        <f>H253-G262</f>
        <v>238</v>
      </c>
    </row>
    <row r="254" spans="2:9" ht="15" customHeight="1">
      <c r="B254" s="5" t="s">
        <v>129</v>
      </c>
      <c r="F254" s="40"/>
      <c r="G254" s="13">
        <v>108</v>
      </c>
      <c r="H254" s="36">
        <f aca="true" t="shared" si="26" ref="H254:I262">$G254/H$253*100</f>
        <v>44.44444444444444</v>
      </c>
      <c r="I254" s="17">
        <f t="shared" si="26"/>
        <v>45.378151260504204</v>
      </c>
    </row>
    <row r="255" spans="2:9" ht="15" customHeight="1">
      <c r="B255" s="5" t="s">
        <v>130</v>
      </c>
      <c r="F255" s="40"/>
      <c r="G255" s="14">
        <v>91</v>
      </c>
      <c r="H255" s="37">
        <f t="shared" si="26"/>
        <v>37.4485596707819</v>
      </c>
      <c r="I255" s="19">
        <f t="shared" si="26"/>
        <v>38.23529411764706</v>
      </c>
    </row>
    <row r="256" spans="2:9" ht="15" customHeight="1">
      <c r="B256" s="5" t="s">
        <v>131</v>
      </c>
      <c r="F256" s="40"/>
      <c r="G256" s="14">
        <v>24</v>
      </c>
      <c r="H256" s="37">
        <f t="shared" si="26"/>
        <v>9.876543209876543</v>
      </c>
      <c r="I256" s="19">
        <f t="shared" si="26"/>
        <v>10.084033613445378</v>
      </c>
    </row>
    <row r="257" spans="2:9" ht="15" customHeight="1">
      <c r="B257" s="5" t="s">
        <v>132</v>
      </c>
      <c r="F257" s="40"/>
      <c r="G257" s="14">
        <v>124</v>
      </c>
      <c r="H257" s="37">
        <f t="shared" si="26"/>
        <v>51.028806584362144</v>
      </c>
      <c r="I257" s="19">
        <f t="shared" si="26"/>
        <v>52.10084033613446</v>
      </c>
    </row>
    <row r="258" spans="2:9" ht="15" customHeight="1">
      <c r="B258" s="5" t="s">
        <v>133</v>
      </c>
      <c r="F258" s="40"/>
      <c r="G258" s="14">
        <v>74</v>
      </c>
      <c r="H258" s="37">
        <f t="shared" si="26"/>
        <v>30.45267489711934</v>
      </c>
      <c r="I258" s="19">
        <f t="shared" si="26"/>
        <v>31.092436974789916</v>
      </c>
    </row>
    <row r="259" spans="2:9" ht="15" customHeight="1">
      <c r="B259" s="5" t="s">
        <v>134</v>
      </c>
      <c r="F259" s="40"/>
      <c r="G259" s="14">
        <v>51</v>
      </c>
      <c r="H259" s="37">
        <f t="shared" si="26"/>
        <v>20.98765432098765</v>
      </c>
      <c r="I259" s="19">
        <f t="shared" si="26"/>
        <v>21.428571428571427</v>
      </c>
    </row>
    <row r="260" spans="2:9" ht="15" customHeight="1">
      <c r="B260" s="5" t="s">
        <v>59</v>
      </c>
      <c r="F260" s="40"/>
      <c r="G260" s="14">
        <v>19</v>
      </c>
      <c r="H260" s="37">
        <f t="shared" si="26"/>
        <v>7.818930041152264</v>
      </c>
      <c r="I260" s="19">
        <f t="shared" si="26"/>
        <v>7.9831932773109235</v>
      </c>
    </row>
    <row r="261" spans="2:9" ht="15" customHeight="1">
      <c r="B261" s="5" t="s">
        <v>8</v>
      </c>
      <c r="F261" s="40"/>
      <c r="G261" s="14">
        <v>36</v>
      </c>
      <c r="H261" s="37">
        <f t="shared" si="26"/>
        <v>14.814814814814813</v>
      </c>
      <c r="I261" s="19">
        <f t="shared" si="26"/>
        <v>15.126050420168067</v>
      </c>
    </row>
    <row r="262" spans="2:9" ht="15" customHeight="1">
      <c r="B262" s="7" t="s">
        <v>0</v>
      </c>
      <c r="C262" s="41"/>
      <c r="D262" s="41"/>
      <c r="E262" s="41"/>
      <c r="F262" s="41"/>
      <c r="G262" s="15">
        <v>5</v>
      </c>
      <c r="H262" s="38">
        <f t="shared" si="26"/>
        <v>2.05761316872428</v>
      </c>
      <c r="I262" s="21" t="s">
        <v>6</v>
      </c>
    </row>
    <row r="263" spans="2:9" ht="15" customHeight="1">
      <c r="B263" s="43" t="s">
        <v>1</v>
      </c>
      <c r="C263" s="44"/>
      <c r="D263" s="44"/>
      <c r="E263" s="44"/>
      <c r="F263" s="45"/>
      <c r="G263" s="16">
        <f>SUM(G254:G262)</f>
        <v>532</v>
      </c>
      <c r="H263" s="39" t="str">
        <f>IF(SUM(H254:H262)&gt;100,"－",SUM(H254:H262))</f>
        <v>－</v>
      </c>
      <c r="I263" s="22" t="str">
        <f>IF(SUM(I254:I262)&gt;100,"－",SUM(I254:I262))</f>
        <v>－</v>
      </c>
    </row>
    <row r="265" ht="15" customHeight="1">
      <c r="A265" s="1" t="s">
        <v>335</v>
      </c>
    </row>
    <row r="266" spans="2:9" ht="12" customHeight="1">
      <c r="B266" s="3"/>
      <c r="C266" s="42"/>
      <c r="D266" s="42"/>
      <c r="E266" s="42"/>
      <c r="F266" s="4"/>
      <c r="G266" s="9" t="s">
        <v>2</v>
      </c>
      <c r="H266" s="33" t="s">
        <v>3</v>
      </c>
      <c r="I266" s="9" t="s">
        <v>3</v>
      </c>
    </row>
    <row r="267" spans="2:9" ht="12" customHeight="1">
      <c r="B267" s="5"/>
      <c r="F267" s="6"/>
      <c r="G267" s="10"/>
      <c r="H267" s="34"/>
      <c r="I267" s="46" t="s">
        <v>34</v>
      </c>
    </row>
    <row r="268" spans="2:9" ht="12" customHeight="1">
      <c r="B268" s="7"/>
      <c r="C268" s="41"/>
      <c r="D268" s="41"/>
      <c r="E268" s="41"/>
      <c r="F268" s="8"/>
      <c r="G268" s="11"/>
      <c r="H268" s="35">
        <f>$G$29</f>
        <v>1588</v>
      </c>
      <c r="I268" s="12">
        <f>H268-G271</f>
        <v>1580</v>
      </c>
    </row>
    <row r="269" spans="2:9" ht="15" customHeight="1">
      <c r="B269" s="5" t="s">
        <v>127</v>
      </c>
      <c r="F269" s="40"/>
      <c r="G269" s="13">
        <v>389</v>
      </c>
      <c r="H269" s="36">
        <f aca="true" t="shared" si="27" ref="H269:I271">$G269/H$268*100</f>
        <v>24.496221662468514</v>
      </c>
      <c r="I269" s="17">
        <f t="shared" si="27"/>
        <v>24.620253164556964</v>
      </c>
    </row>
    <row r="270" spans="2:9" ht="15" customHeight="1">
      <c r="B270" s="5" t="s">
        <v>135</v>
      </c>
      <c r="F270" s="40"/>
      <c r="G270" s="14">
        <v>1191</v>
      </c>
      <c r="H270" s="37">
        <f t="shared" si="27"/>
        <v>75</v>
      </c>
      <c r="I270" s="19">
        <f t="shared" si="27"/>
        <v>75.37974683544304</v>
      </c>
    </row>
    <row r="271" spans="2:9" ht="15" customHeight="1">
      <c r="B271" s="7" t="s">
        <v>0</v>
      </c>
      <c r="C271" s="41"/>
      <c r="D271" s="41"/>
      <c r="E271" s="41"/>
      <c r="F271" s="41"/>
      <c r="G271" s="15">
        <v>8</v>
      </c>
      <c r="H271" s="38">
        <f t="shared" si="27"/>
        <v>0.5037783375314862</v>
      </c>
      <c r="I271" s="21" t="s">
        <v>6</v>
      </c>
    </row>
    <row r="272" spans="2:9" ht="15" customHeight="1">
      <c r="B272" s="43" t="s">
        <v>1</v>
      </c>
      <c r="C272" s="44"/>
      <c r="D272" s="44"/>
      <c r="E272" s="44"/>
      <c r="F272" s="45"/>
      <c r="G272" s="16">
        <f>SUM(G269:G271)</f>
        <v>1588</v>
      </c>
      <c r="H272" s="39">
        <f>IF(SUM(H269:H271)&gt;100,"－",SUM(H269:H271))</f>
        <v>100</v>
      </c>
      <c r="I272" s="22">
        <f>IF(SUM(I269:I271)&gt;100,"－",SUM(I269:I271))</f>
        <v>100</v>
      </c>
    </row>
    <row r="274" ht="13.5" customHeight="1">
      <c r="A274" s="23" t="s">
        <v>136</v>
      </c>
    </row>
    <row r="275" ht="15" customHeight="1">
      <c r="A275" s="1" t="s">
        <v>336</v>
      </c>
    </row>
    <row r="276" spans="2:9" ht="12" customHeight="1">
      <c r="B276" s="3"/>
      <c r="C276" s="42"/>
      <c r="D276" s="42"/>
      <c r="E276" s="42"/>
      <c r="F276" s="4"/>
      <c r="G276" s="9" t="s">
        <v>2</v>
      </c>
      <c r="H276" s="33" t="s">
        <v>3</v>
      </c>
      <c r="I276" s="9" t="s">
        <v>3</v>
      </c>
    </row>
    <row r="277" spans="2:9" ht="12" customHeight="1">
      <c r="B277" s="5"/>
      <c r="F277" s="6"/>
      <c r="G277" s="10"/>
      <c r="H277" s="34"/>
      <c r="I277" s="46" t="s">
        <v>34</v>
      </c>
    </row>
    <row r="278" spans="2:9" ht="12" customHeight="1">
      <c r="B278" s="7"/>
      <c r="C278" s="41"/>
      <c r="D278" s="41"/>
      <c r="E278" s="41"/>
      <c r="F278" s="8"/>
      <c r="G278" s="11"/>
      <c r="H278" s="35">
        <f>G269</f>
        <v>389</v>
      </c>
      <c r="I278" s="12">
        <f>H278-G288</f>
        <v>379</v>
      </c>
    </row>
    <row r="279" spans="2:9" ht="15" customHeight="1">
      <c r="B279" s="5" t="s">
        <v>137</v>
      </c>
      <c r="F279" s="40"/>
      <c r="G279" s="13">
        <v>139</v>
      </c>
      <c r="H279" s="36">
        <f aca="true" t="shared" si="28" ref="H279:I288">$G279/H$278*100</f>
        <v>35.732647814910024</v>
      </c>
      <c r="I279" s="17">
        <f t="shared" si="28"/>
        <v>36.675461741424805</v>
      </c>
    </row>
    <row r="280" spans="2:9" ht="15" customHeight="1">
      <c r="B280" s="5" t="s">
        <v>138</v>
      </c>
      <c r="F280" s="40"/>
      <c r="G280" s="14">
        <v>117</v>
      </c>
      <c r="H280" s="37">
        <f t="shared" si="28"/>
        <v>30.077120822622106</v>
      </c>
      <c r="I280" s="19">
        <f t="shared" si="28"/>
        <v>30.87071240105541</v>
      </c>
    </row>
    <row r="281" spans="2:9" ht="15" customHeight="1">
      <c r="B281" s="5" t="s">
        <v>139</v>
      </c>
      <c r="F281" s="40"/>
      <c r="G281" s="14">
        <v>52</v>
      </c>
      <c r="H281" s="37">
        <f t="shared" si="28"/>
        <v>13.367609254498714</v>
      </c>
      <c r="I281" s="19">
        <f t="shared" si="28"/>
        <v>13.720316622691293</v>
      </c>
    </row>
    <row r="282" spans="2:9" ht="15" customHeight="1">
      <c r="B282" s="5" t="s">
        <v>140</v>
      </c>
      <c r="F282" s="40"/>
      <c r="G282" s="14">
        <v>197</v>
      </c>
      <c r="H282" s="37">
        <f t="shared" si="28"/>
        <v>50.6426735218509</v>
      </c>
      <c r="I282" s="19">
        <f t="shared" si="28"/>
        <v>51.97889182058047</v>
      </c>
    </row>
    <row r="283" spans="2:9" ht="15" customHeight="1">
      <c r="B283" s="5" t="s">
        <v>141</v>
      </c>
      <c r="F283" s="40"/>
      <c r="G283" s="14">
        <v>258</v>
      </c>
      <c r="H283" s="37">
        <f t="shared" si="28"/>
        <v>66.32390745501286</v>
      </c>
      <c r="I283" s="19">
        <f t="shared" si="28"/>
        <v>68.07387862796834</v>
      </c>
    </row>
    <row r="284" spans="2:9" ht="15" customHeight="1">
      <c r="B284" s="5" t="s">
        <v>142</v>
      </c>
      <c r="F284" s="40"/>
      <c r="G284" s="14">
        <v>138</v>
      </c>
      <c r="H284" s="37">
        <f t="shared" si="28"/>
        <v>35.47557840616967</v>
      </c>
      <c r="I284" s="19">
        <f t="shared" si="28"/>
        <v>36.41160949868074</v>
      </c>
    </row>
    <row r="285" spans="2:9" ht="15" customHeight="1">
      <c r="B285" s="5" t="s">
        <v>143</v>
      </c>
      <c r="F285" s="40"/>
      <c r="G285" s="14">
        <v>116</v>
      </c>
      <c r="H285" s="37">
        <f t="shared" si="28"/>
        <v>29.82005141388175</v>
      </c>
      <c r="I285" s="19">
        <f t="shared" si="28"/>
        <v>30.606860158311346</v>
      </c>
    </row>
    <row r="286" spans="2:9" ht="15" customHeight="1">
      <c r="B286" s="5" t="s">
        <v>59</v>
      </c>
      <c r="F286" s="40"/>
      <c r="G286" s="14">
        <v>11</v>
      </c>
      <c r="H286" s="37">
        <f t="shared" si="28"/>
        <v>2.827763496143959</v>
      </c>
      <c r="I286" s="19">
        <f t="shared" si="28"/>
        <v>2.9023746701846966</v>
      </c>
    </row>
    <row r="287" spans="2:9" ht="15" customHeight="1">
      <c r="B287" s="5" t="s">
        <v>8</v>
      </c>
      <c r="F287" s="40"/>
      <c r="G287" s="14">
        <v>23</v>
      </c>
      <c r="H287" s="37">
        <f t="shared" si="28"/>
        <v>5.912596401028278</v>
      </c>
      <c r="I287" s="19">
        <f t="shared" si="28"/>
        <v>6.068601583113456</v>
      </c>
    </row>
    <row r="288" spans="2:9" ht="15" customHeight="1">
      <c r="B288" s="7" t="s">
        <v>0</v>
      </c>
      <c r="C288" s="41"/>
      <c r="D288" s="41"/>
      <c r="E288" s="41"/>
      <c r="F288" s="41"/>
      <c r="G288" s="15">
        <v>10</v>
      </c>
      <c r="H288" s="38">
        <f t="shared" si="28"/>
        <v>2.570694087403599</v>
      </c>
      <c r="I288" s="21" t="s">
        <v>6</v>
      </c>
    </row>
    <row r="289" spans="2:9" ht="15" customHeight="1">
      <c r="B289" s="43" t="s">
        <v>1</v>
      </c>
      <c r="C289" s="44"/>
      <c r="D289" s="44"/>
      <c r="E289" s="44"/>
      <c r="F289" s="45"/>
      <c r="G289" s="16">
        <f>SUM(G279:G288)</f>
        <v>1061</v>
      </c>
      <c r="H289" s="39" t="str">
        <f>IF(SUM(H279:H288)&gt;100,"－",SUM(H279:H288))</f>
        <v>－</v>
      </c>
      <c r="I289" s="22" t="str">
        <f>IF(SUM(I279:I288)&gt;100,"－",SUM(I279:I288))</f>
        <v>－</v>
      </c>
    </row>
    <row r="291" ht="15" customHeight="1">
      <c r="A291" s="1" t="s">
        <v>337</v>
      </c>
    </row>
    <row r="292" ht="15" customHeight="1">
      <c r="A292" s="1" t="s">
        <v>338</v>
      </c>
    </row>
    <row r="293" spans="2:9" ht="12" customHeight="1">
      <c r="B293" s="3"/>
      <c r="C293" s="42"/>
      <c r="D293" s="42"/>
      <c r="E293" s="42"/>
      <c r="F293" s="4"/>
      <c r="G293" s="9" t="s">
        <v>2</v>
      </c>
      <c r="H293" s="33" t="s">
        <v>3</v>
      </c>
      <c r="I293" s="9" t="s">
        <v>3</v>
      </c>
    </row>
    <row r="294" spans="2:9" ht="12" customHeight="1">
      <c r="B294" s="5"/>
      <c r="F294" s="6"/>
      <c r="G294" s="10"/>
      <c r="H294" s="34"/>
      <c r="I294" s="46" t="s">
        <v>34</v>
      </c>
    </row>
    <row r="295" spans="2:9" ht="12" customHeight="1">
      <c r="B295" s="7"/>
      <c r="C295" s="41"/>
      <c r="D295" s="41"/>
      <c r="E295" s="41"/>
      <c r="F295" s="8"/>
      <c r="G295" s="11"/>
      <c r="H295" s="35">
        <f>$G$29</f>
        <v>1588</v>
      </c>
      <c r="I295" s="12">
        <f>H295-G302</f>
        <v>1556</v>
      </c>
    </row>
    <row r="296" spans="2:9" ht="15" customHeight="1">
      <c r="B296" s="5" t="s">
        <v>144</v>
      </c>
      <c r="F296" s="40"/>
      <c r="G296" s="13">
        <v>979</v>
      </c>
      <c r="H296" s="36">
        <f aca="true" t="shared" si="29" ref="H296:I302">$G296/H$295*100</f>
        <v>61.64987405541562</v>
      </c>
      <c r="I296" s="17">
        <f t="shared" si="29"/>
        <v>62.91773778920309</v>
      </c>
    </row>
    <row r="297" spans="2:9" ht="15" customHeight="1">
      <c r="B297" s="5" t="s">
        <v>145</v>
      </c>
      <c r="F297" s="40"/>
      <c r="G297" s="14">
        <v>423</v>
      </c>
      <c r="H297" s="37">
        <f t="shared" si="29"/>
        <v>26.637279596977333</v>
      </c>
      <c r="I297" s="19">
        <f t="shared" si="29"/>
        <v>27.18508997429306</v>
      </c>
    </row>
    <row r="298" spans="2:9" ht="15" customHeight="1">
      <c r="B298" s="5" t="s">
        <v>146</v>
      </c>
      <c r="F298" s="40"/>
      <c r="G298" s="14">
        <v>699</v>
      </c>
      <c r="H298" s="37">
        <f t="shared" si="29"/>
        <v>44.0176322418136</v>
      </c>
      <c r="I298" s="19">
        <f t="shared" si="29"/>
        <v>44.922879177377894</v>
      </c>
    </row>
    <row r="299" spans="2:9" ht="15" customHeight="1">
      <c r="B299" s="5" t="s">
        <v>147</v>
      </c>
      <c r="F299" s="40"/>
      <c r="G299" s="14">
        <v>937</v>
      </c>
      <c r="H299" s="37">
        <f t="shared" si="29"/>
        <v>59.005037783375315</v>
      </c>
      <c r="I299" s="19">
        <f t="shared" si="29"/>
        <v>60.21850899742931</v>
      </c>
    </row>
    <row r="300" spans="2:9" ht="15" customHeight="1">
      <c r="B300" s="5" t="s">
        <v>37</v>
      </c>
      <c r="F300" s="40"/>
      <c r="G300" s="14">
        <v>76</v>
      </c>
      <c r="H300" s="37">
        <f t="shared" si="29"/>
        <v>4.785894206549118</v>
      </c>
      <c r="I300" s="19">
        <f t="shared" si="29"/>
        <v>4.884318766066838</v>
      </c>
    </row>
    <row r="301" spans="2:9" ht="15" customHeight="1">
      <c r="B301" s="5" t="s">
        <v>8</v>
      </c>
      <c r="F301" s="40"/>
      <c r="G301" s="14">
        <v>94</v>
      </c>
      <c r="H301" s="37">
        <f t="shared" si="29"/>
        <v>5.919395465994962</v>
      </c>
      <c r="I301" s="19">
        <f t="shared" si="29"/>
        <v>6.041131105398458</v>
      </c>
    </row>
    <row r="302" spans="2:9" ht="15" customHeight="1">
      <c r="B302" s="7" t="s">
        <v>0</v>
      </c>
      <c r="C302" s="41"/>
      <c r="D302" s="41"/>
      <c r="E302" s="41"/>
      <c r="F302" s="41"/>
      <c r="G302" s="15">
        <v>32</v>
      </c>
      <c r="H302" s="38">
        <f t="shared" si="29"/>
        <v>2.0151133501259446</v>
      </c>
      <c r="I302" s="21" t="s">
        <v>6</v>
      </c>
    </row>
    <row r="303" spans="2:9" ht="15" customHeight="1">
      <c r="B303" s="43" t="s">
        <v>1</v>
      </c>
      <c r="C303" s="44"/>
      <c r="D303" s="44"/>
      <c r="E303" s="44"/>
      <c r="F303" s="45"/>
      <c r="G303" s="16">
        <f>SUM(G296:G302)</f>
        <v>3240</v>
      </c>
      <c r="H303" s="39" t="str">
        <f>IF(SUM(H296:H302)&gt;100,"－",SUM(H296:H302))</f>
        <v>－</v>
      </c>
      <c r="I303" s="22" t="str">
        <f>IF(SUM(I296:I302)&gt;100,"－",SUM(I296:I302))</f>
        <v>－</v>
      </c>
    </row>
    <row r="305" ht="15" customHeight="1">
      <c r="A305" s="1" t="s">
        <v>339</v>
      </c>
    </row>
    <row r="306" spans="2:9" ht="12" customHeight="1">
      <c r="B306" s="3"/>
      <c r="C306" s="42"/>
      <c r="D306" s="42"/>
      <c r="E306" s="42"/>
      <c r="F306" s="4"/>
      <c r="G306" s="9" t="s">
        <v>2</v>
      </c>
      <c r="H306" s="33" t="s">
        <v>3</v>
      </c>
      <c r="I306" s="9" t="s">
        <v>3</v>
      </c>
    </row>
    <row r="307" spans="2:9" ht="12" customHeight="1">
      <c r="B307" s="5"/>
      <c r="F307" s="6"/>
      <c r="G307" s="10"/>
      <c r="H307" s="34"/>
      <c r="I307" s="46" t="s">
        <v>34</v>
      </c>
    </row>
    <row r="308" spans="2:9" ht="12" customHeight="1">
      <c r="B308" s="7"/>
      <c r="C308" s="41"/>
      <c r="D308" s="41"/>
      <c r="E308" s="41"/>
      <c r="F308" s="8"/>
      <c r="G308" s="11"/>
      <c r="H308" s="35">
        <f>$G$29</f>
        <v>1588</v>
      </c>
      <c r="I308" s="12">
        <f>H308-G320</f>
        <v>1564</v>
      </c>
    </row>
    <row r="309" spans="2:9" ht="15" customHeight="1">
      <c r="B309" s="5" t="s">
        <v>148</v>
      </c>
      <c r="F309" s="40"/>
      <c r="G309" s="13">
        <v>918</v>
      </c>
      <c r="H309" s="36">
        <f aca="true" t="shared" si="30" ref="H309:I320">$G309/H$308*100</f>
        <v>57.80856423173803</v>
      </c>
      <c r="I309" s="17">
        <f t="shared" si="30"/>
        <v>58.69565217391305</v>
      </c>
    </row>
    <row r="310" spans="2:9" ht="15" customHeight="1">
      <c r="B310" s="5" t="s">
        <v>149</v>
      </c>
      <c r="F310" s="40"/>
      <c r="G310" s="14">
        <v>700</v>
      </c>
      <c r="H310" s="37">
        <f t="shared" si="30"/>
        <v>44.08060453400503</v>
      </c>
      <c r="I310" s="19">
        <f t="shared" si="30"/>
        <v>44.75703324808184</v>
      </c>
    </row>
    <row r="311" spans="2:9" ht="15" customHeight="1">
      <c r="B311" s="5" t="s">
        <v>150</v>
      </c>
      <c r="F311" s="40"/>
      <c r="G311" s="14">
        <v>814</v>
      </c>
      <c r="H311" s="37">
        <f t="shared" si="30"/>
        <v>51.25944584382871</v>
      </c>
      <c r="I311" s="19">
        <f t="shared" si="30"/>
        <v>52.0460358056266</v>
      </c>
    </row>
    <row r="312" spans="2:9" ht="15" customHeight="1">
      <c r="B312" s="5" t="s">
        <v>151</v>
      </c>
      <c r="F312" s="40"/>
      <c r="G312" s="14">
        <v>689</v>
      </c>
      <c r="H312" s="37">
        <f t="shared" si="30"/>
        <v>43.387909319899244</v>
      </c>
      <c r="I312" s="19">
        <f t="shared" si="30"/>
        <v>44.0537084398977</v>
      </c>
    </row>
    <row r="313" spans="2:9" ht="15" customHeight="1">
      <c r="B313" s="5" t="s">
        <v>152</v>
      </c>
      <c r="F313" s="40"/>
      <c r="G313" s="14">
        <v>792</v>
      </c>
      <c r="H313" s="37">
        <f t="shared" si="30"/>
        <v>49.87405541561713</v>
      </c>
      <c r="I313" s="19">
        <f t="shared" si="30"/>
        <v>50.63938618925832</v>
      </c>
    </row>
    <row r="314" spans="2:9" ht="15" customHeight="1">
      <c r="B314" s="5" t="s">
        <v>153</v>
      </c>
      <c r="F314" s="40"/>
      <c r="G314" s="14">
        <v>509</v>
      </c>
      <c r="H314" s="37">
        <f t="shared" si="30"/>
        <v>32.0528967254408</v>
      </c>
      <c r="I314" s="19">
        <f t="shared" si="30"/>
        <v>32.54475703324808</v>
      </c>
    </row>
    <row r="315" spans="2:9" ht="15" customHeight="1">
      <c r="B315" s="5" t="s">
        <v>154</v>
      </c>
      <c r="F315" s="40"/>
      <c r="G315" s="14">
        <v>413</v>
      </c>
      <c r="H315" s="37">
        <f t="shared" si="30"/>
        <v>26.007556675062972</v>
      </c>
      <c r="I315" s="19">
        <f t="shared" si="30"/>
        <v>26.406649616368288</v>
      </c>
    </row>
    <row r="316" spans="2:9" ht="15" customHeight="1">
      <c r="B316" s="5" t="s">
        <v>155</v>
      </c>
      <c r="F316" s="40"/>
      <c r="G316" s="14">
        <v>891</v>
      </c>
      <c r="H316" s="37">
        <f t="shared" si="30"/>
        <v>56.10831234256926</v>
      </c>
      <c r="I316" s="19">
        <f t="shared" si="30"/>
        <v>56.9693094629156</v>
      </c>
    </row>
    <row r="317" spans="2:9" ht="15" customHeight="1">
      <c r="B317" s="5" t="s">
        <v>156</v>
      </c>
      <c r="F317" s="40"/>
      <c r="G317" s="14">
        <v>10</v>
      </c>
      <c r="H317" s="37">
        <f t="shared" si="30"/>
        <v>0.6297229219143577</v>
      </c>
      <c r="I317" s="19">
        <f t="shared" si="30"/>
        <v>0.639386189258312</v>
      </c>
    </row>
    <row r="318" spans="2:9" ht="15" customHeight="1">
      <c r="B318" s="5" t="s">
        <v>37</v>
      </c>
      <c r="F318" s="40"/>
      <c r="G318" s="14">
        <v>28</v>
      </c>
      <c r="H318" s="37">
        <f t="shared" si="30"/>
        <v>1.7632241813602016</v>
      </c>
      <c r="I318" s="19">
        <f t="shared" si="30"/>
        <v>1.7902813299232736</v>
      </c>
    </row>
    <row r="319" spans="2:9" ht="15" customHeight="1">
      <c r="B319" s="5" t="s">
        <v>8</v>
      </c>
      <c r="F319" s="40"/>
      <c r="G319" s="14">
        <v>32</v>
      </c>
      <c r="H319" s="37">
        <f t="shared" si="30"/>
        <v>2.0151133501259446</v>
      </c>
      <c r="I319" s="19">
        <f t="shared" si="30"/>
        <v>2.0460358056265986</v>
      </c>
    </row>
    <row r="320" spans="2:9" ht="15" customHeight="1">
      <c r="B320" s="7" t="s">
        <v>0</v>
      </c>
      <c r="C320" s="41"/>
      <c r="D320" s="41"/>
      <c r="E320" s="41"/>
      <c r="F320" s="41"/>
      <c r="G320" s="15">
        <v>24</v>
      </c>
      <c r="H320" s="38">
        <f t="shared" si="30"/>
        <v>1.5113350125944585</v>
      </c>
      <c r="I320" s="21" t="s">
        <v>6</v>
      </c>
    </row>
    <row r="321" spans="2:9" ht="15" customHeight="1">
      <c r="B321" s="43" t="s">
        <v>1</v>
      </c>
      <c r="C321" s="44"/>
      <c r="D321" s="44"/>
      <c r="E321" s="44"/>
      <c r="F321" s="45"/>
      <c r="G321" s="16">
        <f>SUM(G309:G320)</f>
        <v>5820</v>
      </c>
      <c r="H321" s="39" t="str">
        <f>IF(SUM(H309:H320)&gt;100,"－",SUM(H309:H320))</f>
        <v>－</v>
      </c>
      <c r="I321" s="22" t="str">
        <f>IF(SUM(I309:I320)&gt;100,"－",SUM(I309:I320))</f>
        <v>－</v>
      </c>
    </row>
    <row r="323" ht="15" customHeight="1">
      <c r="A323" s="1" t="s">
        <v>340</v>
      </c>
    </row>
    <row r="324" spans="2:9" ht="12" customHeight="1">
      <c r="B324" s="3"/>
      <c r="C324" s="42"/>
      <c r="D324" s="42"/>
      <c r="E324" s="42"/>
      <c r="F324" s="4"/>
      <c r="G324" s="9" t="s">
        <v>2</v>
      </c>
      <c r="H324" s="33" t="s">
        <v>3</v>
      </c>
      <c r="I324" s="9" t="s">
        <v>3</v>
      </c>
    </row>
    <row r="325" spans="2:9" ht="12" customHeight="1">
      <c r="B325" s="5"/>
      <c r="F325" s="6"/>
      <c r="G325" s="10"/>
      <c r="H325" s="34"/>
      <c r="I325" s="46" t="s">
        <v>34</v>
      </c>
    </row>
    <row r="326" spans="2:9" ht="12" customHeight="1">
      <c r="B326" s="7"/>
      <c r="C326" s="41"/>
      <c r="D326" s="41"/>
      <c r="E326" s="41"/>
      <c r="F326" s="8"/>
      <c r="G326" s="11"/>
      <c r="H326" s="35">
        <f>$G$29</f>
        <v>1588</v>
      </c>
      <c r="I326" s="12">
        <f>H326-G340</f>
        <v>1568</v>
      </c>
    </row>
    <row r="327" spans="2:9" ht="15" customHeight="1">
      <c r="B327" s="5" t="s">
        <v>157</v>
      </c>
      <c r="F327" s="40"/>
      <c r="G327" s="13">
        <v>1200</v>
      </c>
      <c r="H327" s="36">
        <f aca="true" t="shared" si="31" ref="H327:I340">$G327/H$326*100</f>
        <v>75.56675062972292</v>
      </c>
      <c r="I327" s="17">
        <f t="shared" si="31"/>
        <v>76.53061224489795</v>
      </c>
    </row>
    <row r="328" spans="2:9" ht="15" customHeight="1">
      <c r="B328" s="5" t="s">
        <v>158</v>
      </c>
      <c r="F328" s="40"/>
      <c r="G328" s="14">
        <v>341</v>
      </c>
      <c r="H328" s="37">
        <f t="shared" si="31"/>
        <v>21.4735516372796</v>
      </c>
      <c r="I328" s="19">
        <f t="shared" si="31"/>
        <v>21.747448979591837</v>
      </c>
    </row>
    <row r="329" spans="2:9" ht="15" customHeight="1">
      <c r="B329" s="5" t="s">
        <v>159</v>
      </c>
      <c r="F329" s="40"/>
      <c r="G329" s="14">
        <v>781</v>
      </c>
      <c r="H329" s="37">
        <f t="shared" si="31"/>
        <v>49.18136020151134</v>
      </c>
      <c r="I329" s="19">
        <f t="shared" si="31"/>
        <v>49.808673469387756</v>
      </c>
    </row>
    <row r="330" spans="2:9" ht="15" customHeight="1">
      <c r="B330" s="5" t="s">
        <v>160</v>
      </c>
      <c r="F330" s="40"/>
      <c r="G330" s="14">
        <v>698</v>
      </c>
      <c r="H330" s="37">
        <f t="shared" si="31"/>
        <v>43.95465994962217</v>
      </c>
      <c r="I330" s="19">
        <f t="shared" si="31"/>
        <v>44.515306122448976</v>
      </c>
    </row>
    <row r="331" spans="2:9" ht="15" customHeight="1">
      <c r="B331" s="5" t="s">
        <v>161</v>
      </c>
      <c r="F331" s="40"/>
      <c r="G331" s="14">
        <v>822</v>
      </c>
      <c r="H331" s="37">
        <f t="shared" si="31"/>
        <v>51.7632241813602</v>
      </c>
      <c r="I331" s="19">
        <f t="shared" si="31"/>
        <v>52.423469387755105</v>
      </c>
    </row>
    <row r="332" spans="2:9" ht="15" customHeight="1">
      <c r="B332" s="5" t="s">
        <v>162</v>
      </c>
      <c r="F332" s="40"/>
      <c r="G332" s="14">
        <v>657</v>
      </c>
      <c r="H332" s="37">
        <f t="shared" si="31"/>
        <v>41.3727959697733</v>
      </c>
      <c r="I332" s="19">
        <f t="shared" si="31"/>
        <v>41.900510204081634</v>
      </c>
    </row>
    <row r="333" spans="2:9" ht="15" customHeight="1">
      <c r="B333" s="5" t="s">
        <v>163</v>
      </c>
      <c r="F333" s="40"/>
      <c r="G333" s="14">
        <v>297</v>
      </c>
      <c r="H333" s="37">
        <f t="shared" si="31"/>
        <v>18.702770780856422</v>
      </c>
      <c r="I333" s="19">
        <f t="shared" si="31"/>
        <v>18.941326530612244</v>
      </c>
    </row>
    <row r="334" spans="2:9" ht="15" customHeight="1">
      <c r="B334" s="5" t="s">
        <v>164</v>
      </c>
      <c r="F334" s="40"/>
      <c r="G334" s="14">
        <v>605</v>
      </c>
      <c r="H334" s="37">
        <f t="shared" si="31"/>
        <v>38.09823677581864</v>
      </c>
      <c r="I334" s="19">
        <f t="shared" si="31"/>
        <v>38.58418367346938</v>
      </c>
    </row>
    <row r="335" spans="2:9" ht="15" customHeight="1">
      <c r="B335" s="5" t="s">
        <v>165</v>
      </c>
      <c r="F335" s="40"/>
      <c r="G335" s="14">
        <v>193</v>
      </c>
      <c r="H335" s="37">
        <f t="shared" si="31"/>
        <v>12.153652392947103</v>
      </c>
      <c r="I335" s="19">
        <f t="shared" si="31"/>
        <v>12.308673469387756</v>
      </c>
    </row>
    <row r="336" spans="2:9" ht="15" customHeight="1">
      <c r="B336" s="5" t="s">
        <v>166</v>
      </c>
      <c r="F336" s="40"/>
      <c r="G336" s="14">
        <v>700</v>
      </c>
      <c r="H336" s="37">
        <f t="shared" si="31"/>
        <v>44.08060453400503</v>
      </c>
      <c r="I336" s="19">
        <f t="shared" si="31"/>
        <v>44.642857142857146</v>
      </c>
    </row>
    <row r="337" spans="2:9" ht="15" customHeight="1">
      <c r="B337" s="5" t="s">
        <v>167</v>
      </c>
      <c r="F337" s="40"/>
      <c r="G337" s="14">
        <v>698</v>
      </c>
      <c r="H337" s="37">
        <f t="shared" si="31"/>
        <v>43.95465994962217</v>
      </c>
      <c r="I337" s="19">
        <f t="shared" si="31"/>
        <v>44.515306122448976</v>
      </c>
    </row>
    <row r="338" spans="2:9" ht="15" customHeight="1">
      <c r="B338" s="5" t="s">
        <v>168</v>
      </c>
      <c r="F338" s="40"/>
      <c r="G338" s="14">
        <v>40</v>
      </c>
      <c r="H338" s="37">
        <f t="shared" si="31"/>
        <v>2.518891687657431</v>
      </c>
      <c r="I338" s="19">
        <f t="shared" si="31"/>
        <v>2.5510204081632653</v>
      </c>
    </row>
    <row r="339" spans="2:9" ht="15" customHeight="1">
      <c r="B339" s="5" t="s">
        <v>8</v>
      </c>
      <c r="F339" s="40"/>
      <c r="G339" s="14">
        <v>13</v>
      </c>
      <c r="H339" s="37">
        <f t="shared" si="31"/>
        <v>0.818639798488665</v>
      </c>
      <c r="I339" s="19">
        <f t="shared" si="31"/>
        <v>0.8290816326530612</v>
      </c>
    </row>
    <row r="340" spans="2:9" ht="15" customHeight="1">
      <c r="B340" s="7" t="s">
        <v>0</v>
      </c>
      <c r="C340" s="41"/>
      <c r="D340" s="41"/>
      <c r="E340" s="41"/>
      <c r="F340" s="41"/>
      <c r="G340" s="15">
        <v>20</v>
      </c>
      <c r="H340" s="38">
        <f t="shared" si="31"/>
        <v>1.2594458438287155</v>
      </c>
      <c r="I340" s="21" t="s">
        <v>6</v>
      </c>
    </row>
    <row r="341" spans="2:9" ht="15" customHeight="1">
      <c r="B341" s="43" t="s">
        <v>1</v>
      </c>
      <c r="C341" s="44"/>
      <c r="D341" s="44"/>
      <c r="E341" s="44"/>
      <c r="F341" s="45"/>
      <c r="G341" s="16">
        <f>SUM(G327:G340)</f>
        <v>7065</v>
      </c>
      <c r="H341" s="39" t="str">
        <f>IF(SUM(H327:H340)&gt;100,"－",SUM(H327:H340))</f>
        <v>－</v>
      </c>
      <c r="I341" s="22" t="str">
        <f>IF(SUM(I327:I340)&gt;100,"－",SUM(I327:I340))</f>
        <v>－</v>
      </c>
    </row>
    <row r="343" ht="15" customHeight="1">
      <c r="A343" s="2" t="s">
        <v>169</v>
      </c>
    </row>
    <row r="344" ht="15" customHeight="1">
      <c r="A344" s="1" t="s">
        <v>341</v>
      </c>
    </row>
    <row r="345" spans="2:9" ht="12" customHeight="1">
      <c r="B345" s="3"/>
      <c r="C345" s="42"/>
      <c r="D345" s="42"/>
      <c r="E345" s="42"/>
      <c r="F345" s="4"/>
      <c r="G345" s="9" t="s">
        <v>2</v>
      </c>
      <c r="H345" s="33" t="s">
        <v>3</v>
      </c>
      <c r="I345" s="9" t="s">
        <v>3</v>
      </c>
    </row>
    <row r="346" spans="2:9" ht="12" customHeight="1">
      <c r="B346" s="5"/>
      <c r="F346" s="6"/>
      <c r="G346" s="10"/>
      <c r="H346" s="34"/>
      <c r="I346" s="46" t="s">
        <v>34</v>
      </c>
    </row>
    <row r="347" spans="2:9" ht="12" customHeight="1">
      <c r="B347" s="7"/>
      <c r="C347" s="41"/>
      <c r="D347" s="41"/>
      <c r="E347" s="41"/>
      <c r="F347" s="8"/>
      <c r="G347" s="11"/>
      <c r="H347" s="35">
        <f>$G$29</f>
        <v>1588</v>
      </c>
      <c r="I347" s="12">
        <f>H347-G358</f>
        <v>1519</v>
      </c>
    </row>
    <row r="348" spans="2:9" ht="15" customHeight="1">
      <c r="B348" s="5" t="s">
        <v>170</v>
      </c>
      <c r="F348" s="40"/>
      <c r="G348" s="13">
        <v>1240</v>
      </c>
      <c r="H348" s="36">
        <f aca="true" t="shared" si="32" ref="H348:I358">$G348/H$347*100</f>
        <v>78.08564231738035</v>
      </c>
      <c r="I348" s="17">
        <f t="shared" si="32"/>
        <v>81.63265306122449</v>
      </c>
    </row>
    <row r="349" spans="2:9" ht="15" customHeight="1">
      <c r="B349" s="5" t="s">
        <v>171</v>
      </c>
      <c r="F349" s="40"/>
      <c r="G349" s="14">
        <v>208</v>
      </c>
      <c r="H349" s="37">
        <f t="shared" si="32"/>
        <v>13.09823677581864</v>
      </c>
      <c r="I349" s="19">
        <f t="shared" si="32"/>
        <v>13.69321922317314</v>
      </c>
    </row>
    <row r="350" spans="2:9" ht="15" customHeight="1">
      <c r="B350" s="5" t="s">
        <v>172</v>
      </c>
      <c r="F350" s="40"/>
      <c r="G350" s="14">
        <v>11</v>
      </c>
      <c r="H350" s="37">
        <f t="shared" si="32"/>
        <v>0.6926952141057935</v>
      </c>
      <c r="I350" s="19">
        <f t="shared" si="32"/>
        <v>0.7241606319947334</v>
      </c>
    </row>
    <row r="351" spans="2:9" ht="15" customHeight="1">
      <c r="B351" s="5" t="s">
        <v>173</v>
      </c>
      <c r="F351" s="40"/>
      <c r="G351" s="14">
        <v>116</v>
      </c>
      <c r="H351" s="37">
        <f t="shared" si="32"/>
        <v>7.304785894206549</v>
      </c>
      <c r="I351" s="19">
        <f t="shared" si="32"/>
        <v>7.636603028308098</v>
      </c>
    </row>
    <row r="352" spans="2:9" ht="15" customHeight="1">
      <c r="B352" s="5" t="s">
        <v>174</v>
      </c>
      <c r="F352" s="40"/>
      <c r="G352" s="14">
        <v>38</v>
      </c>
      <c r="H352" s="37">
        <f t="shared" si="32"/>
        <v>2.392947103274559</v>
      </c>
      <c r="I352" s="19">
        <f t="shared" si="32"/>
        <v>2.5016458196181697</v>
      </c>
    </row>
    <row r="353" spans="2:9" ht="15" customHeight="1">
      <c r="B353" s="5" t="s">
        <v>175</v>
      </c>
      <c r="F353" s="40"/>
      <c r="G353" s="14">
        <v>13</v>
      </c>
      <c r="H353" s="37">
        <f t="shared" si="32"/>
        <v>0.818639798488665</v>
      </c>
      <c r="I353" s="19">
        <f t="shared" si="32"/>
        <v>0.8558262014483212</v>
      </c>
    </row>
    <row r="354" spans="2:9" ht="15" customHeight="1">
      <c r="B354" s="5" t="s">
        <v>55</v>
      </c>
      <c r="F354" s="40"/>
      <c r="G354" s="14">
        <v>113</v>
      </c>
      <c r="H354" s="37">
        <f t="shared" si="32"/>
        <v>7.1158690176322414</v>
      </c>
      <c r="I354" s="19">
        <f t="shared" si="32"/>
        <v>7.439104674127715</v>
      </c>
    </row>
    <row r="355" spans="2:9" ht="15" customHeight="1">
      <c r="B355" s="5" t="s">
        <v>176</v>
      </c>
      <c r="F355" s="40"/>
      <c r="G355" s="14">
        <v>371</v>
      </c>
      <c r="H355" s="37">
        <f t="shared" si="32"/>
        <v>23.362720403022667</v>
      </c>
      <c r="I355" s="19">
        <f t="shared" si="32"/>
        <v>24.42396313364055</v>
      </c>
    </row>
    <row r="356" spans="2:9" ht="15" customHeight="1">
      <c r="B356" s="5" t="s">
        <v>177</v>
      </c>
      <c r="F356" s="40"/>
      <c r="G356" s="14">
        <v>821</v>
      </c>
      <c r="H356" s="37">
        <f t="shared" si="32"/>
        <v>51.70025188916877</v>
      </c>
      <c r="I356" s="19">
        <f t="shared" si="32"/>
        <v>54.04871626069783</v>
      </c>
    </row>
    <row r="357" spans="2:9" ht="15" customHeight="1">
      <c r="B357" s="5" t="s">
        <v>8</v>
      </c>
      <c r="F357" s="40"/>
      <c r="G357" s="14">
        <v>18</v>
      </c>
      <c r="H357" s="37">
        <f t="shared" si="32"/>
        <v>1.1335012594458438</v>
      </c>
      <c r="I357" s="19">
        <f t="shared" si="32"/>
        <v>1.184990125082291</v>
      </c>
    </row>
    <row r="358" spans="2:9" ht="15" customHeight="1">
      <c r="B358" s="7" t="s">
        <v>0</v>
      </c>
      <c r="C358" s="41"/>
      <c r="D358" s="41"/>
      <c r="E358" s="41"/>
      <c r="F358" s="41"/>
      <c r="G358" s="15">
        <v>69</v>
      </c>
      <c r="H358" s="38">
        <f t="shared" si="32"/>
        <v>4.345088161209068</v>
      </c>
      <c r="I358" s="21" t="s">
        <v>6</v>
      </c>
    </row>
    <row r="359" spans="2:9" ht="15" customHeight="1">
      <c r="B359" s="43" t="s">
        <v>1</v>
      </c>
      <c r="C359" s="44"/>
      <c r="D359" s="44"/>
      <c r="E359" s="44"/>
      <c r="F359" s="45"/>
      <c r="G359" s="16">
        <f>SUM(G348:G358)</f>
        <v>3018</v>
      </c>
      <c r="H359" s="39" t="str">
        <f>IF(SUM(H348:H358)&gt;100,"－",SUM(H348:H358))</f>
        <v>－</v>
      </c>
      <c r="I359" s="22" t="str">
        <f>IF(SUM(I348:I358)&gt;100,"－",SUM(I348:I358))</f>
        <v>－</v>
      </c>
    </row>
    <row r="361" ht="15" customHeight="1">
      <c r="A361" s="1" t="s">
        <v>319</v>
      </c>
    </row>
    <row r="362" ht="15" customHeight="1">
      <c r="A362" s="1" t="s">
        <v>342</v>
      </c>
    </row>
    <row r="363" spans="2:9" ht="12" customHeight="1">
      <c r="B363" s="3"/>
      <c r="C363" s="42"/>
      <c r="D363" s="42"/>
      <c r="E363" s="42"/>
      <c r="F363" s="4"/>
      <c r="G363" s="9" t="s">
        <v>2</v>
      </c>
      <c r="H363" s="33" t="s">
        <v>3</v>
      </c>
      <c r="I363" s="9" t="s">
        <v>3</v>
      </c>
    </row>
    <row r="364" spans="2:9" ht="12" customHeight="1">
      <c r="B364" s="5"/>
      <c r="F364" s="6"/>
      <c r="G364" s="10"/>
      <c r="H364" s="34"/>
      <c r="I364" s="46" t="s">
        <v>34</v>
      </c>
    </row>
    <row r="365" spans="2:9" ht="12" customHeight="1">
      <c r="B365" s="7"/>
      <c r="C365" s="41"/>
      <c r="D365" s="41"/>
      <c r="E365" s="41"/>
      <c r="F365" s="8"/>
      <c r="G365" s="11"/>
      <c r="H365" s="35">
        <f>$G$29</f>
        <v>1588</v>
      </c>
      <c r="I365" s="12">
        <f>H365-G368</f>
        <v>1576</v>
      </c>
    </row>
    <row r="366" spans="2:9" ht="15" customHeight="1">
      <c r="B366" s="5" t="s">
        <v>75</v>
      </c>
      <c r="F366" s="40"/>
      <c r="G366" s="13">
        <v>1340</v>
      </c>
      <c r="H366" s="36">
        <f aca="true" t="shared" si="33" ref="H366:I368">$G366/H$365*100</f>
        <v>84.38287153652394</v>
      </c>
      <c r="I366" s="17">
        <f t="shared" si="33"/>
        <v>85.0253807106599</v>
      </c>
    </row>
    <row r="367" spans="2:9" ht="15" customHeight="1">
      <c r="B367" s="5" t="s">
        <v>76</v>
      </c>
      <c r="F367" s="40"/>
      <c r="G367" s="14">
        <v>236</v>
      </c>
      <c r="H367" s="37">
        <f t="shared" si="33"/>
        <v>14.86146095717884</v>
      </c>
      <c r="I367" s="19">
        <f t="shared" si="33"/>
        <v>14.974619289340103</v>
      </c>
    </row>
    <row r="368" spans="2:9" ht="15" customHeight="1">
      <c r="B368" s="7" t="s">
        <v>0</v>
      </c>
      <c r="C368" s="41"/>
      <c r="D368" s="41"/>
      <c r="E368" s="41"/>
      <c r="F368" s="41"/>
      <c r="G368" s="15">
        <v>12</v>
      </c>
      <c r="H368" s="38">
        <f t="shared" si="33"/>
        <v>0.7556675062972292</v>
      </c>
      <c r="I368" s="21" t="s">
        <v>6</v>
      </c>
    </row>
    <row r="369" spans="2:9" ht="15" customHeight="1">
      <c r="B369" s="43" t="s">
        <v>1</v>
      </c>
      <c r="C369" s="44"/>
      <c r="D369" s="44"/>
      <c r="E369" s="44"/>
      <c r="F369" s="45"/>
      <c r="G369" s="16">
        <f>SUM(G366:G368)</f>
        <v>1588</v>
      </c>
      <c r="H369" s="39">
        <f>IF(SUM(H366:H368)&gt;100,"－",SUM(H366:H368))</f>
        <v>100</v>
      </c>
      <c r="I369" s="22">
        <f>IF(SUM(I366:I368)&gt;100,"－",SUM(I366:I368))</f>
        <v>100</v>
      </c>
    </row>
    <row r="371" ht="15" customHeight="1">
      <c r="A371" s="1" t="s">
        <v>357</v>
      </c>
    </row>
    <row r="372" spans="2:9" ht="12" customHeight="1">
      <c r="B372" s="3"/>
      <c r="C372" s="42"/>
      <c r="D372" s="42"/>
      <c r="E372" s="42"/>
      <c r="F372" s="4"/>
      <c r="G372" s="9" t="s">
        <v>2</v>
      </c>
      <c r="H372" s="33" t="s">
        <v>3</v>
      </c>
      <c r="I372" s="9" t="s">
        <v>3</v>
      </c>
    </row>
    <row r="373" spans="2:9" ht="12" customHeight="1">
      <c r="B373" s="5"/>
      <c r="F373" s="6"/>
      <c r="G373" s="10"/>
      <c r="H373" s="34"/>
      <c r="I373" s="46" t="s">
        <v>34</v>
      </c>
    </row>
    <row r="374" spans="2:9" ht="12" customHeight="1">
      <c r="B374" s="7"/>
      <c r="C374" s="41"/>
      <c r="D374" s="41"/>
      <c r="E374" s="41"/>
      <c r="F374" s="8"/>
      <c r="G374" s="11"/>
      <c r="H374" s="35">
        <f>$G$29</f>
        <v>1588</v>
      </c>
      <c r="I374" s="12">
        <f>H374-G379</f>
        <v>1558</v>
      </c>
    </row>
    <row r="375" spans="2:9" ht="15" customHeight="1">
      <c r="B375" s="5" t="s">
        <v>178</v>
      </c>
      <c r="F375" s="40"/>
      <c r="G375" s="13">
        <v>1012</v>
      </c>
      <c r="H375" s="36">
        <f aca="true" t="shared" si="34" ref="H375:I379">$G375/H$374*100</f>
        <v>63.72795969773299</v>
      </c>
      <c r="I375" s="17">
        <f t="shared" si="34"/>
        <v>64.95507060333762</v>
      </c>
    </row>
    <row r="376" spans="2:9" ht="15" customHeight="1">
      <c r="B376" s="5" t="s">
        <v>179</v>
      </c>
      <c r="F376" s="40"/>
      <c r="G376" s="14">
        <v>454</v>
      </c>
      <c r="H376" s="37">
        <f t="shared" si="34"/>
        <v>28.58942065491184</v>
      </c>
      <c r="I376" s="19">
        <f t="shared" si="34"/>
        <v>29.13992297817715</v>
      </c>
    </row>
    <row r="377" spans="2:9" ht="15" customHeight="1">
      <c r="B377" s="5" t="s">
        <v>180</v>
      </c>
      <c r="F377" s="40"/>
      <c r="G377" s="14">
        <v>89</v>
      </c>
      <c r="H377" s="37">
        <f t="shared" si="34"/>
        <v>5.604534005037784</v>
      </c>
      <c r="I377" s="19">
        <f t="shared" si="34"/>
        <v>5.712451861360719</v>
      </c>
    </row>
    <row r="378" spans="2:9" ht="15" customHeight="1">
      <c r="B378" s="5" t="s">
        <v>8</v>
      </c>
      <c r="F378" s="40"/>
      <c r="G378" s="14">
        <v>3</v>
      </c>
      <c r="H378" s="37">
        <f t="shared" si="34"/>
        <v>0.1889168765743073</v>
      </c>
      <c r="I378" s="19">
        <f t="shared" si="34"/>
        <v>0.19255455712451863</v>
      </c>
    </row>
    <row r="379" spans="2:9" ht="15" customHeight="1">
      <c r="B379" s="7" t="s">
        <v>0</v>
      </c>
      <c r="C379" s="41"/>
      <c r="D379" s="41"/>
      <c r="E379" s="41"/>
      <c r="F379" s="41"/>
      <c r="G379" s="15">
        <v>30</v>
      </c>
      <c r="H379" s="38">
        <f t="shared" si="34"/>
        <v>1.8891687657430731</v>
      </c>
      <c r="I379" s="21" t="s">
        <v>6</v>
      </c>
    </row>
    <row r="380" spans="2:9" ht="15" customHeight="1">
      <c r="B380" s="43" t="s">
        <v>1</v>
      </c>
      <c r="C380" s="44"/>
      <c r="D380" s="44"/>
      <c r="E380" s="44"/>
      <c r="F380" s="45"/>
      <c r="G380" s="16">
        <f>SUM(G375:G379)</f>
        <v>1588</v>
      </c>
      <c r="H380" s="39">
        <f>IF(SUM(H375:H379)&gt;100,"－",SUM(H375:H379))</f>
        <v>100</v>
      </c>
      <c r="I380" s="22">
        <f>IF(SUM(I375:I379)&gt;100,"－",SUM(I375:I379))</f>
        <v>100.00000000000001</v>
      </c>
    </row>
    <row r="382" ht="15" customHeight="1">
      <c r="A382" s="1" t="s">
        <v>343</v>
      </c>
    </row>
    <row r="383" spans="2:8" ht="22.5">
      <c r="B383" s="24"/>
      <c r="C383" s="25"/>
      <c r="D383" s="26"/>
      <c r="E383" s="47" t="s">
        <v>75</v>
      </c>
      <c r="F383" s="48" t="s">
        <v>76</v>
      </c>
      <c r="G383" s="49" t="s">
        <v>0</v>
      </c>
      <c r="H383" s="49" t="s">
        <v>9</v>
      </c>
    </row>
    <row r="384" spans="2:8" ht="30" customHeight="1">
      <c r="B384" s="27" t="s">
        <v>2</v>
      </c>
      <c r="C384" s="75" t="s">
        <v>181</v>
      </c>
      <c r="D384" s="76"/>
      <c r="E384" s="77">
        <v>371</v>
      </c>
      <c r="F384" s="77">
        <v>1169</v>
      </c>
      <c r="G384" s="78">
        <v>48</v>
      </c>
      <c r="H384" s="77">
        <f aca="true" t="shared" si="35" ref="H384:H389">SUM(E384:G384)</f>
        <v>1588</v>
      </c>
    </row>
    <row r="385" spans="2:8" ht="30" customHeight="1">
      <c r="B385" s="57"/>
      <c r="C385" s="53" t="s">
        <v>182</v>
      </c>
      <c r="D385" s="55"/>
      <c r="E385" s="14">
        <v>68</v>
      </c>
      <c r="F385" s="14">
        <v>1473</v>
      </c>
      <c r="G385" s="62">
        <v>47</v>
      </c>
      <c r="H385" s="14">
        <f t="shared" si="35"/>
        <v>1588</v>
      </c>
    </row>
    <row r="386" spans="2:8" ht="30" customHeight="1">
      <c r="B386" s="27" t="s">
        <v>3</v>
      </c>
      <c r="C386" s="75" t="s">
        <v>181</v>
      </c>
      <c r="D386" s="79">
        <f>$G$29</f>
        <v>1588</v>
      </c>
      <c r="E386" s="80">
        <f aca="true" t="shared" si="36" ref="E386:G387">E384/$D386*100</f>
        <v>23.362720403022667</v>
      </c>
      <c r="F386" s="80">
        <f t="shared" si="36"/>
        <v>73.61460957178842</v>
      </c>
      <c r="G386" s="81">
        <f t="shared" si="36"/>
        <v>3.022670025188917</v>
      </c>
      <c r="H386" s="80">
        <f t="shared" si="35"/>
        <v>100</v>
      </c>
    </row>
    <row r="387" spans="2:8" ht="30" customHeight="1">
      <c r="B387" s="57"/>
      <c r="C387" s="53" t="s">
        <v>182</v>
      </c>
      <c r="D387" s="30">
        <f>$G$29</f>
        <v>1588</v>
      </c>
      <c r="E387" s="19">
        <f t="shared" si="36"/>
        <v>4.282115869017632</v>
      </c>
      <c r="F387" s="19">
        <f t="shared" si="36"/>
        <v>92.75818639798489</v>
      </c>
      <c r="G387" s="37">
        <f t="shared" si="36"/>
        <v>2.959697732997481</v>
      </c>
      <c r="H387" s="19">
        <f t="shared" si="35"/>
        <v>100</v>
      </c>
    </row>
    <row r="388" spans="2:8" ht="30" customHeight="1">
      <c r="B388" s="27" t="s">
        <v>3</v>
      </c>
      <c r="C388" s="75" t="s">
        <v>181</v>
      </c>
      <c r="D388" s="79">
        <f>D386-G384</f>
        <v>1540</v>
      </c>
      <c r="E388" s="80">
        <f>E384/$D388*100</f>
        <v>24.09090909090909</v>
      </c>
      <c r="F388" s="80">
        <f>F384/$D388*100</f>
        <v>75.9090909090909</v>
      </c>
      <c r="G388" s="82" t="s">
        <v>6</v>
      </c>
      <c r="H388" s="80">
        <f t="shared" si="35"/>
        <v>100</v>
      </c>
    </row>
    <row r="389" spans="2:8" ht="30" customHeight="1">
      <c r="B389" s="58"/>
      <c r="C389" s="53" t="s">
        <v>182</v>
      </c>
      <c r="D389" s="31">
        <f>D387-G385</f>
        <v>1541</v>
      </c>
      <c r="E389" s="20">
        <f>E385/$D389*100</f>
        <v>4.412719013627515</v>
      </c>
      <c r="F389" s="20">
        <f>F385/$D389*100</f>
        <v>95.58728098637248</v>
      </c>
      <c r="G389" s="66" t="s">
        <v>5</v>
      </c>
      <c r="H389" s="20">
        <f t="shared" si="35"/>
        <v>99.99999999999999</v>
      </c>
    </row>
    <row r="390" spans="2:8" ht="15" customHeight="1">
      <c r="B390" s="59"/>
      <c r="C390" s="50"/>
      <c r="D390" s="60"/>
      <c r="E390" s="73"/>
      <c r="F390" s="73"/>
      <c r="G390" s="69"/>
      <c r="H390" s="73"/>
    </row>
    <row r="391" ht="15" customHeight="1">
      <c r="A391" s="1" t="s">
        <v>344</v>
      </c>
    </row>
    <row r="392" spans="2:9" ht="33.75">
      <c r="B392" s="24"/>
      <c r="C392" s="25"/>
      <c r="D392" s="26"/>
      <c r="E392" s="47" t="s">
        <v>183</v>
      </c>
      <c r="F392" s="48" t="s">
        <v>184</v>
      </c>
      <c r="G392" s="74" t="s">
        <v>8</v>
      </c>
      <c r="H392" s="49" t="s">
        <v>0</v>
      </c>
      <c r="I392" s="49" t="s">
        <v>9</v>
      </c>
    </row>
    <row r="393" spans="2:9" ht="30" customHeight="1">
      <c r="B393" s="27" t="s">
        <v>2</v>
      </c>
      <c r="C393" s="75" t="s">
        <v>181</v>
      </c>
      <c r="D393" s="76"/>
      <c r="E393" s="77">
        <v>922</v>
      </c>
      <c r="F393" s="77">
        <v>499</v>
      </c>
      <c r="G393" s="77">
        <v>6</v>
      </c>
      <c r="H393" s="78">
        <v>161</v>
      </c>
      <c r="I393" s="77">
        <f aca="true" t="shared" si="37" ref="I393:I398">SUM(E393:H393)</f>
        <v>1588</v>
      </c>
    </row>
    <row r="394" spans="2:9" ht="30" customHeight="1">
      <c r="B394" s="57"/>
      <c r="C394" s="53" t="s">
        <v>182</v>
      </c>
      <c r="D394" s="55"/>
      <c r="E394" s="14">
        <v>1100</v>
      </c>
      <c r="F394" s="14">
        <v>327</v>
      </c>
      <c r="G394" s="14">
        <v>32</v>
      </c>
      <c r="H394" s="62">
        <v>129</v>
      </c>
      <c r="I394" s="14">
        <f t="shared" si="37"/>
        <v>1588</v>
      </c>
    </row>
    <row r="395" spans="2:9" ht="30" customHeight="1">
      <c r="B395" s="27" t="s">
        <v>3</v>
      </c>
      <c r="C395" s="75" t="s">
        <v>181</v>
      </c>
      <c r="D395" s="79">
        <f>$G$29</f>
        <v>1588</v>
      </c>
      <c r="E395" s="80">
        <f aca="true" t="shared" si="38" ref="E395:H396">E393/$D395*100</f>
        <v>58.060453400503775</v>
      </c>
      <c r="F395" s="80">
        <f t="shared" si="38"/>
        <v>31.42317380352645</v>
      </c>
      <c r="G395" s="80">
        <f t="shared" si="38"/>
        <v>0.3778337531486146</v>
      </c>
      <c r="H395" s="81">
        <f t="shared" si="38"/>
        <v>10.138539042821158</v>
      </c>
      <c r="I395" s="80">
        <f t="shared" si="37"/>
        <v>100</v>
      </c>
    </row>
    <row r="396" spans="2:9" ht="30" customHeight="1">
      <c r="B396" s="57"/>
      <c r="C396" s="53" t="s">
        <v>182</v>
      </c>
      <c r="D396" s="30">
        <f>$G$29</f>
        <v>1588</v>
      </c>
      <c r="E396" s="19">
        <f t="shared" si="38"/>
        <v>69.26952141057934</v>
      </c>
      <c r="F396" s="19">
        <f t="shared" si="38"/>
        <v>20.591939546599498</v>
      </c>
      <c r="G396" s="19">
        <f t="shared" si="38"/>
        <v>2.0151133501259446</v>
      </c>
      <c r="H396" s="37">
        <f t="shared" si="38"/>
        <v>8.123425692695214</v>
      </c>
      <c r="I396" s="19">
        <f t="shared" si="37"/>
        <v>100</v>
      </c>
    </row>
    <row r="397" spans="2:9" ht="30" customHeight="1">
      <c r="B397" s="27" t="s">
        <v>3</v>
      </c>
      <c r="C397" s="75" t="s">
        <v>181</v>
      </c>
      <c r="D397" s="79">
        <f>D395-H393</f>
        <v>1427</v>
      </c>
      <c r="E397" s="80">
        <f aca="true" t="shared" si="39" ref="E397:G398">E393/$D397*100</f>
        <v>64.61107217939734</v>
      </c>
      <c r="F397" s="80">
        <f t="shared" si="39"/>
        <v>34.968465311843026</v>
      </c>
      <c r="G397" s="80">
        <f t="shared" si="39"/>
        <v>0.42046250875963564</v>
      </c>
      <c r="H397" s="82" t="s">
        <v>6</v>
      </c>
      <c r="I397" s="80">
        <f t="shared" si="37"/>
        <v>100</v>
      </c>
    </row>
    <row r="398" spans="2:9" ht="30" customHeight="1">
      <c r="B398" s="58"/>
      <c r="C398" s="53" t="s">
        <v>182</v>
      </c>
      <c r="D398" s="31">
        <f>D396-H394</f>
        <v>1459</v>
      </c>
      <c r="E398" s="20">
        <f t="shared" si="39"/>
        <v>75.39410555174777</v>
      </c>
      <c r="F398" s="20">
        <f t="shared" si="39"/>
        <v>22.412611377655928</v>
      </c>
      <c r="G398" s="20">
        <f t="shared" si="39"/>
        <v>2.193283070596299</v>
      </c>
      <c r="H398" s="66" t="s">
        <v>5</v>
      </c>
      <c r="I398" s="20">
        <f t="shared" si="37"/>
        <v>100</v>
      </c>
    </row>
    <row r="399" spans="2:8" ht="15" customHeight="1">
      <c r="B399" s="59"/>
      <c r="C399" s="50"/>
      <c r="D399" s="60"/>
      <c r="E399" s="73"/>
      <c r="F399" s="73"/>
      <c r="G399" s="69"/>
      <c r="H399" s="73"/>
    </row>
    <row r="400" ht="15" customHeight="1">
      <c r="A400" s="2" t="s">
        <v>185</v>
      </c>
    </row>
    <row r="401" ht="15" customHeight="1">
      <c r="A401" s="1" t="s">
        <v>345</v>
      </c>
    </row>
    <row r="402" spans="2:9" ht="12" customHeight="1">
      <c r="B402" s="3"/>
      <c r="C402" s="42"/>
      <c r="D402" s="42"/>
      <c r="E402" s="42"/>
      <c r="F402" s="4"/>
      <c r="G402" s="9" t="s">
        <v>2</v>
      </c>
      <c r="H402" s="33" t="s">
        <v>3</v>
      </c>
      <c r="I402" s="9" t="s">
        <v>3</v>
      </c>
    </row>
    <row r="403" spans="2:9" ht="12" customHeight="1">
      <c r="B403" s="5"/>
      <c r="F403" s="6"/>
      <c r="G403" s="10"/>
      <c r="H403" s="34"/>
      <c r="I403" s="46" t="s">
        <v>34</v>
      </c>
    </row>
    <row r="404" spans="2:9" ht="12" customHeight="1">
      <c r="B404" s="7"/>
      <c r="C404" s="41"/>
      <c r="D404" s="41"/>
      <c r="E404" s="41"/>
      <c r="F404" s="8"/>
      <c r="G404" s="11"/>
      <c r="H404" s="35">
        <f>$G$29</f>
        <v>1588</v>
      </c>
      <c r="I404" s="12">
        <f>H404-G409</f>
        <v>1571</v>
      </c>
    </row>
    <row r="405" spans="2:9" ht="15" customHeight="1">
      <c r="B405" s="5" t="s">
        <v>186</v>
      </c>
      <c r="F405" s="40"/>
      <c r="G405" s="13">
        <v>248</v>
      </c>
      <c r="H405" s="36">
        <f aca="true" t="shared" si="40" ref="H405:I409">$G405/H$404*100</f>
        <v>15.617128463476071</v>
      </c>
      <c r="I405" s="17">
        <f t="shared" si="40"/>
        <v>15.78612348822406</v>
      </c>
    </row>
    <row r="406" spans="2:9" ht="15" customHeight="1">
      <c r="B406" s="5" t="s">
        <v>187</v>
      </c>
      <c r="F406" s="40"/>
      <c r="G406" s="14">
        <v>489</v>
      </c>
      <c r="H406" s="37">
        <f t="shared" si="40"/>
        <v>30.793450881612088</v>
      </c>
      <c r="I406" s="19">
        <f t="shared" si="40"/>
        <v>31.12667091024825</v>
      </c>
    </row>
    <row r="407" spans="2:9" ht="15" customHeight="1">
      <c r="B407" s="5" t="s">
        <v>188</v>
      </c>
      <c r="F407" s="40"/>
      <c r="G407" s="14">
        <v>76</v>
      </c>
      <c r="H407" s="37">
        <f t="shared" si="40"/>
        <v>4.785894206549118</v>
      </c>
      <c r="I407" s="19">
        <f t="shared" si="40"/>
        <v>4.83768300445576</v>
      </c>
    </row>
    <row r="408" spans="2:9" ht="15" customHeight="1">
      <c r="B408" s="5" t="s">
        <v>189</v>
      </c>
      <c r="F408" s="40"/>
      <c r="G408" s="14">
        <v>758</v>
      </c>
      <c r="H408" s="37">
        <f t="shared" si="40"/>
        <v>47.73299748110831</v>
      </c>
      <c r="I408" s="19">
        <f t="shared" si="40"/>
        <v>48.24952259707193</v>
      </c>
    </row>
    <row r="409" spans="2:9" ht="15" customHeight="1">
      <c r="B409" s="7" t="s">
        <v>0</v>
      </c>
      <c r="C409" s="41"/>
      <c r="D409" s="41"/>
      <c r="E409" s="41"/>
      <c r="F409" s="41"/>
      <c r="G409" s="15">
        <v>17</v>
      </c>
      <c r="H409" s="38">
        <f t="shared" si="40"/>
        <v>1.070528967254408</v>
      </c>
      <c r="I409" s="21" t="s">
        <v>6</v>
      </c>
    </row>
    <row r="410" spans="2:9" ht="15" customHeight="1">
      <c r="B410" s="43" t="s">
        <v>1</v>
      </c>
      <c r="C410" s="44"/>
      <c r="D410" s="44"/>
      <c r="E410" s="44"/>
      <c r="F410" s="45"/>
      <c r="G410" s="16">
        <f>SUM(G405:G409)</f>
        <v>1588</v>
      </c>
      <c r="H410" s="39">
        <f>IF(SUM(H405:H409)&gt;100,"－",SUM(H405:H409))</f>
        <v>100</v>
      </c>
      <c r="I410" s="22">
        <f>IF(SUM(I405:I409)&gt;100,"－",SUM(I405:I409))</f>
        <v>100</v>
      </c>
    </row>
    <row r="412" ht="15" customHeight="1">
      <c r="A412" s="1" t="s">
        <v>346</v>
      </c>
    </row>
    <row r="413" spans="2:9" ht="12" customHeight="1">
      <c r="B413" s="3"/>
      <c r="C413" s="42"/>
      <c r="D413" s="42"/>
      <c r="E413" s="42"/>
      <c r="F413" s="4"/>
      <c r="G413" s="9" t="s">
        <v>2</v>
      </c>
      <c r="H413" s="33" t="s">
        <v>3</v>
      </c>
      <c r="I413" s="9" t="s">
        <v>3</v>
      </c>
    </row>
    <row r="414" spans="2:9" ht="12" customHeight="1">
      <c r="B414" s="5"/>
      <c r="F414" s="6"/>
      <c r="G414" s="10"/>
      <c r="H414" s="34"/>
      <c r="I414" s="46" t="s">
        <v>34</v>
      </c>
    </row>
    <row r="415" spans="2:9" ht="12" customHeight="1">
      <c r="B415" s="7"/>
      <c r="C415" s="41"/>
      <c r="D415" s="41"/>
      <c r="E415" s="41"/>
      <c r="F415" s="8"/>
      <c r="G415" s="11"/>
      <c r="H415" s="35">
        <f>$G$29</f>
        <v>1588</v>
      </c>
      <c r="I415" s="12">
        <f>H415-G424</f>
        <v>1440</v>
      </c>
    </row>
    <row r="416" spans="2:9" ht="15" customHeight="1">
      <c r="B416" s="5" t="s">
        <v>190</v>
      </c>
      <c r="F416" s="40"/>
      <c r="G416" s="13">
        <v>265</v>
      </c>
      <c r="H416" s="36">
        <f aca="true" t="shared" si="41" ref="H416:I424">$G416/H$415*100</f>
        <v>16.68765743073048</v>
      </c>
      <c r="I416" s="17">
        <f t="shared" si="41"/>
        <v>18.40277777777778</v>
      </c>
    </row>
    <row r="417" spans="2:9" ht="15" customHeight="1">
      <c r="B417" s="5" t="s">
        <v>191</v>
      </c>
      <c r="F417" s="40"/>
      <c r="G417" s="14">
        <v>495</v>
      </c>
      <c r="H417" s="37">
        <f t="shared" si="41"/>
        <v>31.171284634760703</v>
      </c>
      <c r="I417" s="19">
        <f t="shared" si="41"/>
        <v>34.375</v>
      </c>
    </row>
    <row r="418" spans="2:9" ht="15" customHeight="1">
      <c r="B418" s="5" t="s">
        <v>192</v>
      </c>
      <c r="F418" s="40"/>
      <c r="G418" s="14">
        <v>438</v>
      </c>
      <c r="H418" s="37">
        <f t="shared" si="41"/>
        <v>27.581863979848865</v>
      </c>
      <c r="I418" s="19">
        <f t="shared" si="41"/>
        <v>30.416666666666664</v>
      </c>
    </row>
    <row r="419" spans="2:9" ht="15" customHeight="1">
      <c r="B419" s="5" t="s">
        <v>193</v>
      </c>
      <c r="F419" s="40"/>
      <c r="G419" s="14">
        <v>63</v>
      </c>
      <c r="H419" s="37">
        <f t="shared" si="41"/>
        <v>3.9672544080604535</v>
      </c>
      <c r="I419" s="19">
        <f t="shared" si="41"/>
        <v>4.375</v>
      </c>
    </row>
    <row r="420" spans="2:9" ht="15" customHeight="1">
      <c r="B420" s="5" t="s">
        <v>194</v>
      </c>
      <c r="F420" s="40"/>
      <c r="G420" s="14">
        <v>100</v>
      </c>
      <c r="H420" s="37">
        <f t="shared" si="41"/>
        <v>6.297229219143577</v>
      </c>
      <c r="I420" s="19">
        <f t="shared" si="41"/>
        <v>6.944444444444445</v>
      </c>
    </row>
    <row r="421" spans="2:9" ht="15" customHeight="1">
      <c r="B421" s="5" t="s">
        <v>195</v>
      </c>
      <c r="F421" s="40"/>
      <c r="G421" s="14">
        <v>312</v>
      </c>
      <c r="H421" s="37">
        <f t="shared" si="41"/>
        <v>19.64735516372796</v>
      </c>
      <c r="I421" s="19">
        <f t="shared" si="41"/>
        <v>21.666666666666668</v>
      </c>
    </row>
    <row r="422" spans="2:9" ht="15" customHeight="1">
      <c r="B422" s="5" t="s">
        <v>196</v>
      </c>
      <c r="F422" s="40"/>
      <c r="G422" s="14">
        <v>190</v>
      </c>
      <c r="H422" s="37">
        <f t="shared" si="41"/>
        <v>11.964735516372796</v>
      </c>
      <c r="I422" s="19">
        <f t="shared" si="41"/>
        <v>13.194444444444445</v>
      </c>
    </row>
    <row r="423" spans="2:9" ht="15" customHeight="1">
      <c r="B423" s="5" t="s">
        <v>8</v>
      </c>
      <c r="F423" s="40"/>
      <c r="G423" s="14">
        <v>264</v>
      </c>
      <c r="H423" s="37">
        <f t="shared" si="41"/>
        <v>16.624685138539043</v>
      </c>
      <c r="I423" s="19">
        <f t="shared" si="41"/>
        <v>18.333333333333332</v>
      </c>
    </row>
    <row r="424" spans="2:9" ht="15" customHeight="1">
      <c r="B424" s="7" t="s">
        <v>0</v>
      </c>
      <c r="C424" s="41"/>
      <c r="D424" s="41"/>
      <c r="E424" s="41"/>
      <c r="F424" s="41"/>
      <c r="G424" s="15">
        <v>148</v>
      </c>
      <c r="H424" s="38">
        <f t="shared" si="41"/>
        <v>9.319899244332493</v>
      </c>
      <c r="I424" s="21" t="s">
        <v>6</v>
      </c>
    </row>
    <row r="425" spans="2:9" ht="15" customHeight="1">
      <c r="B425" s="43" t="s">
        <v>1</v>
      </c>
      <c r="C425" s="44"/>
      <c r="D425" s="44"/>
      <c r="E425" s="44"/>
      <c r="F425" s="45"/>
      <c r="G425" s="16">
        <f>SUM(G416:G424)</f>
        <v>2275</v>
      </c>
      <c r="H425" s="39" t="str">
        <f>IF(SUM(H416:H424)&gt;100,"－",SUM(H416:H424))</f>
        <v>－</v>
      </c>
      <c r="I425" s="22" t="str">
        <f>IF(SUM(I416:I424)&gt;100,"－",SUM(I416:I424))</f>
        <v>－</v>
      </c>
    </row>
    <row r="427" ht="15" customHeight="1">
      <c r="A427" s="1" t="s">
        <v>347</v>
      </c>
    </row>
    <row r="428" spans="2:9" ht="12" customHeight="1">
      <c r="B428" s="3"/>
      <c r="C428" s="42"/>
      <c r="D428" s="42"/>
      <c r="E428" s="42"/>
      <c r="F428" s="4"/>
      <c r="G428" s="9" t="s">
        <v>2</v>
      </c>
      <c r="H428" s="33" t="s">
        <v>3</v>
      </c>
      <c r="I428" s="9" t="s">
        <v>3</v>
      </c>
    </row>
    <row r="429" spans="2:9" ht="12" customHeight="1">
      <c r="B429" s="5"/>
      <c r="F429" s="6"/>
      <c r="G429" s="10"/>
      <c r="H429" s="34"/>
      <c r="I429" s="46" t="s">
        <v>34</v>
      </c>
    </row>
    <row r="430" spans="2:9" ht="12" customHeight="1">
      <c r="B430" s="7"/>
      <c r="C430" s="41"/>
      <c r="D430" s="41"/>
      <c r="E430" s="41"/>
      <c r="F430" s="8"/>
      <c r="G430" s="11"/>
      <c r="H430" s="35">
        <f>$G$29</f>
        <v>1588</v>
      </c>
      <c r="I430" s="12">
        <f>H430-G437</f>
        <v>1494</v>
      </c>
    </row>
    <row r="431" spans="2:9" ht="15" customHeight="1">
      <c r="B431" s="5" t="s">
        <v>197</v>
      </c>
      <c r="F431" s="40"/>
      <c r="G431" s="13">
        <v>869</v>
      </c>
      <c r="H431" s="36">
        <f aca="true" t="shared" si="42" ref="H431:I437">$G431/H$430*100</f>
        <v>54.722921914357684</v>
      </c>
      <c r="I431" s="17">
        <f t="shared" si="42"/>
        <v>58.16599732262383</v>
      </c>
    </row>
    <row r="432" spans="2:9" ht="15" customHeight="1">
      <c r="B432" s="5" t="s">
        <v>198</v>
      </c>
      <c r="F432" s="40"/>
      <c r="G432" s="14">
        <v>35</v>
      </c>
      <c r="H432" s="37">
        <f t="shared" si="42"/>
        <v>2.204030226700252</v>
      </c>
      <c r="I432" s="19">
        <f t="shared" si="42"/>
        <v>2.3427041499330654</v>
      </c>
    </row>
    <row r="433" spans="2:9" ht="15" customHeight="1">
      <c r="B433" s="5" t="s">
        <v>199</v>
      </c>
      <c r="F433" s="40"/>
      <c r="G433" s="14">
        <v>27</v>
      </c>
      <c r="H433" s="37">
        <f t="shared" si="42"/>
        <v>1.700251889168766</v>
      </c>
      <c r="I433" s="19">
        <f t="shared" si="42"/>
        <v>1.8072289156626504</v>
      </c>
    </row>
    <row r="434" spans="2:9" ht="15" customHeight="1">
      <c r="B434" s="5" t="s">
        <v>200</v>
      </c>
      <c r="F434" s="40"/>
      <c r="G434" s="14">
        <v>63</v>
      </c>
      <c r="H434" s="37">
        <f t="shared" si="42"/>
        <v>3.9672544080604535</v>
      </c>
      <c r="I434" s="19">
        <f t="shared" si="42"/>
        <v>4.216867469879518</v>
      </c>
    </row>
    <row r="435" spans="2:9" ht="15" customHeight="1">
      <c r="B435" s="5" t="s">
        <v>201</v>
      </c>
      <c r="F435" s="40"/>
      <c r="G435" s="14">
        <v>477</v>
      </c>
      <c r="H435" s="37">
        <f t="shared" si="42"/>
        <v>30.037783375314863</v>
      </c>
      <c r="I435" s="19">
        <f t="shared" si="42"/>
        <v>31.92771084337349</v>
      </c>
    </row>
    <row r="436" spans="2:9" ht="15" customHeight="1">
      <c r="B436" s="5" t="s">
        <v>8</v>
      </c>
      <c r="F436" s="40"/>
      <c r="G436" s="14">
        <v>23</v>
      </c>
      <c r="H436" s="37">
        <f t="shared" si="42"/>
        <v>1.4483627204030227</v>
      </c>
      <c r="I436" s="19">
        <f t="shared" si="42"/>
        <v>1.5394912985274432</v>
      </c>
    </row>
    <row r="437" spans="2:9" ht="15" customHeight="1">
      <c r="B437" s="7" t="s">
        <v>0</v>
      </c>
      <c r="C437" s="41"/>
      <c r="D437" s="41"/>
      <c r="E437" s="41"/>
      <c r="F437" s="41"/>
      <c r="G437" s="15">
        <v>94</v>
      </c>
      <c r="H437" s="38">
        <f t="shared" si="42"/>
        <v>5.919395465994962</v>
      </c>
      <c r="I437" s="21" t="s">
        <v>6</v>
      </c>
    </row>
    <row r="438" spans="2:9" ht="15" customHeight="1">
      <c r="B438" s="43" t="s">
        <v>1</v>
      </c>
      <c r="C438" s="44"/>
      <c r="D438" s="44"/>
      <c r="E438" s="44"/>
      <c r="F438" s="45"/>
      <c r="G438" s="16">
        <f>SUM(G431:G437)</f>
        <v>1588</v>
      </c>
      <c r="H438" s="39">
        <f>IF(SUM(H431:H437)&gt;100,"－",SUM(H431:H437))</f>
        <v>100.00000000000001</v>
      </c>
      <c r="I438" s="22">
        <f>IF(SUM(I431:I437)&gt;100,"－",SUM(I431:I437))</f>
        <v>99.99999999999999</v>
      </c>
    </row>
    <row r="440" ht="15" customHeight="1">
      <c r="A440" s="2" t="s">
        <v>202</v>
      </c>
    </row>
    <row r="441" ht="15" customHeight="1">
      <c r="A441" s="1" t="s">
        <v>348</v>
      </c>
    </row>
    <row r="442" spans="2:9" ht="12" customHeight="1">
      <c r="B442" s="3"/>
      <c r="C442" s="42"/>
      <c r="D442" s="42"/>
      <c r="E442" s="42"/>
      <c r="F442" s="4"/>
      <c r="G442" s="9" t="s">
        <v>2</v>
      </c>
      <c r="H442" s="33" t="s">
        <v>3</v>
      </c>
      <c r="I442" s="9" t="s">
        <v>3</v>
      </c>
    </row>
    <row r="443" spans="2:9" ht="12" customHeight="1">
      <c r="B443" s="5"/>
      <c r="F443" s="6"/>
      <c r="G443" s="10"/>
      <c r="H443" s="34"/>
      <c r="I443" s="46" t="s">
        <v>34</v>
      </c>
    </row>
    <row r="444" spans="2:9" ht="12" customHeight="1">
      <c r="B444" s="7"/>
      <c r="C444" s="41"/>
      <c r="D444" s="41"/>
      <c r="E444" s="41"/>
      <c r="F444" s="8"/>
      <c r="G444" s="11"/>
      <c r="H444" s="35">
        <f>$G$29</f>
        <v>1588</v>
      </c>
      <c r="I444" s="12">
        <f>H444-G447</f>
        <v>1543</v>
      </c>
    </row>
    <row r="445" spans="2:9" ht="15" customHeight="1">
      <c r="B445" s="5" t="s">
        <v>10</v>
      </c>
      <c r="F445" s="40"/>
      <c r="G445" s="13">
        <v>647</v>
      </c>
      <c r="H445" s="36">
        <f aca="true" t="shared" si="43" ref="H445:I447">$G445/H$444*100</f>
        <v>40.74307304785894</v>
      </c>
      <c r="I445" s="17">
        <f t="shared" si="43"/>
        <v>41.931302657161375</v>
      </c>
    </row>
    <row r="446" spans="2:9" ht="15" customHeight="1">
      <c r="B446" s="5" t="s">
        <v>11</v>
      </c>
      <c r="F446" s="40"/>
      <c r="G446" s="14">
        <v>896</v>
      </c>
      <c r="H446" s="37">
        <f t="shared" si="43"/>
        <v>56.42317380352645</v>
      </c>
      <c r="I446" s="19">
        <f t="shared" si="43"/>
        <v>58.068697342838625</v>
      </c>
    </row>
    <row r="447" spans="2:9" ht="15" customHeight="1">
      <c r="B447" s="7" t="s">
        <v>0</v>
      </c>
      <c r="C447" s="41"/>
      <c r="D447" s="41"/>
      <c r="E447" s="41"/>
      <c r="F447" s="41"/>
      <c r="G447" s="15">
        <v>45</v>
      </c>
      <c r="H447" s="38">
        <f t="shared" si="43"/>
        <v>2.8337531486146093</v>
      </c>
      <c r="I447" s="21" t="s">
        <v>6</v>
      </c>
    </row>
    <row r="448" spans="2:9" ht="15" customHeight="1">
      <c r="B448" s="43" t="s">
        <v>1</v>
      </c>
      <c r="C448" s="44"/>
      <c r="D448" s="44"/>
      <c r="E448" s="44"/>
      <c r="F448" s="45"/>
      <c r="G448" s="16">
        <f>SUM(G445:G447)</f>
        <v>1588</v>
      </c>
      <c r="H448" s="39">
        <f>IF(SUM(H445:H447)&gt;100,"－",SUM(H445:H447))</f>
        <v>100</v>
      </c>
      <c r="I448" s="22">
        <f>IF(SUM(I445:I447)&gt;100,"－",SUM(I445:I447))</f>
        <v>100</v>
      </c>
    </row>
    <row r="450" ht="15" customHeight="1">
      <c r="A450" s="1" t="s">
        <v>349</v>
      </c>
    </row>
    <row r="451" spans="2:9" ht="12" customHeight="1">
      <c r="B451" s="3"/>
      <c r="C451" s="42"/>
      <c r="D451" s="42"/>
      <c r="E451" s="42"/>
      <c r="F451" s="4"/>
      <c r="G451" s="9" t="s">
        <v>2</v>
      </c>
      <c r="H451" s="33" t="s">
        <v>3</v>
      </c>
      <c r="I451" s="9" t="s">
        <v>3</v>
      </c>
    </row>
    <row r="452" spans="2:9" ht="12" customHeight="1">
      <c r="B452" s="5"/>
      <c r="F452" s="6"/>
      <c r="G452" s="10"/>
      <c r="H452" s="34"/>
      <c r="I452" s="46" t="s">
        <v>34</v>
      </c>
    </row>
    <row r="453" spans="2:9" ht="12" customHeight="1">
      <c r="B453" s="7"/>
      <c r="C453" s="41"/>
      <c r="D453" s="41"/>
      <c r="E453" s="41"/>
      <c r="F453" s="8"/>
      <c r="G453" s="11"/>
      <c r="H453" s="35">
        <f>$G$29</f>
        <v>1588</v>
      </c>
      <c r="I453" s="12">
        <f>H453-G467</f>
        <v>1559</v>
      </c>
    </row>
    <row r="454" spans="2:9" ht="15" customHeight="1">
      <c r="B454" s="5" t="s">
        <v>203</v>
      </c>
      <c r="F454" s="40"/>
      <c r="G454" s="13">
        <v>55</v>
      </c>
      <c r="H454" s="36">
        <f aca="true" t="shared" si="44" ref="H454:I467">$G454/H$453*100</f>
        <v>3.4634760705289676</v>
      </c>
      <c r="I454" s="17">
        <f t="shared" si="44"/>
        <v>3.527902501603592</v>
      </c>
    </row>
    <row r="455" spans="2:9" ht="15" customHeight="1">
      <c r="B455" s="5" t="s">
        <v>204</v>
      </c>
      <c r="F455" s="40"/>
      <c r="G455" s="14">
        <v>65</v>
      </c>
      <c r="H455" s="37">
        <f t="shared" si="44"/>
        <v>4.093198992443325</v>
      </c>
      <c r="I455" s="19">
        <f t="shared" si="44"/>
        <v>4.169339320076972</v>
      </c>
    </row>
    <row r="456" spans="2:9" ht="15" customHeight="1">
      <c r="B456" s="5" t="s">
        <v>205</v>
      </c>
      <c r="F456" s="40"/>
      <c r="G456" s="14">
        <v>96</v>
      </c>
      <c r="H456" s="37">
        <f t="shared" si="44"/>
        <v>6.045340050377834</v>
      </c>
      <c r="I456" s="19">
        <f t="shared" si="44"/>
        <v>6.157793457344452</v>
      </c>
    </row>
    <row r="457" spans="2:9" ht="15" customHeight="1">
      <c r="B457" s="5" t="s">
        <v>206</v>
      </c>
      <c r="F457" s="40"/>
      <c r="G457" s="14">
        <v>142</v>
      </c>
      <c r="H457" s="37">
        <f t="shared" si="44"/>
        <v>8.942065491183879</v>
      </c>
      <c r="I457" s="19">
        <f t="shared" si="44"/>
        <v>9.108402822322</v>
      </c>
    </row>
    <row r="458" spans="2:9" ht="15" customHeight="1">
      <c r="B458" s="5" t="s">
        <v>207</v>
      </c>
      <c r="F458" s="40"/>
      <c r="G458" s="14">
        <v>167</v>
      </c>
      <c r="H458" s="37">
        <f t="shared" si="44"/>
        <v>10.516372795969774</v>
      </c>
      <c r="I458" s="19">
        <f t="shared" si="44"/>
        <v>10.711994868505451</v>
      </c>
    </row>
    <row r="459" spans="2:9" ht="15" customHeight="1">
      <c r="B459" s="5" t="s">
        <v>208</v>
      </c>
      <c r="F459" s="40"/>
      <c r="G459" s="14">
        <v>172</v>
      </c>
      <c r="H459" s="37">
        <f t="shared" si="44"/>
        <v>10.831234256926953</v>
      </c>
      <c r="I459" s="19">
        <f t="shared" si="44"/>
        <v>11.032713277742143</v>
      </c>
    </row>
    <row r="460" spans="2:9" ht="15" customHeight="1">
      <c r="B460" s="5" t="s">
        <v>209</v>
      </c>
      <c r="F460" s="40"/>
      <c r="G460" s="14">
        <v>119</v>
      </c>
      <c r="H460" s="37">
        <f t="shared" si="44"/>
        <v>7.493702770780857</v>
      </c>
      <c r="I460" s="19">
        <f t="shared" si="44"/>
        <v>7.633098139833226</v>
      </c>
    </row>
    <row r="461" spans="2:9" ht="15" customHeight="1">
      <c r="B461" s="5" t="s">
        <v>210</v>
      </c>
      <c r="F461" s="40"/>
      <c r="G461" s="14">
        <v>133</v>
      </c>
      <c r="H461" s="37">
        <f t="shared" si="44"/>
        <v>8.375314861460957</v>
      </c>
      <c r="I461" s="19">
        <f t="shared" si="44"/>
        <v>8.53110968569596</v>
      </c>
    </row>
    <row r="462" spans="2:9" ht="15" customHeight="1">
      <c r="B462" s="5" t="s">
        <v>211</v>
      </c>
      <c r="F462" s="40"/>
      <c r="G462" s="14">
        <v>171</v>
      </c>
      <c r="H462" s="37">
        <f t="shared" si="44"/>
        <v>10.768261964735517</v>
      </c>
      <c r="I462" s="19">
        <f t="shared" si="44"/>
        <v>10.968569595894804</v>
      </c>
    </row>
    <row r="463" spans="2:9" ht="15" customHeight="1">
      <c r="B463" s="5" t="s">
        <v>212</v>
      </c>
      <c r="F463" s="40"/>
      <c r="G463" s="14">
        <v>153</v>
      </c>
      <c r="H463" s="37">
        <f t="shared" si="44"/>
        <v>9.634760705289674</v>
      </c>
      <c r="I463" s="19">
        <f t="shared" si="44"/>
        <v>9.81398332264272</v>
      </c>
    </row>
    <row r="464" spans="2:9" ht="15" customHeight="1">
      <c r="B464" s="5" t="s">
        <v>213</v>
      </c>
      <c r="F464" s="40"/>
      <c r="G464" s="14">
        <v>119</v>
      </c>
      <c r="H464" s="37">
        <f t="shared" si="44"/>
        <v>7.493702770780857</v>
      </c>
      <c r="I464" s="19">
        <f t="shared" si="44"/>
        <v>7.633098139833226</v>
      </c>
    </row>
    <row r="465" spans="2:9" ht="15" customHeight="1">
      <c r="B465" s="5" t="s">
        <v>214</v>
      </c>
      <c r="F465" s="40"/>
      <c r="G465" s="14">
        <v>84</v>
      </c>
      <c r="H465" s="37">
        <f t="shared" si="44"/>
        <v>5.289672544080604</v>
      </c>
      <c r="I465" s="19">
        <f t="shared" si="44"/>
        <v>5.388069275176395</v>
      </c>
    </row>
    <row r="466" spans="2:9" ht="15" customHeight="1">
      <c r="B466" s="5" t="s">
        <v>8</v>
      </c>
      <c r="F466" s="40"/>
      <c r="G466" s="14">
        <v>83</v>
      </c>
      <c r="H466" s="37">
        <f t="shared" si="44"/>
        <v>5.226700251889168</v>
      </c>
      <c r="I466" s="19">
        <f t="shared" si="44"/>
        <v>5.323925593329057</v>
      </c>
    </row>
    <row r="467" spans="2:9" ht="15" customHeight="1">
      <c r="B467" s="7" t="s">
        <v>0</v>
      </c>
      <c r="C467" s="41"/>
      <c r="D467" s="41"/>
      <c r="E467" s="41"/>
      <c r="F467" s="41"/>
      <c r="G467" s="15">
        <v>29</v>
      </c>
      <c r="H467" s="38">
        <f t="shared" si="44"/>
        <v>1.8261964735516372</v>
      </c>
      <c r="I467" s="21" t="s">
        <v>6</v>
      </c>
    </row>
    <row r="468" spans="2:9" ht="15" customHeight="1">
      <c r="B468" s="43" t="s">
        <v>1</v>
      </c>
      <c r="C468" s="44"/>
      <c r="D468" s="44"/>
      <c r="E468" s="44"/>
      <c r="F468" s="45"/>
      <c r="G468" s="16">
        <f>SUM(G454:G467)</f>
        <v>1588</v>
      </c>
      <c r="H468" s="39">
        <f>IF(SUM(H454:H467)&gt;100,"－",SUM(H454:H467))</f>
        <v>100.00000000000001</v>
      </c>
      <c r="I468" s="22">
        <f>IF(SUM(I454:I467)&gt;100,"－",SUM(I454:I467))</f>
        <v>99.99999999999997</v>
      </c>
    </row>
    <row r="470" ht="15" customHeight="1">
      <c r="A470" s="1" t="s">
        <v>350</v>
      </c>
    </row>
    <row r="471" spans="2:9" ht="12" customHeight="1">
      <c r="B471" s="3"/>
      <c r="C471" s="42"/>
      <c r="D471" s="42"/>
      <c r="E471" s="42"/>
      <c r="F471" s="4"/>
      <c r="G471" s="9" t="s">
        <v>2</v>
      </c>
      <c r="H471" s="33" t="s">
        <v>3</v>
      </c>
      <c r="I471" s="9" t="s">
        <v>3</v>
      </c>
    </row>
    <row r="472" spans="2:9" ht="12" customHeight="1">
      <c r="B472" s="5"/>
      <c r="F472" s="6"/>
      <c r="G472" s="10"/>
      <c r="H472" s="34"/>
      <c r="I472" s="46" t="s">
        <v>34</v>
      </c>
    </row>
    <row r="473" spans="2:9" ht="12" customHeight="1">
      <c r="B473" s="7"/>
      <c r="C473" s="41"/>
      <c r="D473" s="41"/>
      <c r="E473" s="41"/>
      <c r="F473" s="8"/>
      <c r="G473" s="11"/>
      <c r="H473" s="35">
        <f>$G$29</f>
        <v>1588</v>
      </c>
      <c r="I473" s="12">
        <f>H473-G485</f>
        <v>1551</v>
      </c>
    </row>
    <row r="474" spans="2:9" ht="15" customHeight="1">
      <c r="B474" s="5" t="s">
        <v>215</v>
      </c>
      <c r="F474" s="40"/>
      <c r="G474" s="13">
        <v>17</v>
      </c>
      <c r="H474" s="36">
        <f aca="true" t="shared" si="45" ref="H474:I485">$G474/H$473*100</f>
        <v>1.070528967254408</v>
      </c>
      <c r="I474" s="17">
        <f t="shared" si="45"/>
        <v>1.096067053513862</v>
      </c>
    </row>
    <row r="475" spans="2:9" ht="15" customHeight="1">
      <c r="B475" s="5" t="s">
        <v>216</v>
      </c>
      <c r="F475" s="40"/>
      <c r="G475" s="14">
        <v>15</v>
      </c>
      <c r="H475" s="37">
        <f t="shared" si="45"/>
        <v>0.9445843828715366</v>
      </c>
      <c r="I475" s="19">
        <f t="shared" si="45"/>
        <v>0.9671179883945842</v>
      </c>
    </row>
    <row r="476" spans="2:9" ht="15" customHeight="1">
      <c r="B476" s="5" t="s">
        <v>217</v>
      </c>
      <c r="F476" s="40"/>
      <c r="G476" s="14">
        <v>23</v>
      </c>
      <c r="H476" s="37">
        <f t="shared" si="45"/>
        <v>1.4483627204030227</v>
      </c>
      <c r="I476" s="19">
        <f t="shared" si="45"/>
        <v>1.4829142488716958</v>
      </c>
    </row>
    <row r="477" spans="2:9" ht="15" customHeight="1">
      <c r="B477" s="5" t="s">
        <v>218</v>
      </c>
      <c r="F477" s="40"/>
      <c r="G477" s="14">
        <v>180</v>
      </c>
      <c r="H477" s="37">
        <f t="shared" si="45"/>
        <v>11.335012594458437</v>
      </c>
      <c r="I477" s="19">
        <f t="shared" si="45"/>
        <v>11.60541586073501</v>
      </c>
    </row>
    <row r="478" spans="2:9" ht="15" customHeight="1">
      <c r="B478" s="5" t="s">
        <v>219</v>
      </c>
      <c r="F478" s="40"/>
      <c r="G478" s="14">
        <v>298</v>
      </c>
      <c r="H478" s="37">
        <f t="shared" si="45"/>
        <v>18.765743073047858</v>
      </c>
      <c r="I478" s="19">
        <f t="shared" si="45"/>
        <v>19.213410702772403</v>
      </c>
    </row>
    <row r="479" spans="2:9" ht="15" customHeight="1">
      <c r="B479" s="5" t="s">
        <v>220</v>
      </c>
      <c r="F479" s="40"/>
      <c r="G479" s="14">
        <v>185</v>
      </c>
      <c r="H479" s="37">
        <f t="shared" si="45"/>
        <v>11.649874055415617</v>
      </c>
      <c r="I479" s="19">
        <f t="shared" si="45"/>
        <v>11.927788523533204</v>
      </c>
    </row>
    <row r="480" spans="2:9" ht="15" customHeight="1">
      <c r="B480" s="5" t="s">
        <v>221</v>
      </c>
      <c r="F480" s="40"/>
      <c r="G480" s="14">
        <v>143</v>
      </c>
      <c r="H480" s="37">
        <f t="shared" si="45"/>
        <v>9.005037783375315</v>
      </c>
      <c r="I480" s="19">
        <f t="shared" si="45"/>
        <v>9.219858156028367</v>
      </c>
    </row>
    <row r="481" spans="2:9" ht="15" customHeight="1">
      <c r="B481" s="5" t="s">
        <v>222</v>
      </c>
      <c r="F481" s="40"/>
      <c r="G481" s="14">
        <v>244</v>
      </c>
      <c r="H481" s="37">
        <f t="shared" si="45"/>
        <v>15.365239294710328</v>
      </c>
      <c r="I481" s="19">
        <f t="shared" si="45"/>
        <v>15.731785944551902</v>
      </c>
    </row>
    <row r="482" spans="2:9" ht="15" customHeight="1">
      <c r="B482" s="5" t="s">
        <v>223</v>
      </c>
      <c r="F482" s="40"/>
      <c r="G482" s="14">
        <v>280</v>
      </c>
      <c r="H482" s="37">
        <f t="shared" si="45"/>
        <v>17.632241813602015</v>
      </c>
      <c r="I482" s="19">
        <f t="shared" si="45"/>
        <v>18.052869116698904</v>
      </c>
    </row>
    <row r="483" spans="2:9" ht="15" customHeight="1">
      <c r="B483" s="5" t="s">
        <v>224</v>
      </c>
      <c r="F483" s="40"/>
      <c r="G483" s="14">
        <v>162</v>
      </c>
      <c r="H483" s="37">
        <f t="shared" si="45"/>
        <v>10.201511335012595</v>
      </c>
      <c r="I483" s="19">
        <f t="shared" si="45"/>
        <v>10.444874274661508</v>
      </c>
    </row>
    <row r="484" spans="2:9" ht="15" customHeight="1">
      <c r="B484" s="5" t="s">
        <v>37</v>
      </c>
      <c r="F484" s="40"/>
      <c r="G484" s="14">
        <v>4</v>
      </c>
      <c r="H484" s="37">
        <f t="shared" si="45"/>
        <v>0.2518891687657431</v>
      </c>
      <c r="I484" s="19">
        <f t="shared" si="45"/>
        <v>0.2578981302385558</v>
      </c>
    </row>
    <row r="485" spans="2:9" ht="15" customHeight="1">
      <c r="B485" s="7" t="s">
        <v>0</v>
      </c>
      <c r="C485" s="41"/>
      <c r="D485" s="41"/>
      <c r="E485" s="41"/>
      <c r="F485" s="41"/>
      <c r="G485" s="15">
        <v>37</v>
      </c>
      <c r="H485" s="38">
        <f t="shared" si="45"/>
        <v>2.3299748110831233</v>
      </c>
      <c r="I485" s="21" t="s">
        <v>6</v>
      </c>
    </row>
    <row r="486" spans="2:9" ht="15" customHeight="1">
      <c r="B486" s="43" t="s">
        <v>1</v>
      </c>
      <c r="C486" s="44"/>
      <c r="D486" s="44"/>
      <c r="E486" s="44"/>
      <c r="F486" s="45"/>
      <c r="G486" s="16">
        <f>SUM(G474:G485)</f>
        <v>1588</v>
      </c>
      <c r="H486" s="39">
        <f>IF(SUM(H474:H485)&gt;100,"－",SUM(H474:H485))</f>
        <v>99.99999999999999</v>
      </c>
      <c r="I486" s="22">
        <f>IF(SUM(I474:I485)&gt;100,"－",SUM(I474:I485))</f>
        <v>99.99999999999999</v>
      </c>
    </row>
    <row r="488" ht="15" customHeight="1">
      <c r="A488" s="1" t="s">
        <v>351</v>
      </c>
    </row>
    <row r="489" spans="2:9" ht="12" customHeight="1">
      <c r="B489" s="3"/>
      <c r="C489" s="42"/>
      <c r="D489" s="42"/>
      <c r="E489" s="42"/>
      <c r="F489" s="4"/>
      <c r="G489" s="9" t="s">
        <v>2</v>
      </c>
      <c r="H489" s="33" t="s">
        <v>3</v>
      </c>
      <c r="I489" s="9" t="s">
        <v>3</v>
      </c>
    </row>
    <row r="490" spans="2:9" ht="12" customHeight="1">
      <c r="B490" s="5"/>
      <c r="F490" s="6"/>
      <c r="G490" s="10"/>
      <c r="H490" s="34"/>
      <c r="I490" s="46" t="s">
        <v>34</v>
      </c>
    </row>
    <row r="491" spans="2:9" ht="12" customHeight="1">
      <c r="B491" s="7"/>
      <c r="C491" s="41"/>
      <c r="D491" s="41"/>
      <c r="E491" s="41"/>
      <c r="F491" s="8"/>
      <c r="G491" s="11"/>
      <c r="H491" s="35">
        <f>$G$29</f>
        <v>1588</v>
      </c>
      <c r="I491" s="12">
        <f>H491-G499</f>
        <v>1556</v>
      </c>
    </row>
    <row r="492" spans="2:9" ht="15" customHeight="1">
      <c r="B492" s="5" t="s">
        <v>225</v>
      </c>
      <c r="F492" s="40"/>
      <c r="G492" s="13">
        <v>109</v>
      </c>
      <c r="H492" s="36">
        <f aca="true" t="shared" si="46" ref="H492:I499">$G492/H$491*100</f>
        <v>6.8639798488664985</v>
      </c>
      <c r="I492" s="17">
        <f t="shared" si="46"/>
        <v>7.005141388174807</v>
      </c>
    </row>
    <row r="493" spans="2:9" ht="15" customHeight="1">
      <c r="B493" s="5" t="s">
        <v>226</v>
      </c>
      <c r="F493" s="40"/>
      <c r="G493" s="14">
        <v>239</v>
      </c>
      <c r="H493" s="37">
        <f t="shared" si="46"/>
        <v>15.050377833753148</v>
      </c>
      <c r="I493" s="19">
        <f t="shared" si="46"/>
        <v>15.359897172236503</v>
      </c>
    </row>
    <row r="494" spans="2:9" ht="15" customHeight="1">
      <c r="B494" s="5" t="s">
        <v>227</v>
      </c>
      <c r="F494" s="40"/>
      <c r="G494" s="14">
        <v>267</v>
      </c>
      <c r="H494" s="37">
        <f t="shared" si="46"/>
        <v>16.81360201511335</v>
      </c>
      <c r="I494" s="19">
        <f t="shared" si="46"/>
        <v>17.159383033419022</v>
      </c>
    </row>
    <row r="495" spans="2:9" ht="15" customHeight="1">
      <c r="B495" s="5" t="s">
        <v>228</v>
      </c>
      <c r="F495" s="40"/>
      <c r="G495" s="14">
        <v>79</v>
      </c>
      <c r="H495" s="37">
        <f t="shared" si="46"/>
        <v>4.974811083123426</v>
      </c>
      <c r="I495" s="19">
        <f t="shared" si="46"/>
        <v>5.077120822622108</v>
      </c>
    </row>
    <row r="496" spans="2:9" ht="15" customHeight="1">
      <c r="B496" s="5" t="s">
        <v>229</v>
      </c>
      <c r="F496" s="40"/>
      <c r="G496" s="14">
        <v>40</v>
      </c>
      <c r="H496" s="37">
        <f t="shared" si="46"/>
        <v>2.518891687657431</v>
      </c>
      <c r="I496" s="19">
        <f t="shared" si="46"/>
        <v>2.570694087403599</v>
      </c>
    </row>
    <row r="497" spans="2:9" ht="15" customHeight="1">
      <c r="B497" s="5" t="s">
        <v>230</v>
      </c>
      <c r="F497" s="40"/>
      <c r="G497" s="14">
        <v>406</v>
      </c>
      <c r="H497" s="37">
        <f t="shared" si="46"/>
        <v>25.56675062972292</v>
      </c>
      <c r="I497" s="19">
        <f t="shared" si="46"/>
        <v>26.092544987146532</v>
      </c>
    </row>
    <row r="498" spans="2:9" ht="15" customHeight="1">
      <c r="B498" s="5" t="s">
        <v>8</v>
      </c>
      <c r="F498" s="40"/>
      <c r="G498" s="14">
        <v>416</v>
      </c>
      <c r="H498" s="37">
        <f t="shared" si="46"/>
        <v>26.19647355163728</v>
      </c>
      <c r="I498" s="19">
        <f t="shared" si="46"/>
        <v>26.735218508997427</v>
      </c>
    </row>
    <row r="499" spans="2:9" ht="15" customHeight="1">
      <c r="B499" s="7" t="s">
        <v>0</v>
      </c>
      <c r="C499" s="41"/>
      <c r="D499" s="41"/>
      <c r="E499" s="41"/>
      <c r="F499" s="41"/>
      <c r="G499" s="15">
        <v>32</v>
      </c>
      <c r="H499" s="38">
        <f t="shared" si="46"/>
        <v>2.0151133501259446</v>
      </c>
      <c r="I499" s="21" t="s">
        <v>6</v>
      </c>
    </row>
    <row r="500" spans="2:9" ht="15" customHeight="1">
      <c r="B500" s="43" t="s">
        <v>1</v>
      </c>
      <c r="C500" s="44"/>
      <c r="D500" s="44"/>
      <c r="E500" s="44"/>
      <c r="F500" s="45"/>
      <c r="G500" s="16">
        <f>SUM(G492:G499)</f>
        <v>1588</v>
      </c>
      <c r="H500" s="39">
        <f>IF(SUM(H492:H499)&gt;100,"－",SUM(H492:H499))</f>
        <v>100</v>
      </c>
      <c r="I500" s="22">
        <f>IF(SUM(I492:I499)&gt;100,"－",SUM(I492:I499))</f>
        <v>100</v>
      </c>
    </row>
    <row r="502" ht="15" customHeight="1">
      <c r="A502" s="1" t="s">
        <v>352</v>
      </c>
    </row>
    <row r="503" spans="2:9" ht="12" customHeight="1">
      <c r="B503" s="3"/>
      <c r="C503" s="42"/>
      <c r="D503" s="42"/>
      <c r="E503" s="42"/>
      <c r="F503" s="4"/>
      <c r="G503" s="9" t="s">
        <v>2</v>
      </c>
      <c r="H503" s="33" t="s">
        <v>3</v>
      </c>
      <c r="I503" s="9" t="s">
        <v>3</v>
      </c>
    </row>
    <row r="504" spans="2:9" ht="12" customHeight="1">
      <c r="B504" s="5"/>
      <c r="F504" s="6"/>
      <c r="G504" s="10"/>
      <c r="H504" s="34"/>
      <c r="I504" s="46" t="s">
        <v>34</v>
      </c>
    </row>
    <row r="505" spans="2:9" ht="12" customHeight="1">
      <c r="B505" s="7"/>
      <c r="C505" s="41"/>
      <c r="D505" s="41"/>
      <c r="E505" s="41"/>
      <c r="F505" s="8"/>
      <c r="G505" s="11"/>
      <c r="H505" s="35">
        <f>$G$29</f>
        <v>1588</v>
      </c>
      <c r="I505" s="12">
        <f>H505-G511</f>
        <v>1556</v>
      </c>
    </row>
    <row r="506" spans="2:9" ht="15" customHeight="1">
      <c r="B506" s="5" t="s">
        <v>231</v>
      </c>
      <c r="F506" s="40"/>
      <c r="G506" s="13">
        <v>769</v>
      </c>
      <c r="H506" s="36">
        <f aca="true" t="shared" si="47" ref="H506:I511">$G506/H$505*100</f>
        <v>48.42569269521411</v>
      </c>
      <c r="I506" s="17">
        <f t="shared" si="47"/>
        <v>49.421593830334196</v>
      </c>
    </row>
    <row r="507" spans="2:9" ht="15" customHeight="1">
      <c r="B507" s="5" t="s">
        <v>232</v>
      </c>
      <c r="F507" s="40"/>
      <c r="G507" s="14">
        <v>379</v>
      </c>
      <c r="H507" s="37">
        <f t="shared" si="47"/>
        <v>23.866498740554157</v>
      </c>
      <c r="I507" s="19">
        <f t="shared" si="47"/>
        <v>24.357326478149098</v>
      </c>
    </row>
    <row r="508" spans="2:9" ht="15" customHeight="1">
      <c r="B508" s="5" t="s">
        <v>233</v>
      </c>
      <c r="F508" s="40"/>
      <c r="G508" s="14">
        <v>44</v>
      </c>
      <c r="H508" s="37">
        <f t="shared" si="47"/>
        <v>2.770780856423174</v>
      </c>
      <c r="I508" s="19">
        <f t="shared" si="47"/>
        <v>2.827763496143959</v>
      </c>
    </row>
    <row r="509" spans="2:9" ht="15" customHeight="1">
      <c r="B509" s="5" t="s">
        <v>234</v>
      </c>
      <c r="F509" s="40"/>
      <c r="G509" s="14">
        <v>359</v>
      </c>
      <c r="H509" s="37">
        <f t="shared" si="47"/>
        <v>22.607052896725442</v>
      </c>
      <c r="I509" s="19">
        <f t="shared" si="47"/>
        <v>23.0719794344473</v>
      </c>
    </row>
    <row r="510" spans="2:9" ht="15" customHeight="1">
      <c r="B510" s="5" t="s">
        <v>7</v>
      </c>
      <c r="F510" s="40"/>
      <c r="G510" s="14">
        <v>5</v>
      </c>
      <c r="H510" s="37">
        <f t="shared" si="47"/>
        <v>0.3148614609571789</v>
      </c>
      <c r="I510" s="19">
        <f t="shared" si="47"/>
        <v>0.3213367609254499</v>
      </c>
    </row>
    <row r="511" spans="2:9" ht="15" customHeight="1">
      <c r="B511" s="7" t="s">
        <v>0</v>
      </c>
      <c r="C511" s="41"/>
      <c r="D511" s="41"/>
      <c r="E511" s="41"/>
      <c r="F511" s="41"/>
      <c r="G511" s="15">
        <v>32</v>
      </c>
      <c r="H511" s="38">
        <f t="shared" si="47"/>
        <v>2.0151133501259446</v>
      </c>
      <c r="I511" s="21" t="s">
        <v>6</v>
      </c>
    </row>
    <row r="512" spans="2:9" ht="15" customHeight="1">
      <c r="B512" s="43" t="s">
        <v>1</v>
      </c>
      <c r="C512" s="44"/>
      <c r="D512" s="44"/>
      <c r="E512" s="44"/>
      <c r="F512" s="45"/>
      <c r="G512" s="16">
        <f>SUM(G506:G511)</f>
        <v>1588</v>
      </c>
      <c r="H512" s="39">
        <f>IF(SUM(H506:H511)&gt;100,"－",SUM(H506:H511))</f>
        <v>100.00000000000001</v>
      </c>
      <c r="I512" s="22">
        <f>IF(SUM(I506:I511)&gt;100,"－",SUM(I506:I511))</f>
        <v>100</v>
      </c>
    </row>
    <row r="514" ht="15" customHeight="1">
      <c r="A514" s="1" t="s">
        <v>353</v>
      </c>
    </row>
    <row r="515" spans="2:9" ht="12" customHeight="1">
      <c r="B515" s="3"/>
      <c r="C515" s="42"/>
      <c r="D515" s="42"/>
      <c r="E515" s="42"/>
      <c r="F515" s="4"/>
      <c r="G515" s="9" t="s">
        <v>2</v>
      </c>
      <c r="H515" s="33" t="s">
        <v>3</v>
      </c>
      <c r="I515" s="9" t="s">
        <v>3</v>
      </c>
    </row>
    <row r="516" spans="2:9" ht="12" customHeight="1">
      <c r="B516" s="5"/>
      <c r="F516" s="6"/>
      <c r="G516" s="10"/>
      <c r="H516" s="34"/>
      <c r="I516" s="46" t="s">
        <v>34</v>
      </c>
    </row>
    <row r="517" spans="2:9" ht="12" customHeight="1">
      <c r="B517" s="7"/>
      <c r="C517" s="41"/>
      <c r="D517" s="41"/>
      <c r="E517" s="41"/>
      <c r="F517" s="8"/>
      <c r="G517" s="11"/>
      <c r="H517" s="35">
        <f>$G$29</f>
        <v>1588</v>
      </c>
      <c r="I517" s="12">
        <f>H517-G523</f>
        <v>1553</v>
      </c>
    </row>
    <row r="518" spans="2:9" ht="15" customHeight="1">
      <c r="B518" s="5" t="s">
        <v>235</v>
      </c>
      <c r="F518" s="40"/>
      <c r="G518" s="13">
        <v>91</v>
      </c>
      <c r="H518" s="36">
        <f aca="true" t="shared" si="48" ref="H518:I523">$G518/H$517*100</f>
        <v>5.730478589420654</v>
      </c>
      <c r="I518" s="17">
        <f t="shared" si="48"/>
        <v>5.859626529298133</v>
      </c>
    </row>
    <row r="519" spans="2:9" ht="15" customHeight="1">
      <c r="B519" s="5" t="s">
        <v>236</v>
      </c>
      <c r="F519" s="40"/>
      <c r="G519" s="14">
        <v>363</v>
      </c>
      <c r="H519" s="37">
        <f t="shared" si="48"/>
        <v>22.858942065491185</v>
      </c>
      <c r="I519" s="19">
        <f t="shared" si="48"/>
        <v>23.37411461687057</v>
      </c>
    </row>
    <row r="520" spans="2:9" ht="15" customHeight="1">
      <c r="B520" s="5" t="s">
        <v>237</v>
      </c>
      <c r="F520" s="40"/>
      <c r="G520" s="14">
        <v>958</v>
      </c>
      <c r="H520" s="37">
        <f t="shared" si="48"/>
        <v>60.32745591939547</v>
      </c>
      <c r="I520" s="19">
        <f t="shared" si="48"/>
        <v>61.687057308435286</v>
      </c>
    </row>
    <row r="521" spans="2:9" ht="15" customHeight="1">
      <c r="B521" s="5" t="s">
        <v>238</v>
      </c>
      <c r="F521" s="40"/>
      <c r="G521" s="14">
        <v>129</v>
      </c>
      <c r="H521" s="37">
        <f t="shared" si="48"/>
        <v>8.123425692695214</v>
      </c>
      <c r="I521" s="19">
        <f t="shared" si="48"/>
        <v>8.306503541532518</v>
      </c>
    </row>
    <row r="522" spans="2:9" ht="15" customHeight="1">
      <c r="B522" s="5" t="s">
        <v>8</v>
      </c>
      <c r="F522" s="40"/>
      <c r="G522" s="14">
        <v>12</v>
      </c>
      <c r="H522" s="37">
        <f t="shared" si="48"/>
        <v>0.7556675062972292</v>
      </c>
      <c r="I522" s="19">
        <f t="shared" si="48"/>
        <v>0.7726980038634901</v>
      </c>
    </row>
    <row r="523" spans="2:9" ht="15" customHeight="1">
      <c r="B523" s="7" t="s">
        <v>0</v>
      </c>
      <c r="C523" s="41"/>
      <c r="D523" s="41"/>
      <c r="E523" s="41"/>
      <c r="F523" s="41"/>
      <c r="G523" s="15">
        <v>35</v>
      </c>
      <c r="H523" s="38">
        <f t="shared" si="48"/>
        <v>2.204030226700252</v>
      </c>
      <c r="I523" s="21" t="s">
        <v>6</v>
      </c>
    </row>
    <row r="524" spans="2:9" ht="15" customHeight="1">
      <c r="B524" s="43" t="s">
        <v>1</v>
      </c>
      <c r="C524" s="44"/>
      <c r="D524" s="44"/>
      <c r="E524" s="44"/>
      <c r="F524" s="45"/>
      <c r="G524" s="16">
        <f>SUM(G518:G523)</f>
        <v>1588</v>
      </c>
      <c r="H524" s="39">
        <f>IF(SUM(H518:H523)&gt;100,"－",SUM(H518:H523))</f>
        <v>100</v>
      </c>
      <c r="I524" s="22">
        <f>IF(SUM(I518:I523)&gt;100,"－",SUM(I518:I523))</f>
        <v>100</v>
      </c>
    </row>
    <row r="526" ht="15" customHeight="1">
      <c r="A526" s="1" t="s">
        <v>354</v>
      </c>
    </row>
    <row r="527" spans="2:9" ht="12" customHeight="1">
      <c r="B527" s="3"/>
      <c r="C527" s="42"/>
      <c r="D527" s="42"/>
      <c r="E527" s="42"/>
      <c r="F527" s="4"/>
      <c r="G527" s="9" t="s">
        <v>2</v>
      </c>
      <c r="H527" s="33" t="s">
        <v>3</v>
      </c>
      <c r="I527" s="9" t="s">
        <v>3</v>
      </c>
    </row>
    <row r="528" spans="2:9" ht="12" customHeight="1">
      <c r="B528" s="5"/>
      <c r="F528" s="6"/>
      <c r="G528" s="10"/>
      <c r="H528" s="34"/>
      <c r="I528" s="46" t="s">
        <v>34</v>
      </c>
    </row>
    <row r="529" spans="2:9" ht="12" customHeight="1">
      <c r="B529" s="7"/>
      <c r="C529" s="41"/>
      <c r="D529" s="41"/>
      <c r="E529" s="41"/>
      <c r="F529" s="8"/>
      <c r="G529" s="11"/>
      <c r="H529" s="35">
        <f>$G$29</f>
        <v>1588</v>
      </c>
      <c r="I529" s="12">
        <f>H529-G577</f>
        <v>1549</v>
      </c>
    </row>
    <row r="530" spans="2:9" ht="15" customHeight="1">
      <c r="B530" s="5" t="s">
        <v>239</v>
      </c>
      <c r="F530" s="40"/>
      <c r="G530" s="13">
        <v>66</v>
      </c>
      <c r="H530" s="36">
        <f aca="true" t="shared" si="49" ref="H530:I577">$G530/H$529*100</f>
        <v>4.156171284634761</v>
      </c>
      <c r="I530" s="36">
        <f t="shared" si="49"/>
        <v>4.260813428018076</v>
      </c>
    </row>
    <row r="531" spans="2:9" ht="15" customHeight="1">
      <c r="B531" s="5" t="s">
        <v>240</v>
      </c>
      <c r="F531" s="40"/>
      <c r="G531" s="14">
        <v>22</v>
      </c>
      <c r="H531" s="37">
        <f t="shared" si="49"/>
        <v>1.385390428211587</v>
      </c>
      <c r="I531" s="37">
        <f t="shared" si="49"/>
        <v>1.4202711426726922</v>
      </c>
    </row>
    <row r="532" spans="2:9" ht="15" customHeight="1">
      <c r="B532" s="5" t="s">
        <v>241</v>
      </c>
      <c r="F532" s="40"/>
      <c r="G532" s="14">
        <v>80</v>
      </c>
      <c r="H532" s="37">
        <f t="shared" si="49"/>
        <v>5.037783375314862</v>
      </c>
      <c r="I532" s="37">
        <f t="shared" si="49"/>
        <v>5.1646223369916076</v>
      </c>
    </row>
    <row r="533" spans="2:9" ht="15" customHeight="1">
      <c r="B533" s="5" t="s">
        <v>242</v>
      </c>
      <c r="F533" s="40"/>
      <c r="G533" s="14">
        <v>25</v>
      </c>
      <c r="H533" s="37">
        <f t="shared" si="49"/>
        <v>1.5743073047858942</v>
      </c>
      <c r="I533" s="37">
        <f t="shared" si="49"/>
        <v>1.6139444803098775</v>
      </c>
    </row>
    <row r="534" spans="2:9" ht="15" customHeight="1">
      <c r="B534" s="5" t="s">
        <v>243</v>
      </c>
      <c r="F534" s="40"/>
      <c r="G534" s="14">
        <v>78</v>
      </c>
      <c r="H534" s="37">
        <f t="shared" si="49"/>
        <v>4.91183879093199</v>
      </c>
      <c r="I534" s="37">
        <f t="shared" si="49"/>
        <v>5.035506778566817</v>
      </c>
    </row>
    <row r="535" spans="2:9" ht="15" customHeight="1">
      <c r="B535" s="5" t="s">
        <v>244</v>
      </c>
      <c r="F535" s="40"/>
      <c r="G535" s="14">
        <v>75</v>
      </c>
      <c r="H535" s="37">
        <f t="shared" si="49"/>
        <v>4.722921914357682</v>
      </c>
      <c r="I535" s="37">
        <f t="shared" si="49"/>
        <v>4.841833440929632</v>
      </c>
    </row>
    <row r="536" spans="2:9" ht="15" customHeight="1">
      <c r="B536" s="5" t="s">
        <v>245</v>
      </c>
      <c r="F536" s="40"/>
      <c r="G536" s="14">
        <v>55</v>
      </c>
      <c r="H536" s="37">
        <f t="shared" si="49"/>
        <v>3.4634760705289676</v>
      </c>
      <c r="I536" s="37">
        <f t="shared" si="49"/>
        <v>3.5506778566817303</v>
      </c>
    </row>
    <row r="537" spans="2:9" ht="15" customHeight="1">
      <c r="B537" s="5" t="s">
        <v>281</v>
      </c>
      <c r="F537" s="40"/>
      <c r="G537" s="14">
        <v>33</v>
      </c>
      <c r="H537" s="37">
        <f t="shared" si="49"/>
        <v>2.0780856423173804</v>
      </c>
      <c r="I537" s="37">
        <f t="shared" si="49"/>
        <v>2.130406714009038</v>
      </c>
    </row>
    <row r="538" spans="2:9" ht="15" customHeight="1">
      <c r="B538" s="5" t="s">
        <v>246</v>
      </c>
      <c r="F538" s="40"/>
      <c r="G538" s="14">
        <v>35</v>
      </c>
      <c r="H538" s="37">
        <f t="shared" si="49"/>
        <v>2.204030226700252</v>
      </c>
      <c r="I538" s="37">
        <f t="shared" si="49"/>
        <v>2.259522272433828</v>
      </c>
    </row>
    <row r="539" spans="2:9" ht="15" customHeight="1">
      <c r="B539" s="5" t="s">
        <v>282</v>
      </c>
      <c r="F539" s="40"/>
      <c r="G539" s="14">
        <v>32</v>
      </c>
      <c r="H539" s="37">
        <f t="shared" si="49"/>
        <v>2.0151133501259446</v>
      </c>
      <c r="I539" s="37">
        <f t="shared" si="49"/>
        <v>2.0658489347966427</v>
      </c>
    </row>
    <row r="540" spans="2:9" ht="15" customHeight="1">
      <c r="B540" s="5" t="s">
        <v>283</v>
      </c>
      <c r="F540" s="40"/>
      <c r="G540" s="14">
        <v>31</v>
      </c>
      <c r="H540" s="37">
        <f t="shared" si="49"/>
        <v>1.9521410579345089</v>
      </c>
      <c r="I540" s="37">
        <f t="shared" si="49"/>
        <v>2.001291155584248</v>
      </c>
    </row>
    <row r="541" spans="2:9" ht="15" customHeight="1">
      <c r="B541" s="5" t="s">
        <v>247</v>
      </c>
      <c r="F541" s="40"/>
      <c r="G541" s="14">
        <v>40</v>
      </c>
      <c r="H541" s="37">
        <f t="shared" si="49"/>
        <v>2.518891687657431</v>
      </c>
      <c r="I541" s="37">
        <f t="shared" si="49"/>
        <v>2.5823111684958038</v>
      </c>
    </row>
    <row r="542" spans="2:9" ht="15" customHeight="1">
      <c r="B542" s="5" t="s">
        <v>284</v>
      </c>
      <c r="F542" s="40"/>
      <c r="G542" s="14">
        <v>27</v>
      </c>
      <c r="H542" s="37">
        <f t="shared" si="49"/>
        <v>1.700251889168766</v>
      </c>
      <c r="I542" s="37">
        <f t="shared" si="49"/>
        <v>1.7430600387346677</v>
      </c>
    </row>
    <row r="543" spans="2:9" ht="15" customHeight="1">
      <c r="B543" s="5" t="s">
        <v>285</v>
      </c>
      <c r="F543" s="40"/>
      <c r="G543" s="14">
        <v>54</v>
      </c>
      <c r="H543" s="37">
        <f t="shared" si="49"/>
        <v>3.400503778337532</v>
      </c>
      <c r="I543" s="37">
        <f t="shared" si="49"/>
        <v>3.4861200774693355</v>
      </c>
    </row>
    <row r="544" spans="2:9" ht="15" customHeight="1">
      <c r="B544" s="5" t="s">
        <v>248</v>
      </c>
      <c r="F544" s="40"/>
      <c r="G544" s="14">
        <v>32</v>
      </c>
      <c r="H544" s="37">
        <f t="shared" si="49"/>
        <v>2.0151133501259446</v>
      </c>
      <c r="I544" s="37">
        <f t="shared" si="49"/>
        <v>2.0658489347966427</v>
      </c>
    </row>
    <row r="545" spans="2:9" ht="15" customHeight="1">
      <c r="B545" s="5" t="s">
        <v>249</v>
      </c>
      <c r="F545" s="40"/>
      <c r="G545" s="14">
        <v>56</v>
      </c>
      <c r="H545" s="37">
        <f t="shared" si="49"/>
        <v>3.5264483627204033</v>
      </c>
      <c r="I545" s="37">
        <f t="shared" si="49"/>
        <v>3.6152356358941256</v>
      </c>
    </row>
    <row r="546" spans="2:9" ht="15" customHeight="1">
      <c r="B546" s="5" t="s">
        <v>250</v>
      </c>
      <c r="F546" s="40"/>
      <c r="G546" s="14">
        <v>13</v>
      </c>
      <c r="H546" s="37">
        <f t="shared" si="49"/>
        <v>0.818639798488665</v>
      </c>
      <c r="I546" s="37">
        <f t="shared" si="49"/>
        <v>0.8392511297611362</v>
      </c>
    </row>
    <row r="547" spans="2:9" ht="15" customHeight="1">
      <c r="B547" s="5" t="s">
        <v>251</v>
      </c>
      <c r="F547" s="40"/>
      <c r="G547" s="14">
        <v>25</v>
      </c>
      <c r="H547" s="37">
        <f t="shared" si="49"/>
        <v>1.5743073047858942</v>
      </c>
      <c r="I547" s="37">
        <f t="shared" si="49"/>
        <v>1.6139444803098775</v>
      </c>
    </row>
    <row r="548" spans="2:9" ht="15" customHeight="1">
      <c r="B548" s="5" t="s">
        <v>252</v>
      </c>
      <c r="F548" s="40"/>
      <c r="G548" s="14">
        <v>28</v>
      </c>
      <c r="H548" s="37">
        <f t="shared" si="49"/>
        <v>1.7632241813602016</v>
      </c>
      <c r="I548" s="37">
        <f t="shared" si="49"/>
        <v>1.8076178179470628</v>
      </c>
    </row>
    <row r="549" spans="2:9" ht="15" customHeight="1">
      <c r="B549" s="5" t="s">
        <v>253</v>
      </c>
      <c r="F549" s="40"/>
      <c r="G549" s="14">
        <v>1</v>
      </c>
      <c r="H549" s="37">
        <f t="shared" si="49"/>
        <v>0.06297229219143577</v>
      </c>
      <c r="I549" s="37">
        <f t="shared" si="49"/>
        <v>0.06455777921239508</v>
      </c>
    </row>
    <row r="550" spans="2:9" ht="15" customHeight="1">
      <c r="B550" s="5" t="s">
        <v>254</v>
      </c>
      <c r="F550" s="40"/>
      <c r="G550" s="14">
        <v>46</v>
      </c>
      <c r="H550" s="37">
        <f t="shared" si="49"/>
        <v>2.8967254408060454</v>
      </c>
      <c r="I550" s="37">
        <f t="shared" si="49"/>
        <v>2.9696578437701744</v>
      </c>
    </row>
    <row r="551" spans="2:9" ht="15" customHeight="1">
      <c r="B551" s="5" t="s">
        <v>255</v>
      </c>
      <c r="F551" s="40"/>
      <c r="G551" s="14">
        <v>12</v>
      </c>
      <c r="H551" s="37">
        <f t="shared" si="49"/>
        <v>0.7556675062972292</v>
      </c>
      <c r="I551" s="37">
        <f t="shared" si="49"/>
        <v>0.7746933505487411</v>
      </c>
    </row>
    <row r="552" spans="2:9" ht="15" customHeight="1">
      <c r="B552" s="5" t="s">
        <v>256</v>
      </c>
      <c r="F552" s="40"/>
      <c r="G552" s="14">
        <v>10</v>
      </c>
      <c r="H552" s="37">
        <f t="shared" si="49"/>
        <v>0.6297229219143577</v>
      </c>
      <c r="I552" s="37">
        <f t="shared" si="49"/>
        <v>0.6455777921239509</v>
      </c>
    </row>
    <row r="553" spans="2:9" ht="15" customHeight="1">
      <c r="B553" s="5" t="s">
        <v>257</v>
      </c>
      <c r="F553" s="40"/>
      <c r="G553" s="14">
        <v>38</v>
      </c>
      <c r="H553" s="37">
        <f t="shared" si="49"/>
        <v>2.392947103274559</v>
      </c>
      <c r="I553" s="37">
        <f t="shared" si="49"/>
        <v>2.4531956100710137</v>
      </c>
    </row>
    <row r="554" spans="2:9" ht="15" customHeight="1">
      <c r="B554" s="5" t="s">
        <v>258</v>
      </c>
      <c r="F554" s="40"/>
      <c r="G554" s="14">
        <v>12</v>
      </c>
      <c r="H554" s="37">
        <f t="shared" si="49"/>
        <v>0.7556675062972292</v>
      </c>
      <c r="I554" s="37">
        <f t="shared" si="49"/>
        <v>0.7746933505487411</v>
      </c>
    </row>
    <row r="555" spans="2:9" ht="15" customHeight="1">
      <c r="B555" s="5" t="s">
        <v>259</v>
      </c>
      <c r="F555" s="40"/>
      <c r="G555" s="14">
        <v>1</v>
      </c>
      <c r="H555" s="37">
        <f t="shared" si="49"/>
        <v>0.06297229219143577</v>
      </c>
      <c r="I555" s="37">
        <f t="shared" si="49"/>
        <v>0.06455777921239508</v>
      </c>
    </row>
    <row r="556" spans="2:9" ht="15" customHeight="1">
      <c r="B556" s="5" t="s">
        <v>260</v>
      </c>
      <c r="F556" s="40"/>
      <c r="G556" s="14">
        <v>0</v>
      </c>
      <c r="H556" s="37">
        <f t="shared" si="49"/>
        <v>0</v>
      </c>
      <c r="I556" s="37">
        <f t="shared" si="49"/>
        <v>0</v>
      </c>
    </row>
    <row r="557" spans="2:9" ht="15" customHeight="1">
      <c r="B557" s="5" t="s">
        <v>261</v>
      </c>
      <c r="F557" s="40"/>
      <c r="G557" s="14">
        <v>48</v>
      </c>
      <c r="H557" s="37">
        <f t="shared" si="49"/>
        <v>3.022670025188917</v>
      </c>
      <c r="I557" s="37">
        <f t="shared" si="49"/>
        <v>3.0987734021949644</v>
      </c>
    </row>
    <row r="558" spans="2:9" ht="15" customHeight="1">
      <c r="B558" s="5" t="s">
        <v>262</v>
      </c>
      <c r="F558" s="40"/>
      <c r="G558" s="14">
        <v>69</v>
      </c>
      <c r="H558" s="37">
        <f t="shared" si="49"/>
        <v>4.345088161209068</v>
      </c>
      <c r="I558" s="37">
        <f t="shared" si="49"/>
        <v>4.454486765655261</v>
      </c>
    </row>
    <row r="559" spans="2:9" ht="15" customHeight="1">
      <c r="B559" s="5" t="s">
        <v>263</v>
      </c>
      <c r="F559" s="40"/>
      <c r="G559" s="14">
        <v>53</v>
      </c>
      <c r="H559" s="37">
        <f t="shared" si="49"/>
        <v>3.3375314861460956</v>
      </c>
      <c r="I559" s="37">
        <f t="shared" si="49"/>
        <v>3.4215622982569402</v>
      </c>
    </row>
    <row r="560" spans="2:9" ht="15" customHeight="1">
      <c r="B560" s="5" t="s">
        <v>264</v>
      </c>
      <c r="F560" s="40"/>
      <c r="G560" s="14">
        <v>23</v>
      </c>
      <c r="H560" s="37">
        <f t="shared" si="49"/>
        <v>1.4483627204030227</v>
      </c>
      <c r="I560" s="37">
        <f t="shared" si="49"/>
        <v>1.4848289218850872</v>
      </c>
    </row>
    <row r="561" spans="2:9" ht="15" customHeight="1">
      <c r="B561" s="5" t="s">
        <v>265</v>
      </c>
      <c r="F561" s="40"/>
      <c r="G561" s="14">
        <v>43</v>
      </c>
      <c r="H561" s="37">
        <f t="shared" si="49"/>
        <v>2.707808564231738</v>
      </c>
      <c r="I561" s="37">
        <f t="shared" si="49"/>
        <v>2.775984506132989</v>
      </c>
    </row>
    <row r="562" spans="2:9" ht="15" customHeight="1">
      <c r="B562" s="5" t="s">
        <v>266</v>
      </c>
      <c r="F562" s="40"/>
      <c r="G562" s="14">
        <v>20</v>
      </c>
      <c r="H562" s="37">
        <f t="shared" si="49"/>
        <v>1.2594458438287155</v>
      </c>
      <c r="I562" s="37">
        <f t="shared" si="49"/>
        <v>1.2911555842479019</v>
      </c>
    </row>
    <row r="563" spans="2:9" ht="15" customHeight="1">
      <c r="B563" s="5" t="s">
        <v>267</v>
      </c>
      <c r="F563" s="40"/>
      <c r="G563" s="14">
        <v>34</v>
      </c>
      <c r="H563" s="37">
        <f t="shared" si="49"/>
        <v>2.141057934508816</v>
      </c>
      <c r="I563" s="37">
        <f t="shared" si="49"/>
        <v>2.194964493221433</v>
      </c>
    </row>
    <row r="564" spans="2:9" ht="15" customHeight="1">
      <c r="B564" s="5" t="s">
        <v>268</v>
      </c>
      <c r="F564" s="40"/>
      <c r="G564" s="14">
        <v>33</v>
      </c>
      <c r="H564" s="37">
        <f t="shared" si="49"/>
        <v>2.0780856423173804</v>
      </c>
      <c r="I564" s="37">
        <f t="shared" si="49"/>
        <v>2.130406714009038</v>
      </c>
    </row>
    <row r="565" spans="2:9" ht="15" customHeight="1">
      <c r="B565" s="5" t="s">
        <v>269</v>
      </c>
      <c r="F565" s="40"/>
      <c r="G565" s="14">
        <v>58</v>
      </c>
      <c r="H565" s="37">
        <f t="shared" si="49"/>
        <v>3.6523929471032743</v>
      </c>
      <c r="I565" s="37">
        <f t="shared" si="49"/>
        <v>3.7443511943189156</v>
      </c>
    </row>
    <row r="566" spans="2:9" ht="15" customHeight="1">
      <c r="B566" s="5" t="s">
        <v>270</v>
      </c>
      <c r="F566" s="40"/>
      <c r="G566" s="14">
        <v>61</v>
      </c>
      <c r="H566" s="37">
        <f t="shared" si="49"/>
        <v>3.841309823677582</v>
      </c>
      <c r="I566" s="37">
        <f t="shared" si="49"/>
        <v>3.9380245319561005</v>
      </c>
    </row>
    <row r="567" spans="2:9" ht="15" customHeight="1">
      <c r="B567" s="5" t="s">
        <v>271</v>
      </c>
      <c r="F567" s="40"/>
      <c r="G567" s="14">
        <v>0</v>
      </c>
      <c r="H567" s="37">
        <f t="shared" si="49"/>
        <v>0</v>
      </c>
      <c r="I567" s="37">
        <f t="shared" si="49"/>
        <v>0</v>
      </c>
    </row>
    <row r="568" spans="2:9" ht="15" customHeight="1">
      <c r="B568" s="5" t="s">
        <v>272</v>
      </c>
      <c r="F568" s="40"/>
      <c r="G568" s="14">
        <v>70</v>
      </c>
      <c r="H568" s="37">
        <f t="shared" si="49"/>
        <v>4.408060453400504</v>
      </c>
      <c r="I568" s="37">
        <f t="shared" si="49"/>
        <v>4.519044544867656</v>
      </c>
    </row>
    <row r="569" spans="2:9" ht="15" customHeight="1">
      <c r="B569" s="5" t="s">
        <v>273</v>
      </c>
      <c r="F569" s="40"/>
      <c r="G569" s="14">
        <v>23</v>
      </c>
      <c r="H569" s="37">
        <f t="shared" si="49"/>
        <v>1.4483627204030227</v>
      </c>
      <c r="I569" s="37">
        <f t="shared" si="49"/>
        <v>1.4848289218850872</v>
      </c>
    </row>
    <row r="570" spans="2:9" ht="15" customHeight="1">
      <c r="B570" s="5" t="s">
        <v>274</v>
      </c>
      <c r="F570" s="40"/>
      <c r="G570" s="14">
        <v>3</v>
      </c>
      <c r="H570" s="37">
        <f t="shared" si="49"/>
        <v>0.1889168765743073</v>
      </c>
      <c r="I570" s="37">
        <f t="shared" si="49"/>
        <v>0.19367333763718528</v>
      </c>
    </row>
    <row r="571" spans="2:9" ht="15" customHeight="1">
      <c r="B571" s="5" t="s">
        <v>275</v>
      </c>
      <c r="F571" s="40"/>
      <c r="G571" s="14">
        <v>20</v>
      </c>
      <c r="H571" s="37">
        <f t="shared" si="49"/>
        <v>1.2594458438287155</v>
      </c>
      <c r="I571" s="37">
        <f t="shared" si="49"/>
        <v>1.2911555842479019</v>
      </c>
    </row>
    <row r="572" spans="2:9" ht="15" customHeight="1">
      <c r="B572" s="5" t="s">
        <v>276</v>
      </c>
      <c r="F572" s="40"/>
      <c r="G572" s="14">
        <v>0</v>
      </c>
      <c r="H572" s="37">
        <f t="shared" si="49"/>
        <v>0</v>
      </c>
      <c r="I572" s="37">
        <f t="shared" si="49"/>
        <v>0</v>
      </c>
    </row>
    <row r="573" spans="2:9" ht="15" customHeight="1">
      <c r="B573" s="5" t="s">
        <v>277</v>
      </c>
      <c r="F573" s="40"/>
      <c r="G573" s="14">
        <v>12</v>
      </c>
      <c r="H573" s="37">
        <f t="shared" si="49"/>
        <v>0.7556675062972292</v>
      </c>
      <c r="I573" s="37">
        <f t="shared" si="49"/>
        <v>0.7746933505487411</v>
      </c>
    </row>
    <row r="574" spans="2:9" ht="15" customHeight="1">
      <c r="B574" s="5" t="s">
        <v>278</v>
      </c>
      <c r="F574" s="40"/>
      <c r="G574" s="14">
        <v>13</v>
      </c>
      <c r="H574" s="37">
        <f t="shared" si="49"/>
        <v>0.818639798488665</v>
      </c>
      <c r="I574" s="37">
        <f t="shared" si="49"/>
        <v>0.8392511297611362</v>
      </c>
    </row>
    <row r="575" spans="2:9" ht="15" customHeight="1">
      <c r="B575" s="5" t="s">
        <v>279</v>
      </c>
      <c r="F575" s="40"/>
      <c r="G575" s="14">
        <v>9</v>
      </c>
      <c r="H575" s="37">
        <f t="shared" si="49"/>
        <v>0.5667506297229219</v>
      </c>
      <c r="I575" s="37">
        <f t="shared" si="49"/>
        <v>0.5810200129115558</v>
      </c>
    </row>
    <row r="576" spans="2:9" ht="15" customHeight="1">
      <c r="B576" s="5" t="s">
        <v>280</v>
      </c>
      <c r="F576" s="40"/>
      <c r="G576" s="14">
        <v>30</v>
      </c>
      <c r="H576" s="37">
        <f t="shared" si="49"/>
        <v>1.8891687657430731</v>
      </c>
      <c r="I576" s="37">
        <f t="shared" si="49"/>
        <v>1.9367333763718526</v>
      </c>
    </row>
    <row r="577" spans="2:9" ht="15" customHeight="1">
      <c r="B577" s="7" t="s">
        <v>0</v>
      </c>
      <c r="C577" s="41"/>
      <c r="D577" s="41"/>
      <c r="E577" s="41"/>
      <c r="F577" s="41"/>
      <c r="G577" s="15">
        <v>39</v>
      </c>
      <c r="H577" s="38">
        <f t="shared" si="49"/>
        <v>2.455919395465995</v>
      </c>
      <c r="I577" s="21" t="s">
        <v>6</v>
      </c>
    </row>
    <row r="578" spans="2:9" ht="15" customHeight="1">
      <c r="B578" s="43" t="s">
        <v>1</v>
      </c>
      <c r="C578" s="44"/>
      <c r="D578" s="44"/>
      <c r="E578" s="44"/>
      <c r="F578" s="45"/>
      <c r="G578" s="16">
        <f>SUM(G530:G577)</f>
        <v>1588</v>
      </c>
      <c r="H578" s="39">
        <f>IF(SUM(H530:H577)&gt;100,"－",SUM(H530:H577))</f>
        <v>100.00000000000001</v>
      </c>
      <c r="I578" s="22">
        <f>IF(SUM(I530:I577)&gt;100,"－",SUM(I530:I577))</f>
        <v>99.99999999999996</v>
      </c>
    </row>
    <row r="580" ht="15" customHeight="1">
      <c r="A580" s="1" t="s">
        <v>356</v>
      </c>
    </row>
    <row r="581" spans="2:9" ht="12" customHeight="1">
      <c r="B581" s="3"/>
      <c r="C581" s="42"/>
      <c r="D581" s="42"/>
      <c r="E581" s="42"/>
      <c r="F581" s="4"/>
      <c r="G581" s="9" t="s">
        <v>2</v>
      </c>
      <c r="H581" s="33" t="s">
        <v>3</v>
      </c>
      <c r="I581" s="9" t="s">
        <v>3</v>
      </c>
    </row>
    <row r="582" spans="2:9" ht="12" customHeight="1">
      <c r="B582" s="5"/>
      <c r="F582" s="6"/>
      <c r="G582" s="10"/>
      <c r="H582" s="34"/>
      <c r="I582" s="46" t="s">
        <v>34</v>
      </c>
    </row>
    <row r="583" spans="2:9" ht="12" customHeight="1">
      <c r="B583" s="7"/>
      <c r="C583" s="41"/>
      <c r="D583" s="41"/>
      <c r="E583" s="41"/>
      <c r="F583" s="8"/>
      <c r="G583" s="11"/>
      <c r="H583" s="35">
        <f>$G$29</f>
        <v>1588</v>
      </c>
      <c r="I583" s="12">
        <f>H583-G596</f>
        <v>1549</v>
      </c>
    </row>
    <row r="584" spans="2:9" ht="15" customHeight="1">
      <c r="B584" s="5" t="s">
        <v>307</v>
      </c>
      <c r="F584" s="40"/>
      <c r="G584" s="13">
        <v>81</v>
      </c>
      <c r="H584" s="36">
        <f>$G584/H$583*100</f>
        <v>5.100755667506298</v>
      </c>
      <c r="I584" s="36">
        <f>$G584/I$583*100</f>
        <v>5.229180116204002</v>
      </c>
    </row>
    <row r="585" spans="2:9" ht="15" customHeight="1">
      <c r="B585" s="5" t="s">
        <v>308</v>
      </c>
      <c r="F585" s="40"/>
      <c r="G585" s="14">
        <v>90</v>
      </c>
      <c r="H585" s="37">
        <f aca="true" t="shared" si="50" ref="H585:I596">$G585/H$583*100</f>
        <v>5.6675062972292185</v>
      </c>
      <c r="I585" s="37">
        <f t="shared" si="50"/>
        <v>5.810200129115558</v>
      </c>
    </row>
    <row r="586" spans="2:9" ht="15" customHeight="1">
      <c r="B586" s="5" t="s">
        <v>309</v>
      </c>
      <c r="F586" s="40"/>
      <c r="G586" s="14">
        <v>78</v>
      </c>
      <c r="H586" s="37">
        <f t="shared" si="50"/>
        <v>4.91183879093199</v>
      </c>
      <c r="I586" s="37">
        <f t="shared" si="50"/>
        <v>5.035506778566817</v>
      </c>
    </row>
    <row r="587" spans="2:9" ht="15" customHeight="1">
      <c r="B587" s="5" t="s">
        <v>310</v>
      </c>
      <c r="F587" s="40"/>
      <c r="G587" s="14">
        <v>58</v>
      </c>
      <c r="H587" s="37">
        <f t="shared" si="50"/>
        <v>3.6523929471032743</v>
      </c>
      <c r="I587" s="37">
        <f t="shared" si="50"/>
        <v>3.7443511943189156</v>
      </c>
    </row>
    <row r="588" spans="2:9" ht="15" customHeight="1">
      <c r="B588" s="5" t="s">
        <v>311</v>
      </c>
      <c r="F588" s="40"/>
      <c r="G588" s="14">
        <v>136</v>
      </c>
      <c r="H588" s="37">
        <f t="shared" si="50"/>
        <v>8.564231738035264</v>
      </c>
      <c r="I588" s="37">
        <f t="shared" si="50"/>
        <v>8.779857972885733</v>
      </c>
    </row>
    <row r="589" spans="2:9" ht="15" customHeight="1">
      <c r="B589" s="5" t="s">
        <v>312</v>
      </c>
      <c r="F589" s="40"/>
      <c r="G589" s="14">
        <v>138</v>
      </c>
      <c r="H589" s="37">
        <f t="shared" si="50"/>
        <v>8.690176322418136</v>
      </c>
      <c r="I589" s="37">
        <f t="shared" si="50"/>
        <v>8.908973531310522</v>
      </c>
    </row>
    <row r="590" spans="2:9" ht="15" customHeight="1">
      <c r="B590" s="5" t="s">
        <v>313</v>
      </c>
      <c r="F590" s="40"/>
      <c r="G590" s="14">
        <v>227</v>
      </c>
      <c r="H590" s="37">
        <f t="shared" si="50"/>
        <v>14.29471032745592</v>
      </c>
      <c r="I590" s="37">
        <f t="shared" si="50"/>
        <v>14.654615881213687</v>
      </c>
    </row>
    <row r="591" spans="2:9" ht="15" customHeight="1">
      <c r="B591" s="5" t="s">
        <v>314</v>
      </c>
      <c r="F591" s="40"/>
      <c r="G591" s="14">
        <v>142</v>
      </c>
      <c r="H591" s="37">
        <f t="shared" si="50"/>
        <v>8.942065491183879</v>
      </c>
      <c r="I591" s="37">
        <f t="shared" si="50"/>
        <v>9.167204648160103</v>
      </c>
    </row>
    <row r="592" spans="2:9" ht="15" customHeight="1">
      <c r="B592" s="5" t="s">
        <v>315</v>
      </c>
      <c r="F592" s="40"/>
      <c r="G592" s="14">
        <v>212</v>
      </c>
      <c r="H592" s="37">
        <f t="shared" si="50"/>
        <v>13.350125944584383</v>
      </c>
      <c r="I592" s="37">
        <f t="shared" si="50"/>
        <v>13.686249193027761</v>
      </c>
    </row>
    <row r="593" spans="2:9" ht="15" customHeight="1">
      <c r="B593" s="5" t="s">
        <v>316</v>
      </c>
      <c r="F593" s="40"/>
      <c r="G593" s="14">
        <v>215</v>
      </c>
      <c r="H593" s="37">
        <f t="shared" si="50"/>
        <v>13.53904282115869</v>
      </c>
      <c r="I593" s="37">
        <f t="shared" si="50"/>
        <v>13.879922530664945</v>
      </c>
    </row>
    <row r="594" spans="2:9" ht="15" customHeight="1">
      <c r="B594" s="5" t="s">
        <v>317</v>
      </c>
      <c r="F594" s="40"/>
      <c r="G594" s="14">
        <v>97</v>
      </c>
      <c r="H594" s="37">
        <f t="shared" si="50"/>
        <v>6.10831234256927</v>
      </c>
      <c r="I594" s="37">
        <f t="shared" si="50"/>
        <v>6.262104583602324</v>
      </c>
    </row>
    <row r="595" spans="2:9" ht="15" customHeight="1">
      <c r="B595" s="5" t="s">
        <v>318</v>
      </c>
      <c r="F595" s="40"/>
      <c r="G595" s="14">
        <v>75</v>
      </c>
      <c r="H595" s="37">
        <f t="shared" si="50"/>
        <v>4.722921914357682</v>
      </c>
      <c r="I595" s="37">
        <f t="shared" si="50"/>
        <v>4.841833440929632</v>
      </c>
    </row>
    <row r="596" spans="2:9" ht="15" customHeight="1">
      <c r="B596" s="7" t="s">
        <v>0</v>
      </c>
      <c r="C596" s="41"/>
      <c r="D596" s="41"/>
      <c r="E596" s="41"/>
      <c r="F596" s="41"/>
      <c r="G596" s="15">
        <v>39</v>
      </c>
      <c r="H596" s="38">
        <f t="shared" si="50"/>
        <v>2.455919395465995</v>
      </c>
      <c r="I596" s="21" t="s">
        <v>6</v>
      </c>
    </row>
    <row r="597" spans="2:9" ht="15" customHeight="1">
      <c r="B597" s="43" t="s">
        <v>1</v>
      </c>
      <c r="C597" s="44"/>
      <c r="D597" s="44"/>
      <c r="E597" s="44"/>
      <c r="F597" s="45"/>
      <c r="G597" s="16">
        <f>SUM(G584:G596)</f>
        <v>1588</v>
      </c>
      <c r="H597" s="39">
        <f>IF(SUM(H584:H596)&gt;100,"－",SUM(H584:H596))</f>
        <v>99.99999999999999</v>
      </c>
      <c r="I597" s="22">
        <f>IF(SUM(I584:I596)&gt;100,"－",SUM(I584:I596))</f>
        <v>99.99999999999999</v>
      </c>
    </row>
    <row r="599" ht="15" customHeight="1">
      <c r="A599" s="1" t="s">
        <v>355</v>
      </c>
    </row>
    <row r="600" spans="2:9" ht="12" customHeight="1">
      <c r="B600" s="3"/>
      <c r="C600" s="42"/>
      <c r="D600" s="42"/>
      <c r="E600" s="42"/>
      <c r="F600" s="4"/>
      <c r="G600" s="9" t="s">
        <v>2</v>
      </c>
      <c r="H600" s="33" t="s">
        <v>3</v>
      </c>
      <c r="I600" s="9" t="s">
        <v>3</v>
      </c>
    </row>
    <row r="601" spans="2:9" ht="12" customHeight="1">
      <c r="B601" s="5"/>
      <c r="F601" s="6"/>
      <c r="G601" s="10"/>
      <c r="H601" s="34"/>
      <c r="I601" s="46" t="s">
        <v>34</v>
      </c>
    </row>
    <row r="602" spans="2:9" ht="12" customHeight="1">
      <c r="B602" s="7"/>
      <c r="C602" s="41"/>
      <c r="D602" s="41"/>
      <c r="E602" s="41"/>
      <c r="F602" s="8"/>
      <c r="G602" s="11"/>
      <c r="H602" s="35">
        <f>$G$29</f>
        <v>1588</v>
      </c>
      <c r="I602" s="12">
        <f>H602-G612</f>
        <v>1546</v>
      </c>
    </row>
    <row r="603" spans="2:9" ht="15" customHeight="1">
      <c r="B603" s="5" t="s">
        <v>286</v>
      </c>
      <c r="F603" s="40"/>
      <c r="G603" s="13">
        <v>91</v>
      </c>
      <c r="H603" s="36">
        <f aca="true" t="shared" si="51" ref="H603:I612">$G603/H$602*100</f>
        <v>5.730478589420654</v>
      </c>
      <c r="I603" s="36">
        <f t="shared" si="51"/>
        <v>5.886157826649418</v>
      </c>
    </row>
    <row r="604" spans="2:9" ht="15" customHeight="1">
      <c r="B604" s="5" t="s">
        <v>287</v>
      </c>
      <c r="F604" s="40"/>
      <c r="G604" s="14">
        <v>36</v>
      </c>
      <c r="H604" s="37">
        <f t="shared" si="51"/>
        <v>2.2670025188916876</v>
      </c>
      <c r="I604" s="37">
        <f t="shared" si="51"/>
        <v>2.3285899094437257</v>
      </c>
    </row>
    <row r="605" spans="2:9" ht="15" customHeight="1">
      <c r="B605" s="5" t="s">
        <v>288</v>
      </c>
      <c r="F605" s="40"/>
      <c r="G605" s="14">
        <v>492</v>
      </c>
      <c r="H605" s="37">
        <f t="shared" si="51"/>
        <v>30.982367758186395</v>
      </c>
      <c r="I605" s="37">
        <f t="shared" si="51"/>
        <v>31.82406209573092</v>
      </c>
    </row>
    <row r="606" spans="2:9" ht="15" customHeight="1">
      <c r="B606" s="5" t="s">
        <v>289</v>
      </c>
      <c r="F606" s="40"/>
      <c r="G606" s="14">
        <v>154</v>
      </c>
      <c r="H606" s="37">
        <f t="shared" si="51"/>
        <v>9.697732997481108</v>
      </c>
      <c r="I606" s="37">
        <f t="shared" si="51"/>
        <v>9.961190168175937</v>
      </c>
    </row>
    <row r="607" spans="2:9" ht="15" customHeight="1">
      <c r="B607" s="5" t="s">
        <v>290</v>
      </c>
      <c r="F607" s="40"/>
      <c r="G607" s="14">
        <v>5</v>
      </c>
      <c r="H607" s="37">
        <f t="shared" si="51"/>
        <v>0.3148614609571789</v>
      </c>
      <c r="I607" s="37">
        <f t="shared" si="51"/>
        <v>0.3234152652005175</v>
      </c>
    </row>
    <row r="608" spans="2:9" ht="15" customHeight="1">
      <c r="B608" s="5" t="s">
        <v>291</v>
      </c>
      <c r="F608" s="40"/>
      <c r="G608" s="14">
        <v>84</v>
      </c>
      <c r="H608" s="37">
        <f t="shared" si="51"/>
        <v>5.289672544080604</v>
      </c>
      <c r="I608" s="37">
        <f t="shared" si="51"/>
        <v>5.433376455368694</v>
      </c>
    </row>
    <row r="609" spans="2:9" ht="15" customHeight="1">
      <c r="B609" s="5" t="s">
        <v>292</v>
      </c>
      <c r="F609" s="40"/>
      <c r="G609" s="14">
        <v>370</v>
      </c>
      <c r="H609" s="37">
        <f t="shared" si="51"/>
        <v>23.299748110831235</v>
      </c>
      <c r="I609" s="37">
        <f t="shared" si="51"/>
        <v>23.93272962483829</v>
      </c>
    </row>
    <row r="610" spans="2:9" ht="15" customHeight="1">
      <c r="B610" s="5" t="s">
        <v>293</v>
      </c>
      <c r="F610" s="40"/>
      <c r="G610" s="14">
        <v>291</v>
      </c>
      <c r="H610" s="37">
        <f t="shared" si="51"/>
        <v>18.324937027707808</v>
      </c>
      <c r="I610" s="37">
        <f t="shared" si="51"/>
        <v>18.822768434670117</v>
      </c>
    </row>
    <row r="611" spans="2:9" ht="15" customHeight="1">
      <c r="B611" s="5" t="s">
        <v>8</v>
      </c>
      <c r="F611" s="40"/>
      <c r="G611" s="14">
        <v>23</v>
      </c>
      <c r="H611" s="37">
        <f t="shared" si="51"/>
        <v>1.4483627204030227</v>
      </c>
      <c r="I611" s="37">
        <f t="shared" si="51"/>
        <v>1.4877102199223804</v>
      </c>
    </row>
    <row r="612" spans="2:9" ht="15" customHeight="1">
      <c r="B612" s="7" t="s">
        <v>0</v>
      </c>
      <c r="C612" s="41"/>
      <c r="D612" s="41"/>
      <c r="E612" s="41"/>
      <c r="F612" s="41"/>
      <c r="G612" s="15">
        <v>42</v>
      </c>
      <c r="H612" s="38">
        <f t="shared" si="51"/>
        <v>2.644836272040302</v>
      </c>
      <c r="I612" s="21" t="s">
        <v>6</v>
      </c>
    </row>
    <row r="613" spans="2:9" ht="15" customHeight="1">
      <c r="B613" s="43" t="s">
        <v>1</v>
      </c>
      <c r="C613" s="44"/>
      <c r="D613" s="44"/>
      <c r="E613" s="44"/>
      <c r="F613" s="45"/>
      <c r="G613" s="16">
        <f>SUM(G603:G612)</f>
        <v>1588</v>
      </c>
      <c r="H613" s="39">
        <f>IF(SUM(H603:H612)&gt;100,"－",SUM(H603:H612))</f>
        <v>100</v>
      </c>
      <c r="I613" s="22">
        <f>IF(SUM(I603:I612)&gt;100,"－",SUM(I603:I612))</f>
        <v>100</v>
      </c>
    </row>
    <row r="615" ht="15" customHeight="1">
      <c r="A615" s="1" t="s">
        <v>294</v>
      </c>
    </row>
    <row r="616" spans="2:9" ht="12" customHeight="1">
      <c r="B616" s="3"/>
      <c r="C616" s="42"/>
      <c r="D616" s="42"/>
      <c r="E616" s="42"/>
      <c r="F616" s="4"/>
      <c r="G616" s="9" t="s">
        <v>2</v>
      </c>
      <c r="H616" s="33" t="s">
        <v>3</v>
      </c>
      <c r="I616" s="9" t="s">
        <v>3</v>
      </c>
    </row>
    <row r="617" spans="2:9" ht="12" customHeight="1">
      <c r="B617" s="5"/>
      <c r="F617" s="6"/>
      <c r="G617" s="10"/>
      <c r="H617" s="34"/>
      <c r="I617" s="46" t="s">
        <v>34</v>
      </c>
    </row>
    <row r="618" spans="2:9" ht="12" customHeight="1">
      <c r="B618" s="7"/>
      <c r="C618" s="41"/>
      <c r="D618" s="41"/>
      <c r="E618" s="41"/>
      <c r="F618" s="8"/>
      <c r="G618" s="11"/>
      <c r="H618" s="35">
        <f>$G$29</f>
        <v>1588</v>
      </c>
      <c r="I618" s="12">
        <f>H618-G621</f>
        <v>1554</v>
      </c>
    </row>
    <row r="619" spans="2:9" ht="15" customHeight="1">
      <c r="B619" s="5" t="s">
        <v>127</v>
      </c>
      <c r="F619" s="40"/>
      <c r="G619" s="13">
        <v>865</v>
      </c>
      <c r="H619" s="36">
        <f>$G619/H$618*100</f>
        <v>54.47103274559194</v>
      </c>
      <c r="I619" s="18">
        <f>$G619/I$618*100</f>
        <v>55.66280566280566</v>
      </c>
    </row>
    <row r="620" spans="2:9" ht="15" customHeight="1">
      <c r="B620" s="5" t="s">
        <v>135</v>
      </c>
      <c r="F620" s="40"/>
      <c r="G620" s="14">
        <v>689</v>
      </c>
      <c r="H620" s="37">
        <f>$G620/H$618*100</f>
        <v>43.387909319899244</v>
      </c>
      <c r="I620" s="18">
        <f>$G620/I$618*100</f>
        <v>44.33719433719433</v>
      </c>
    </row>
    <row r="621" spans="2:9" ht="15" customHeight="1">
      <c r="B621" s="7" t="s">
        <v>0</v>
      </c>
      <c r="C621" s="41"/>
      <c r="D621" s="41"/>
      <c r="E621" s="41"/>
      <c r="F621" s="41"/>
      <c r="G621" s="15">
        <v>34</v>
      </c>
      <c r="H621" s="38">
        <f>$G621/H$618*100</f>
        <v>2.141057934508816</v>
      </c>
      <c r="I621" s="21" t="s">
        <v>6</v>
      </c>
    </row>
    <row r="622" spans="2:9" ht="15" customHeight="1">
      <c r="B622" s="43" t="s">
        <v>1</v>
      </c>
      <c r="C622" s="44"/>
      <c r="D622" s="44"/>
      <c r="E622" s="44"/>
      <c r="F622" s="45"/>
      <c r="G622" s="16">
        <f>SUM(G619:G621)</f>
        <v>1588</v>
      </c>
      <c r="H622" s="39">
        <f>IF(SUM(H619:H621)&gt;100,"－",SUM(H619:H621))</f>
        <v>100.00000000000001</v>
      </c>
      <c r="I622" s="22">
        <f>IF(SUM(I619:I621)&gt;100,"－",SUM(I619:I621))</f>
        <v>100</v>
      </c>
    </row>
    <row r="624" ht="13.5" customHeight="1">
      <c r="A624" s="23" t="s">
        <v>295</v>
      </c>
    </row>
    <row r="625" ht="15" customHeight="1">
      <c r="A625" s="1" t="s">
        <v>296</v>
      </c>
    </row>
    <row r="626" spans="2:9" ht="12" customHeight="1">
      <c r="B626" s="3"/>
      <c r="C626" s="42"/>
      <c r="D626" s="42"/>
      <c r="E626" s="42"/>
      <c r="F626" s="4"/>
      <c r="G626" s="9" t="s">
        <v>2</v>
      </c>
      <c r="H626" s="33" t="s">
        <v>3</v>
      </c>
      <c r="I626" s="9" t="s">
        <v>3</v>
      </c>
    </row>
    <row r="627" spans="2:9" ht="12" customHeight="1">
      <c r="B627" s="5"/>
      <c r="F627" s="6"/>
      <c r="G627" s="10"/>
      <c r="H627" s="34"/>
      <c r="I627" s="46" t="s">
        <v>34</v>
      </c>
    </row>
    <row r="628" spans="2:9" ht="12" customHeight="1">
      <c r="B628" s="7"/>
      <c r="C628" s="41"/>
      <c r="D628" s="41"/>
      <c r="E628" s="41"/>
      <c r="F628" s="8"/>
      <c r="G628" s="11"/>
      <c r="H628" s="35">
        <f>G619</f>
        <v>865</v>
      </c>
      <c r="I628" s="12">
        <f>H628-G635</f>
        <v>847</v>
      </c>
    </row>
    <row r="629" spans="2:9" ht="15" customHeight="1">
      <c r="B629" s="5" t="s">
        <v>297</v>
      </c>
      <c r="F629" s="40"/>
      <c r="G629" s="13">
        <v>240</v>
      </c>
      <c r="H629" s="36">
        <f aca="true" t="shared" si="52" ref="H629:I635">$G629/H$628*100</f>
        <v>27.74566473988439</v>
      </c>
      <c r="I629" s="36">
        <f t="shared" si="52"/>
        <v>28.33530106257379</v>
      </c>
    </row>
    <row r="630" spans="2:9" ht="15" customHeight="1">
      <c r="B630" s="5" t="s">
        <v>298</v>
      </c>
      <c r="F630" s="40"/>
      <c r="G630" s="14">
        <v>218</v>
      </c>
      <c r="H630" s="37">
        <f t="shared" si="52"/>
        <v>25.202312138728324</v>
      </c>
      <c r="I630" s="37">
        <f t="shared" si="52"/>
        <v>25.737898465171195</v>
      </c>
    </row>
    <row r="631" spans="2:9" ht="15" customHeight="1">
      <c r="B631" s="5" t="s">
        <v>299</v>
      </c>
      <c r="F631" s="40"/>
      <c r="G631" s="14">
        <v>120</v>
      </c>
      <c r="H631" s="37">
        <f t="shared" si="52"/>
        <v>13.872832369942195</v>
      </c>
      <c r="I631" s="37">
        <f t="shared" si="52"/>
        <v>14.167650531286895</v>
      </c>
    </row>
    <row r="632" spans="2:9" ht="15" customHeight="1">
      <c r="B632" s="5" t="s">
        <v>300</v>
      </c>
      <c r="F632" s="40"/>
      <c r="G632" s="14">
        <v>106</v>
      </c>
      <c r="H632" s="37">
        <f t="shared" si="52"/>
        <v>12.254335260115607</v>
      </c>
      <c r="I632" s="37">
        <f t="shared" si="52"/>
        <v>12.514757969303425</v>
      </c>
    </row>
    <row r="633" spans="2:9" ht="15" customHeight="1">
      <c r="B633" s="5" t="s">
        <v>301</v>
      </c>
      <c r="F633" s="40"/>
      <c r="G633" s="14">
        <v>137</v>
      </c>
      <c r="H633" s="37">
        <f t="shared" si="52"/>
        <v>15.838150289017342</v>
      </c>
      <c r="I633" s="37">
        <f t="shared" si="52"/>
        <v>16.174734356552538</v>
      </c>
    </row>
    <row r="634" spans="2:9" ht="15" customHeight="1">
      <c r="B634" s="5" t="s">
        <v>8</v>
      </c>
      <c r="F634" s="40"/>
      <c r="G634" s="14">
        <v>250</v>
      </c>
      <c r="H634" s="37">
        <f t="shared" si="52"/>
        <v>28.901734104046245</v>
      </c>
      <c r="I634" s="37">
        <f t="shared" si="52"/>
        <v>29.515938606847698</v>
      </c>
    </row>
    <row r="635" spans="2:9" ht="15" customHeight="1">
      <c r="B635" s="7" t="s">
        <v>0</v>
      </c>
      <c r="C635" s="41"/>
      <c r="D635" s="41"/>
      <c r="E635" s="41"/>
      <c r="F635" s="41"/>
      <c r="G635" s="15">
        <v>18</v>
      </c>
      <c r="H635" s="38">
        <f t="shared" si="52"/>
        <v>2.0809248554913293</v>
      </c>
      <c r="I635" s="21" t="s">
        <v>6</v>
      </c>
    </row>
    <row r="636" spans="2:9" ht="15" customHeight="1">
      <c r="B636" s="43" t="s">
        <v>1</v>
      </c>
      <c r="C636" s="44"/>
      <c r="D636" s="44"/>
      <c r="E636" s="44"/>
      <c r="F636" s="45"/>
      <c r="G636" s="16">
        <f>SUM(G629:G635)</f>
        <v>1089</v>
      </c>
      <c r="H636" s="39" t="str">
        <f>IF(SUM(H629:H635)&gt;100,"－",SUM(H629:H635))</f>
        <v>－</v>
      </c>
      <c r="I636" s="22" t="str">
        <f>IF(SUM(I629:I635)&gt;100,"－",SUM(I629:I635))</f>
        <v>－</v>
      </c>
    </row>
    <row r="638" ht="15" customHeight="1">
      <c r="A638" s="1" t="s">
        <v>302</v>
      </c>
    </row>
    <row r="639" spans="2:9" ht="12" customHeight="1">
      <c r="B639" s="3"/>
      <c r="C639" s="42"/>
      <c r="D639" s="42"/>
      <c r="E639" s="42"/>
      <c r="F639" s="4"/>
      <c r="G639" s="9" t="s">
        <v>2</v>
      </c>
      <c r="H639" s="33" t="s">
        <v>3</v>
      </c>
      <c r="I639" s="9" t="s">
        <v>3</v>
      </c>
    </row>
    <row r="640" spans="2:9" ht="12" customHeight="1">
      <c r="B640" s="5"/>
      <c r="F640" s="6"/>
      <c r="G640" s="10"/>
      <c r="H640" s="34"/>
      <c r="I640" s="46" t="s">
        <v>34</v>
      </c>
    </row>
    <row r="641" spans="2:9" ht="12" customHeight="1">
      <c r="B641" s="7"/>
      <c r="C641" s="41"/>
      <c r="D641" s="41"/>
      <c r="E641" s="41"/>
      <c r="F641" s="8"/>
      <c r="G641" s="11"/>
      <c r="H641" s="35">
        <f>$G$29</f>
        <v>1588</v>
      </c>
      <c r="I641" s="12">
        <f>H641-G644</f>
        <v>1467</v>
      </c>
    </row>
    <row r="642" spans="2:9" ht="15" customHeight="1">
      <c r="B642" s="5" t="s">
        <v>127</v>
      </c>
      <c r="F642" s="40"/>
      <c r="G642" s="13">
        <v>442</v>
      </c>
      <c r="H642" s="36">
        <f aca="true" t="shared" si="53" ref="H642:I644">$G642/H$641*100</f>
        <v>27.83375314861461</v>
      </c>
      <c r="I642" s="36">
        <f t="shared" si="53"/>
        <v>30.129516019086573</v>
      </c>
    </row>
    <row r="643" spans="2:9" ht="15" customHeight="1">
      <c r="B643" s="5" t="s">
        <v>135</v>
      </c>
      <c r="F643" s="40"/>
      <c r="G643" s="14">
        <v>1025</v>
      </c>
      <c r="H643" s="37">
        <f t="shared" si="53"/>
        <v>64.54659949622166</v>
      </c>
      <c r="I643" s="37">
        <f t="shared" si="53"/>
        <v>69.87048398091343</v>
      </c>
    </row>
    <row r="644" spans="2:9" ht="15" customHeight="1">
      <c r="B644" s="7" t="s">
        <v>0</v>
      </c>
      <c r="C644" s="41"/>
      <c r="D644" s="41"/>
      <c r="E644" s="41"/>
      <c r="F644" s="41"/>
      <c r="G644" s="15">
        <v>121</v>
      </c>
      <c r="H644" s="38">
        <f t="shared" si="53"/>
        <v>7.619647355163728</v>
      </c>
      <c r="I644" s="21" t="s">
        <v>6</v>
      </c>
    </row>
    <row r="645" spans="2:9" ht="15" customHeight="1">
      <c r="B645" s="43" t="s">
        <v>1</v>
      </c>
      <c r="C645" s="44"/>
      <c r="D645" s="44"/>
      <c r="E645" s="44"/>
      <c r="F645" s="45"/>
      <c r="G645" s="16">
        <f>SUM(G642:G644)</f>
        <v>1588</v>
      </c>
      <c r="H645" s="39">
        <f>IF(SUM(H642:H644)&gt;100,"－",SUM(H642:H644))</f>
        <v>100</v>
      </c>
      <c r="I645" s="22">
        <f>IF(SUM(I642:I644)&gt;100,"－",SUM(I642:I644))</f>
        <v>100</v>
      </c>
    </row>
    <row r="647" ht="15" customHeight="1">
      <c r="A647" s="1" t="s">
        <v>303</v>
      </c>
    </row>
    <row r="648" spans="2:9" ht="12" customHeight="1">
      <c r="B648" s="3"/>
      <c r="C648" s="42"/>
      <c r="D648" s="42"/>
      <c r="E648" s="42"/>
      <c r="F648" s="4"/>
      <c r="G648" s="9" t="s">
        <v>2</v>
      </c>
      <c r="H648" s="33" t="s">
        <v>3</v>
      </c>
      <c r="I648" s="9" t="s">
        <v>3</v>
      </c>
    </row>
    <row r="649" spans="2:9" ht="12" customHeight="1">
      <c r="B649" s="5"/>
      <c r="F649" s="6"/>
      <c r="G649" s="10"/>
      <c r="H649" s="34"/>
      <c r="I649" s="46" t="s">
        <v>34</v>
      </c>
    </row>
    <row r="650" spans="2:9" ht="12" customHeight="1">
      <c r="B650" s="7"/>
      <c r="C650" s="41"/>
      <c r="D650" s="41"/>
      <c r="E650" s="41"/>
      <c r="F650" s="8"/>
      <c r="G650" s="11"/>
      <c r="H650" s="35">
        <f>$G$29</f>
        <v>1588</v>
      </c>
      <c r="I650" s="12">
        <f>H650-G653</f>
        <v>1279</v>
      </c>
    </row>
    <row r="651" spans="2:9" ht="15" customHeight="1">
      <c r="B651" s="5" t="s">
        <v>127</v>
      </c>
      <c r="F651" s="40"/>
      <c r="G651" s="13">
        <v>521</v>
      </c>
      <c r="H651" s="36">
        <f aca="true" t="shared" si="54" ref="H651:I653">$G651/H$650*100</f>
        <v>32.80856423173803</v>
      </c>
      <c r="I651" s="36">
        <f t="shared" si="54"/>
        <v>40.73494917904613</v>
      </c>
    </row>
    <row r="652" spans="2:9" ht="15" customHeight="1">
      <c r="B652" s="5" t="s">
        <v>135</v>
      </c>
      <c r="F652" s="40"/>
      <c r="G652" s="14">
        <v>758</v>
      </c>
      <c r="H652" s="37">
        <f t="shared" si="54"/>
        <v>47.73299748110831</v>
      </c>
      <c r="I652" s="37">
        <f t="shared" si="54"/>
        <v>59.26505082095387</v>
      </c>
    </row>
    <row r="653" spans="2:9" ht="15" customHeight="1">
      <c r="B653" s="7" t="s">
        <v>0</v>
      </c>
      <c r="C653" s="41"/>
      <c r="D653" s="41"/>
      <c r="E653" s="41"/>
      <c r="F653" s="41"/>
      <c r="G653" s="15">
        <v>309</v>
      </c>
      <c r="H653" s="38">
        <f t="shared" si="54"/>
        <v>19.458438287153655</v>
      </c>
      <c r="I653" s="21" t="s">
        <v>6</v>
      </c>
    </row>
    <row r="654" spans="2:9" ht="15" customHeight="1">
      <c r="B654" s="43" t="s">
        <v>1</v>
      </c>
      <c r="C654" s="44"/>
      <c r="D654" s="44"/>
      <c r="E654" s="44"/>
      <c r="F654" s="45"/>
      <c r="G654" s="16">
        <f>SUM(G651:G653)</f>
        <v>1588</v>
      </c>
      <c r="H654" s="39">
        <f>IF(SUM(H651:H653)&gt;100,"－",SUM(H651:H653))</f>
        <v>100</v>
      </c>
      <c r="I654" s="22">
        <f>IF(SUM(I651:I653)&gt;100,"－",SUM(I651:I653))</f>
        <v>100</v>
      </c>
    </row>
    <row r="656" ht="15" customHeight="1">
      <c r="A656" s="1" t="s">
        <v>304</v>
      </c>
    </row>
    <row r="657" spans="2:9" ht="12" customHeight="1">
      <c r="B657" s="3"/>
      <c r="C657" s="42"/>
      <c r="D657" s="42"/>
      <c r="E657" s="42"/>
      <c r="F657" s="4"/>
      <c r="G657" s="9" t="s">
        <v>2</v>
      </c>
      <c r="H657" s="33" t="s">
        <v>3</v>
      </c>
      <c r="I657" s="9" t="s">
        <v>3</v>
      </c>
    </row>
    <row r="658" spans="2:9" ht="12" customHeight="1">
      <c r="B658" s="5"/>
      <c r="F658" s="6"/>
      <c r="G658" s="10"/>
      <c r="H658" s="34"/>
      <c r="I658" s="46" t="s">
        <v>34</v>
      </c>
    </row>
    <row r="659" spans="2:9" ht="12" customHeight="1">
      <c r="B659" s="7"/>
      <c r="C659" s="41"/>
      <c r="D659" s="41"/>
      <c r="E659" s="41"/>
      <c r="F659" s="8"/>
      <c r="G659" s="11"/>
      <c r="H659" s="35">
        <f>$G$29</f>
        <v>1588</v>
      </c>
      <c r="I659" s="12">
        <f>H659-G662</f>
        <v>1402</v>
      </c>
    </row>
    <row r="660" spans="2:9" ht="15" customHeight="1">
      <c r="B660" s="5" t="s">
        <v>305</v>
      </c>
      <c r="F660" s="40"/>
      <c r="G660" s="13">
        <v>345</v>
      </c>
      <c r="H660" s="36">
        <f>$G660/H$659*100</f>
        <v>21.72544080604534</v>
      </c>
      <c r="I660" s="18">
        <f>$G660/I$659*100</f>
        <v>24.607703281027106</v>
      </c>
    </row>
    <row r="661" spans="2:9" ht="15" customHeight="1">
      <c r="B661" s="5" t="s">
        <v>306</v>
      </c>
      <c r="F661" s="40"/>
      <c r="G661" s="14">
        <v>1057</v>
      </c>
      <c r="H661" s="37">
        <f>$G661/H$659*100</f>
        <v>66.5617128463476</v>
      </c>
      <c r="I661" s="18">
        <f>$G661/I$659*100</f>
        <v>75.3922967189729</v>
      </c>
    </row>
    <row r="662" spans="2:9" ht="15" customHeight="1">
      <c r="B662" s="7" t="s">
        <v>0</v>
      </c>
      <c r="C662" s="41"/>
      <c r="D662" s="41"/>
      <c r="E662" s="41"/>
      <c r="F662" s="41"/>
      <c r="G662" s="15">
        <v>186</v>
      </c>
      <c r="H662" s="38">
        <f>$G662/H$659*100</f>
        <v>11.712846347607053</v>
      </c>
      <c r="I662" s="21" t="s">
        <v>6</v>
      </c>
    </row>
    <row r="663" spans="2:9" ht="15" customHeight="1">
      <c r="B663" s="43" t="s">
        <v>1</v>
      </c>
      <c r="C663" s="44"/>
      <c r="D663" s="44"/>
      <c r="E663" s="44"/>
      <c r="F663" s="45"/>
      <c r="G663" s="16">
        <f>SUM(G660:G662)</f>
        <v>1588</v>
      </c>
      <c r="H663" s="39">
        <f>IF(SUM(H660:H662)&gt;100,"－",SUM(H660:H662))</f>
        <v>100</v>
      </c>
      <c r="I663" s="22">
        <f>IF(SUM(I660:I662)&gt;100,"－",SUM(I660:I662))</f>
        <v>100</v>
      </c>
    </row>
  </sheetData>
  <sheetProtection/>
  <printOptions/>
  <pageMargins left="0.5118110236220472" right="0.5118110236220472" top="0.7874015748031497" bottom="0.3937007874015748" header="0.31496062992125984" footer="0.31496062992125984"/>
  <pageSetup horizontalDpi="600" verticalDpi="600" orientation="portrait" paperSize="9" scale="90" r:id="rId1"/>
  <headerFooter alignWithMargins="0">
    <oddHeader>&amp;C平成19年度　青葉区区民意識調査－単純集計</oddHeader>
  </headerFooter>
  <rowBreaks count="15" manualBreakCount="15">
    <brk id="51" max="255" man="1"/>
    <brk id="80" max="255" man="1"/>
    <brk id="102" max="255" man="1"/>
    <brk id="164" max="255" man="1"/>
    <brk id="208" max="255" man="1"/>
    <brk id="238" max="255" man="1"/>
    <brk id="290" max="255" man="1"/>
    <brk id="342" max="255" man="1"/>
    <brk id="381" max="255" man="1"/>
    <brk id="399" max="255" man="1"/>
    <brk id="439" max="255" man="1"/>
    <brk id="501" max="255" man="1"/>
    <brk id="525" max="255" man="1"/>
    <brk id="579" max="255" man="1"/>
    <brk id="6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YOKOHAMA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PC3</dc:creator>
  <cp:keywords/>
  <dc:description/>
  <cp:lastModifiedBy>尾末　悠子（青葉区区政推進課）</cp:lastModifiedBy>
  <cp:lastPrinted>2007-09-26T02:27:42Z</cp:lastPrinted>
  <dcterms:created xsi:type="dcterms:W3CDTF">2004-09-03T05:42:09Z</dcterms:created>
  <dcterms:modified xsi:type="dcterms:W3CDTF">2013-11-21T00:46:34Z</dcterms:modified>
  <cp:category/>
  <cp:version/>
  <cp:contentType/>
  <cp:contentStatus/>
</cp:coreProperties>
</file>