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002_利用料金早見表\R704 料金表\"/>
    </mc:Choice>
  </mc:AlternateContent>
  <bookViews>
    <workbookView xWindow="-28920" yWindow="-1575" windowWidth="29040" windowHeight="15720" tabRatio="971" activeTab="2"/>
  </bookViews>
  <sheets>
    <sheet name="表紙" sheetId="1" r:id="rId1"/>
    <sheet name="定期巡回 " sheetId="2" r:id="rId2"/>
    <sheet name="夜間 " sheetId="3" r:id="rId3"/>
    <sheet name="密着デイ" sheetId="4" r:id="rId4"/>
    <sheet name="通介相当" sheetId="16" r:id="rId5"/>
    <sheet name="認知症デイ（単独型）" sheetId="5" r:id="rId6"/>
    <sheet name="予防認知症デイ（単独型）" sheetId="6" r:id="rId7"/>
    <sheet name="認知症デイ（併設型）" sheetId="7" r:id="rId8"/>
    <sheet name="予防認知症デイ（併設型）" sheetId="8" r:id="rId9"/>
    <sheet name="認知症デイ（共用型）" sheetId="9" r:id="rId10"/>
    <sheet name="予防認知症デイ（共用型）" sheetId="10" r:id="rId11"/>
    <sheet name="小規模 " sheetId="11" r:id="rId12"/>
    <sheet name="予防小規模 " sheetId="12" r:id="rId13"/>
    <sheet name="GH (30日)" sheetId="13" r:id="rId14"/>
    <sheet name="予防GH (30日)" sheetId="14" r:id="rId15"/>
    <sheet name="看護小規模 " sheetId="15" r:id="rId16"/>
  </sheets>
  <definedNames>
    <definedName name="_xlnm.Print_Area" localSheetId="13">'GH (30日)'!$A$1:$G$109</definedName>
    <definedName name="_xlnm.Print_Area" localSheetId="11">'小規模 '!$A$1:$G$83</definedName>
    <definedName name="_xlnm.Print_Area" localSheetId="4">通介相当!$A$1:$H$65</definedName>
    <definedName name="_xlnm.Print_Area" localSheetId="1">'定期巡回 '!$A$1:$G$100</definedName>
    <definedName name="_xlnm.Print_Area" localSheetId="0">表紙!$A$1:$M$33</definedName>
    <definedName name="_xlnm.Print_Area" localSheetId="2">'夜間 '!$A$1:$G$56</definedName>
    <definedName name="_xlnm.Print_Area" localSheetId="14">'予防GH (30日)'!$A$1:$G$75</definedName>
    <definedName name="Z_83E5F0FC_3326_407A_826A_4C3970149E8A_.wvu.PrintArea" localSheetId="13" hidden="1">'GH (30日)'!$A$1:$G$109</definedName>
    <definedName name="Z_83E5F0FC_3326_407A_826A_4C3970149E8A_.wvu.PrintArea" localSheetId="11" hidden="1">'小規模 '!$A$1:$G$83</definedName>
    <definedName name="Z_83E5F0FC_3326_407A_826A_4C3970149E8A_.wvu.PrintArea" localSheetId="1" hidden="1">'定期巡回 '!$A$1:$G$100</definedName>
    <definedName name="Z_83E5F0FC_3326_407A_826A_4C3970149E8A_.wvu.PrintArea" localSheetId="0" hidden="1">表紙!$A$1:$M$33</definedName>
    <definedName name="Z_83E5F0FC_3326_407A_826A_4C3970149E8A_.wvu.PrintArea" localSheetId="2" hidden="1">'夜間 '!$A$1:$G$56</definedName>
    <definedName name="Z_83E5F0FC_3326_407A_826A_4C3970149E8A_.wvu.PrintArea" localSheetId="14" hidden="1">'予防GH (30日)'!$A$1:$G$75</definedName>
    <definedName name="Z_889E9388_5016_4A28_9D74_594202A78956_.wvu.PrintArea" localSheetId="13" hidden="1">'GH (30日)'!$A$1:$G$109</definedName>
    <definedName name="Z_889E9388_5016_4A28_9D74_594202A78956_.wvu.PrintArea" localSheetId="11" hidden="1">'小規模 '!$A$1:$G$83</definedName>
    <definedName name="Z_889E9388_5016_4A28_9D74_594202A78956_.wvu.PrintArea" localSheetId="1" hidden="1">'定期巡回 '!$A$1:$G$100</definedName>
    <definedName name="Z_889E9388_5016_4A28_9D74_594202A78956_.wvu.PrintArea" localSheetId="0" hidden="1">表紙!$A$1:$M$33</definedName>
    <definedName name="Z_889E9388_5016_4A28_9D74_594202A78956_.wvu.PrintArea" localSheetId="2" hidden="1">'夜間 '!$A$1:$G$56</definedName>
    <definedName name="Z_889E9388_5016_4A28_9D74_594202A78956_.wvu.PrintArea" localSheetId="14" hidden="1">'予防GH (30日)'!$A$1:$G$75</definedName>
  </definedNames>
  <calcPr calcId="162913"/>
  <customWorkbookViews>
    <customWorkbookView name="Administrator - 個人用ビュー" guid="{83E5F0FC-3326-407A-826A-4C3970149E8A}" mergeInterval="0" personalView="1" maximized="1" xWindow="1358" yWindow="-321" windowWidth="1936" windowHeight="1056" tabRatio="971" activeSheetId="14"/>
    <customWorkbookView name="sysmente - 個人用ビュー" guid="{889E9388-5016-4A28-9D74-594202A78956}" mergeInterval="0" personalView="1" maximized="1" xWindow="-8" yWindow="-8" windowWidth="1382" windowHeight="744" tabRatio="97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1" l="1"/>
  <c r="E61" i="11"/>
  <c r="F61" i="11"/>
  <c r="F31" i="16"/>
  <c r="E31" i="16"/>
  <c r="D31" i="16"/>
  <c r="F30" i="16"/>
  <c r="E30" i="16"/>
  <c r="D30" i="16"/>
  <c r="F29" i="16"/>
  <c r="E29" i="16"/>
  <c r="D29" i="16"/>
  <c r="F28" i="16"/>
  <c r="E28" i="16"/>
  <c r="D28" i="16"/>
  <c r="F27" i="16"/>
  <c r="E27" i="16"/>
  <c r="D27" i="16"/>
  <c r="F26" i="16"/>
  <c r="E26" i="16"/>
  <c r="D26" i="16"/>
  <c r="F25" i="16"/>
  <c r="E25" i="16"/>
  <c r="D25" i="16"/>
  <c r="F23" i="16"/>
  <c r="E23" i="16"/>
  <c r="D23" i="16"/>
  <c r="F22" i="16"/>
  <c r="E22" i="16"/>
  <c r="D22" i="16"/>
  <c r="F20" i="16"/>
  <c r="E20" i="16"/>
  <c r="D20" i="16"/>
  <c r="F19" i="16"/>
  <c r="E19" i="16"/>
  <c r="D19" i="16"/>
  <c r="F17" i="16"/>
  <c r="E17" i="16"/>
  <c r="D17" i="16"/>
  <c r="F16" i="16"/>
  <c r="E16" i="16"/>
  <c r="D16" i="16"/>
  <c r="F15" i="16"/>
  <c r="E15" i="16"/>
  <c r="D15" i="16"/>
  <c r="F14" i="16"/>
  <c r="E14" i="16"/>
  <c r="D14" i="16"/>
  <c r="F13" i="16"/>
  <c r="E13" i="16"/>
  <c r="D13" i="16"/>
  <c r="F12" i="16"/>
  <c r="E12" i="16"/>
  <c r="D12" i="16"/>
  <c r="F11" i="16"/>
  <c r="E11" i="16"/>
  <c r="D11" i="16"/>
  <c r="F10" i="16"/>
  <c r="E10" i="16"/>
  <c r="D10" i="16"/>
  <c r="F9" i="16"/>
  <c r="E9" i="16"/>
  <c r="D9" i="16"/>
  <c r="F8" i="16"/>
  <c r="E8" i="16"/>
  <c r="D8" i="16"/>
  <c r="D11" i="13" l="1"/>
  <c r="D46" i="2" l="1"/>
  <c r="D41" i="2"/>
  <c r="D40" i="2"/>
  <c r="D34" i="2"/>
  <c r="D33" i="2"/>
  <c r="D31" i="2"/>
  <c r="D30" i="2"/>
  <c r="D29" i="2"/>
  <c r="D28" i="2"/>
  <c r="D26" i="2"/>
  <c r="D25" i="2"/>
  <c r="D24" i="2"/>
  <c r="D23" i="2"/>
  <c r="D22" i="2"/>
  <c r="D20" i="2"/>
  <c r="D19" i="2"/>
  <c r="D18" i="2"/>
  <c r="D17" i="2"/>
  <c r="D16" i="2"/>
  <c r="D14" i="2"/>
  <c r="D13" i="2"/>
  <c r="D12" i="2"/>
  <c r="D11" i="2"/>
  <c r="D10" i="2"/>
  <c r="F92" i="4" l="1"/>
  <c r="E92" i="4"/>
  <c r="D92" i="4"/>
  <c r="F91" i="4"/>
  <c r="E91" i="4"/>
  <c r="D91" i="4"/>
  <c r="F44" i="14" l="1"/>
  <c r="E44" i="14"/>
  <c r="D44" i="14"/>
  <c r="F43" i="14"/>
  <c r="E43" i="14"/>
  <c r="D43" i="14"/>
  <c r="F41" i="14"/>
  <c r="E41" i="14"/>
  <c r="D41" i="14"/>
  <c r="F40" i="14"/>
  <c r="E40" i="14"/>
  <c r="D40" i="14"/>
  <c r="F39" i="14"/>
  <c r="E39" i="14"/>
  <c r="D39" i="14"/>
  <c r="F30" i="14"/>
  <c r="E30" i="14"/>
  <c r="D30" i="14"/>
  <c r="F29" i="14"/>
  <c r="E29" i="14"/>
  <c r="D29" i="14"/>
  <c r="D23" i="14"/>
  <c r="E23" i="14"/>
  <c r="F23" i="14"/>
  <c r="F32" i="12"/>
  <c r="E32" i="12"/>
  <c r="D32" i="12"/>
  <c r="F31" i="12"/>
  <c r="E31" i="12"/>
  <c r="D31" i="12"/>
  <c r="D24" i="12"/>
  <c r="E24" i="12"/>
  <c r="F24" i="12"/>
  <c r="D23" i="12"/>
  <c r="E23" i="12"/>
  <c r="F23" i="12"/>
  <c r="F26" i="10"/>
  <c r="E26" i="10"/>
  <c r="D26" i="10"/>
  <c r="F25" i="10"/>
  <c r="E25" i="10"/>
  <c r="D25" i="10"/>
  <c r="F23" i="10"/>
  <c r="E23" i="10"/>
  <c r="D23" i="10"/>
  <c r="F22" i="10"/>
  <c r="E22" i="10"/>
  <c r="D22" i="10"/>
  <c r="F20" i="10"/>
  <c r="E20" i="10"/>
  <c r="D20" i="10"/>
  <c r="F19" i="10"/>
  <c r="E19" i="10"/>
  <c r="D19" i="10"/>
  <c r="F17" i="10"/>
  <c r="E17" i="10"/>
  <c r="D17" i="10"/>
  <c r="F16" i="10"/>
  <c r="E16" i="10"/>
  <c r="D16" i="10"/>
  <c r="F14" i="10"/>
  <c r="E14" i="10"/>
  <c r="D14" i="10"/>
  <c r="F13" i="10"/>
  <c r="E13" i="10"/>
  <c r="D13" i="10"/>
  <c r="F11" i="10"/>
  <c r="E11" i="10"/>
  <c r="D11" i="10"/>
  <c r="F10" i="10"/>
  <c r="E10" i="10"/>
  <c r="D10" i="10"/>
  <c r="D14" i="8"/>
  <c r="E14" i="8"/>
  <c r="F14" i="8"/>
  <c r="D15" i="8"/>
  <c r="E15" i="8"/>
  <c r="F15" i="8"/>
  <c r="D17" i="8"/>
  <c r="E17" i="8"/>
  <c r="F17" i="8"/>
  <c r="D18" i="8"/>
  <c r="E18" i="8"/>
  <c r="F18" i="8"/>
  <c r="D20" i="8"/>
  <c r="E20" i="8"/>
  <c r="F20" i="8"/>
  <c r="D21" i="8"/>
  <c r="E21" i="8"/>
  <c r="F21" i="8"/>
  <c r="D23" i="8"/>
  <c r="E23" i="8"/>
  <c r="F23" i="8"/>
  <c r="D24" i="8"/>
  <c r="E24" i="8"/>
  <c r="F24" i="8"/>
  <c r="D26" i="8"/>
  <c r="E26" i="8"/>
  <c r="F26" i="8"/>
  <c r="D27" i="8"/>
  <c r="E27" i="8"/>
  <c r="F27" i="8"/>
  <c r="F12" i="8"/>
  <c r="E12" i="8"/>
  <c r="D12" i="8"/>
  <c r="F11" i="8"/>
  <c r="E11" i="8"/>
  <c r="D11" i="8"/>
  <c r="F73" i="15"/>
  <c r="E73" i="15"/>
  <c r="D73" i="15"/>
  <c r="F72" i="15"/>
  <c r="E72" i="15"/>
  <c r="D72" i="15"/>
  <c r="D62" i="15"/>
  <c r="E62" i="15"/>
  <c r="F62" i="15"/>
  <c r="D61" i="15"/>
  <c r="E61" i="15"/>
  <c r="F61" i="15"/>
  <c r="D55" i="15"/>
  <c r="E55" i="15"/>
  <c r="F55" i="15"/>
  <c r="F53" i="15"/>
  <c r="E53" i="15"/>
  <c r="D53" i="15"/>
  <c r="F52" i="15"/>
  <c r="E52" i="15"/>
  <c r="D52" i="15"/>
  <c r="F35" i="15"/>
  <c r="E35" i="15"/>
  <c r="D35" i="15"/>
  <c r="F34" i="15"/>
  <c r="E34" i="15"/>
  <c r="D34" i="15"/>
  <c r="D56" i="13"/>
  <c r="E56" i="13"/>
  <c r="F56" i="13"/>
  <c r="D74" i="13"/>
  <c r="E74" i="13"/>
  <c r="F74" i="13"/>
  <c r="F77" i="13"/>
  <c r="E77" i="13"/>
  <c r="D77" i="13"/>
  <c r="F76" i="13"/>
  <c r="E76" i="13"/>
  <c r="D76" i="13"/>
  <c r="F73" i="13"/>
  <c r="E73" i="13"/>
  <c r="D73" i="13"/>
  <c r="F72" i="13"/>
  <c r="E72" i="13"/>
  <c r="D72" i="13"/>
  <c r="D81" i="13" l="1"/>
  <c r="E81" i="13"/>
  <c r="F81" i="13"/>
  <c r="F63" i="13"/>
  <c r="E63" i="13"/>
  <c r="D63" i="13"/>
  <c r="F62" i="13"/>
  <c r="E62" i="13"/>
  <c r="D62" i="13"/>
  <c r="F54" i="13"/>
  <c r="E54" i="13"/>
  <c r="D54" i="13"/>
  <c r="F50" i="13"/>
  <c r="E50" i="13"/>
  <c r="D50" i="13"/>
  <c r="F49" i="13"/>
  <c r="E49" i="13"/>
  <c r="D49" i="13"/>
  <c r="F52" i="11"/>
  <c r="E52" i="11"/>
  <c r="D52" i="11"/>
  <c r="F51" i="11"/>
  <c r="E51" i="11"/>
  <c r="D51" i="11"/>
  <c r="F43" i="11"/>
  <c r="E43" i="11"/>
  <c r="D43" i="11"/>
  <c r="F32" i="11"/>
  <c r="E32" i="11"/>
  <c r="D32" i="11"/>
  <c r="F31" i="11"/>
  <c r="E31" i="11"/>
  <c r="D31" i="11"/>
  <c r="F89" i="4"/>
  <c r="E89" i="4"/>
  <c r="D89" i="4"/>
  <c r="F45" i="4"/>
  <c r="E45" i="4"/>
  <c r="D45" i="4"/>
  <c r="F56" i="2"/>
  <c r="E56" i="2"/>
  <c r="D56" i="2"/>
  <c r="F55" i="2"/>
  <c r="E55" i="2"/>
  <c r="D55" i="2"/>
  <c r="F54" i="2"/>
  <c r="E54" i="2"/>
  <c r="D54" i="2"/>
  <c r="D77" i="2"/>
  <c r="E77" i="2"/>
  <c r="F77" i="2"/>
  <c r="F31" i="2"/>
  <c r="E31" i="2"/>
  <c r="E30" i="2"/>
  <c r="F30" i="2"/>
  <c r="E29" i="2"/>
  <c r="F29" i="2"/>
  <c r="E28" i="2"/>
  <c r="F28" i="2"/>
  <c r="D51" i="2"/>
  <c r="E51" i="2"/>
  <c r="F51" i="2"/>
  <c r="F50" i="2"/>
  <c r="E50" i="2"/>
  <c r="D50" i="2"/>
  <c r="F49" i="2"/>
  <c r="E49" i="2"/>
  <c r="D49" i="2"/>
  <c r="E41" i="2"/>
  <c r="F41" i="2"/>
  <c r="E34" i="2"/>
  <c r="F34" i="2"/>
  <c r="F60" i="10" l="1"/>
  <c r="E60" i="10"/>
  <c r="D60" i="10"/>
  <c r="F59" i="10"/>
  <c r="E59" i="10"/>
  <c r="D59" i="10"/>
  <c r="F57" i="10"/>
  <c r="E57" i="10"/>
  <c r="D57" i="10"/>
  <c r="F56" i="10"/>
  <c r="E56" i="10"/>
  <c r="D56" i="10"/>
  <c r="F55" i="10"/>
  <c r="E55" i="10"/>
  <c r="D55" i="10"/>
  <c r="F53" i="10"/>
  <c r="E53" i="10"/>
  <c r="D53" i="10"/>
  <c r="F52" i="10"/>
  <c r="E52" i="10"/>
  <c r="D52" i="10"/>
  <c r="F51" i="10"/>
  <c r="E51" i="10"/>
  <c r="D51" i="10"/>
  <c r="F49" i="10"/>
  <c r="E49" i="10"/>
  <c r="D49" i="10"/>
  <c r="F48" i="10"/>
  <c r="E48" i="10"/>
  <c r="D48" i="10"/>
  <c r="F46" i="10"/>
  <c r="E46" i="10"/>
  <c r="D46" i="10"/>
  <c r="F45" i="10"/>
  <c r="E45" i="10"/>
  <c r="D45" i="10"/>
  <c r="F44" i="10"/>
  <c r="E44" i="10"/>
  <c r="D44" i="10"/>
  <c r="F43" i="10"/>
  <c r="E43" i="10"/>
  <c r="D43" i="10"/>
  <c r="F42" i="10"/>
  <c r="E42" i="10"/>
  <c r="D42" i="10"/>
  <c r="F40" i="10"/>
  <c r="E40" i="10"/>
  <c r="D40" i="10"/>
  <c r="F39" i="10"/>
  <c r="E39" i="10"/>
  <c r="D39" i="10"/>
  <c r="F38" i="10"/>
  <c r="E38" i="10"/>
  <c r="D38" i="10"/>
  <c r="F36" i="10"/>
  <c r="E36" i="10"/>
  <c r="D36" i="10"/>
  <c r="F35" i="10"/>
  <c r="E35" i="10"/>
  <c r="D35" i="10"/>
  <c r="F33" i="10"/>
  <c r="E33" i="10"/>
  <c r="D33" i="10"/>
  <c r="F32" i="10"/>
  <c r="E32" i="10"/>
  <c r="D32" i="10"/>
  <c r="F31" i="10"/>
  <c r="E31" i="10"/>
  <c r="D31" i="10"/>
  <c r="F30" i="10"/>
  <c r="E30" i="10"/>
  <c r="D30" i="10"/>
  <c r="F29" i="10"/>
  <c r="E29" i="10"/>
  <c r="D29" i="10"/>
  <c r="F61" i="8"/>
  <c r="E61" i="8"/>
  <c r="D61" i="8"/>
  <c r="F60" i="8"/>
  <c r="E60" i="8"/>
  <c r="D60" i="8"/>
  <c r="F58" i="8"/>
  <c r="E58" i="8"/>
  <c r="D58" i="8"/>
  <c r="F57" i="8"/>
  <c r="E57" i="8"/>
  <c r="D57" i="8"/>
  <c r="F56" i="8"/>
  <c r="E56" i="8"/>
  <c r="D56" i="8"/>
  <c r="F54" i="8"/>
  <c r="E54" i="8"/>
  <c r="D54" i="8"/>
  <c r="F53" i="8"/>
  <c r="E53" i="8"/>
  <c r="D53" i="8"/>
  <c r="F52" i="8"/>
  <c r="E52" i="8"/>
  <c r="D52" i="8"/>
  <c r="F50" i="8"/>
  <c r="E50" i="8"/>
  <c r="D50" i="8"/>
  <c r="F49" i="8"/>
  <c r="E49" i="8"/>
  <c r="D49" i="8"/>
  <c r="F47" i="8"/>
  <c r="E47" i="8"/>
  <c r="D47" i="8"/>
  <c r="F46" i="8"/>
  <c r="E46" i="8"/>
  <c r="D46" i="8"/>
  <c r="F45" i="8"/>
  <c r="E45" i="8"/>
  <c r="D45" i="8"/>
  <c r="F44" i="8"/>
  <c r="E44" i="8"/>
  <c r="D44" i="8"/>
  <c r="F43" i="8"/>
  <c r="E43" i="8"/>
  <c r="D43" i="8"/>
  <c r="F41" i="8"/>
  <c r="E41" i="8"/>
  <c r="D41" i="8"/>
  <c r="F40" i="8"/>
  <c r="E40" i="8"/>
  <c r="D40" i="8"/>
  <c r="F39" i="8"/>
  <c r="E39" i="8"/>
  <c r="D39" i="8"/>
  <c r="F37" i="8"/>
  <c r="E37" i="8"/>
  <c r="D37" i="8"/>
  <c r="F36" i="8"/>
  <c r="E36" i="8"/>
  <c r="D36" i="8"/>
  <c r="F34" i="8"/>
  <c r="E34" i="8"/>
  <c r="D34" i="8"/>
  <c r="F33" i="8"/>
  <c r="E33" i="8"/>
  <c r="D33" i="8"/>
  <c r="F32" i="8"/>
  <c r="E32" i="8"/>
  <c r="D32" i="8"/>
  <c r="F31" i="8"/>
  <c r="E31" i="8"/>
  <c r="D31" i="8"/>
  <c r="F30" i="8"/>
  <c r="E30" i="8"/>
  <c r="D30" i="8"/>
  <c r="D10" i="9" l="1"/>
  <c r="E10" i="9"/>
  <c r="F10" i="9"/>
  <c r="D11" i="9"/>
  <c r="E11" i="9"/>
  <c r="F11" i="9"/>
  <c r="D12" i="9"/>
  <c r="E12" i="9"/>
  <c r="F12" i="9"/>
  <c r="D13" i="9"/>
  <c r="E13" i="9"/>
  <c r="F13" i="9"/>
  <c r="D14" i="9"/>
  <c r="E14" i="9"/>
  <c r="F14" i="9"/>
  <c r="D16" i="9"/>
  <c r="E16" i="9"/>
  <c r="F16" i="9"/>
  <c r="D17" i="9"/>
  <c r="E17" i="9"/>
  <c r="F17" i="9"/>
  <c r="D18" i="9"/>
  <c r="E18" i="9"/>
  <c r="F18" i="9"/>
  <c r="D19" i="9"/>
  <c r="E19" i="9"/>
  <c r="F19" i="9"/>
  <c r="D20" i="9"/>
  <c r="E20" i="9"/>
  <c r="F20" i="9"/>
  <c r="D22" i="9"/>
  <c r="E22" i="9"/>
  <c r="F22" i="9"/>
  <c r="D23" i="9"/>
  <c r="E23" i="9"/>
  <c r="F23" i="9"/>
  <c r="D24" i="9"/>
  <c r="E24" i="9"/>
  <c r="F24" i="9"/>
  <c r="D25" i="9"/>
  <c r="E25" i="9"/>
  <c r="F25" i="9"/>
  <c r="D26" i="9"/>
  <c r="E26" i="9"/>
  <c r="F26" i="9"/>
  <c r="D28" i="9"/>
  <c r="E28" i="9"/>
  <c r="F28" i="9"/>
  <c r="D29" i="9"/>
  <c r="E29" i="9"/>
  <c r="F29" i="9"/>
  <c r="D30" i="9"/>
  <c r="E30" i="9"/>
  <c r="F30" i="9"/>
  <c r="D31" i="9"/>
  <c r="E31" i="9"/>
  <c r="F31" i="9"/>
  <c r="D32" i="9"/>
  <c r="E32" i="9"/>
  <c r="F32" i="9"/>
  <c r="D34" i="9"/>
  <c r="E34" i="9"/>
  <c r="F34" i="9"/>
  <c r="D35" i="9"/>
  <c r="E35" i="9"/>
  <c r="F35" i="9"/>
  <c r="D36" i="9"/>
  <c r="E36" i="9"/>
  <c r="F36" i="9"/>
  <c r="D37" i="9"/>
  <c r="E37" i="9"/>
  <c r="F37" i="9"/>
  <c r="D38" i="9"/>
  <c r="E38" i="9"/>
  <c r="F38" i="9"/>
  <c r="D40" i="9"/>
  <c r="E40" i="9"/>
  <c r="F40" i="9"/>
  <c r="D41" i="9"/>
  <c r="E41" i="9"/>
  <c r="F41" i="9"/>
  <c r="D42" i="9"/>
  <c r="E42" i="9"/>
  <c r="F42" i="9"/>
  <c r="D43" i="9"/>
  <c r="E43" i="9"/>
  <c r="F43" i="9"/>
  <c r="D44" i="9"/>
  <c r="E44" i="9"/>
  <c r="F44" i="9"/>
  <c r="F81" i="9"/>
  <c r="E81" i="9"/>
  <c r="D81" i="9"/>
  <c r="F80" i="9"/>
  <c r="E80" i="9"/>
  <c r="D80" i="9"/>
  <c r="F78" i="9"/>
  <c r="E78" i="9"/>
  <c r="D78" i="9"/>
  <c r="F77" i="9"/>
  <c r="E77" i="9"/>
  <c r="D77" i="9"/>
  <c r="F76" i="9"/>
  <c r="E76" i="9"/>
  <c r="D76" i="9"/>
  <c r="F74" i="9"/>
  <c r="E74" i="9"/>
  <c r="D74" i="9"/>
  <c r="F73" i="9"/>
  <c r="E73" i="9"/>
  <c r="D73" i="9"/>
  <c r="F72" i="9"/>
  <c r="E72" i="9"/>
  <c r="D72" i="9"/>
  <c r="F70" i="9"/>
  <c r="E70" i="9"/>
  <c r="D70" i="9"/>
  <c r="F69" i="9"/>
  <c r="E69" i="9"/>
  <c r="D69" i="9"/>
  <c r="F67" i="9"/>
  <c r="E67" i="9"/>
  <c r="D67" i="9"/>
  <c r="F66" i="9"/>
  <c r="E66" i="9"/>
  <c r="D66" i="9"/>
  <c r="F65" i="9"/>
  <c r="E65" i="9"/>
  <c r="D65" i="9"/>
  <c r="F64" i="9"/>
  <c r="E64" i="9"/>
  <c r="D64" i="9"/>
  <c r="F63" i="9"/>
  <c r="E63" i="9"/>
  <c r="D63" i="9"/>
  <c r="F61" i="9"/>
  <c r="E61" i="9"/>
  <c r="D61" i="9"/>
  <c r="F60" i="9"/>
  <c r="E60" i="9"/>
  <c r="D60" i="9"/>
  <c r="F58" i="9"/>
  <c r="E58" i="9"/>
  <c r="D58" i="9"/>
  <c r="F57" i="9"/>
  <c r="E57" i="9"/>
  <c r="D57" i="9"/>
  <c r="F56" i="9"/>
  <c r="E56" i="9"/>
  <c r="D56" i="9"/>
  <c r="F54" i="9"/>
  <c r="E54" i="9"/>
  <c r="D54" i="9"/>
  <c r="F53" i="9"/>
  <c r="E53" i="9"/>
  <c r="D53" i="9"/>
  <c r="F51" i="9"/>
  <c r="E51" i="9"/>
  <c r="D51" i="9"/>
  <c r="F50" i="9"/>
  <c r="E50" i="9"/>
  <c r="D50" i="9"/>
  <c r="F49" i="9"/>
  <c r="E49" i="9"/>
  <c r="D49" i="9"/>
  <c r="F48" i="9"/>
  <c r="E48" i="9"/>
  <c r="D48" i="9"/>
  <c r="F47" i="9"/>
  <c r="E47" i="9"/>
  <c r="D47" i="9"/>
  <c r="F82" i="7"/>
  <c r="E82" i="7"/>
  <c r="D82" i="7"/>
  <c r="F81" i="7"/>
  <c r="E81" i="7"/>
  <c r="D81" i="7"/>
  <c r="F79" i="7"/>
  <c r="E79" i="7"/>
  <c r="D79" i="7"/>
  <c r="F78" i="7"/>
  <c r="E78" i="7"/>
  <c r="D78" i="7"/>
  <c r="F77" i="7"/>
  <c r="E77" i="7"/>
  <c r="D77" i="7"/>
  <c r="F75" i="7"/>
  <c r="E75" i="7"/>
  <c r="D75" i="7"/>
  <c r="F74" i="7"/>
  <c r="E74" i="7"/>
  <c r="D74" i="7"/>
  <c r="F73" i="7"/>
  <c r="E73" i="7"/>
  <c r="D73" i="7"/>
  <c r="F71" i="7"/>
  <c r="E71" i="7"/>
  <c r="D71" i="7"/>
  <c r="F70" i="7"/>
  <c r="E70" i="7"/>
  <c r="D70" i="7"/>
  <c r="F68" i="7"/>
  <c r="E68" i="7"/>
  <c r="D68" i="7"/>
  <c r="F67" i="7"/>
  <c r="E67" i="7"/>
  <c r="D67" i="7"/>
  <c r="F66" i="7"/>
  <c r="E66" i="7"/>
  <c r="D66" i="7"/>
  <c r="F65" i="7"/>
  <c r="E65" i="7"/>
  <c r="D65" i="7"/>
  <c r="F64" i="7"/>
  <c r="E64" i="7"/>
  <c r="D64" i="7"/>
  <c r="F62" i="7"/>
  <c r="E62" i="7"/>
  <c r="D62" i="7"/>
  <c r="F61" i="7"/>
  <c r="E61" i="7"/>
  <c r="D61" i="7"/>
  <c r="F59" i="7"/>
  <c r="E59" i="7"/>
  <c r="D59" i="7"/>
  <c r="F58" i="7"/>
  <c r="E58" i="7"/>
  <c r="D58" i="7"/>
  <c r="F57" i="7"/>
  <c r="E57" i="7"/>
  <c r="D57" i="7"/>
  <c r="F55" i="7"/>
  <c r="E55" i="7"/>
  <c r="D55" i="7"/>
  <c r="F54" i="7"/>
  <c r="E54" i="7"/>
  <c r="D54" i="7"/>
  <c r="F52" i="7"/>
  <c r="E52" i="7"/>
  <c r="D52" i="7"/>
  <c r="F51" i="7"/>
  <c r="E51" i="7"/>
  <c r="D51" i="7"/>
  <c r="F50" i="7"/>
  <c r="E50" i="7"/>
  <c r="D50" i="7"/>
  <c r="F49" i="7"/>
  <c r="E49" i="7"/>
  <c r="D49" i="7"/>
  <c r="F48" i="7"/>
  <c r="E48" i="7"/>
  <c r="D48" i="7"/>
  <c r="F45" i="7"/>
  <c r="E45" i="7"/>
  <c r="D45" i="7"/>
  <c r="F44" i="7"/>
  <c r="E44" i="7"/>
  <c r="D44" i="7"/>
  <c r="F43" i="7"/>
  <c r="E43" i="7"/>
  <c r="D43" i="7"/>
  <c r="F42" i="7"/>
  <c r="E42" i="7"/>
  <c r="D42" i="7"/>
  <c r="F41" i="7"/>
  <c r="E41" i="7"/>
  <c r="D41" i="7"/>
  <c r="F39" i="7"/>
  <c r="E39" i="7"/>
  <c r="D39" i="7"/>
  <c r="F38" i="7"/>
  <c r="E38" i="7"/>
  <c r="D38" i="7"/>
  <c r="F37" i="7"/>
  <c r="E37" i="7"/>
  <c r="D37" i="7"/>
  <c r="F36" i="7"/>
  <c r="E36" i="7"/>
  <c r="D36" i="7"/>
  <c r="F35" i="7"/>
  <c r="E35" i="7"/>
  <c r="D35" i="7"/>
  <c r="F33" i="7"/>
  <c r="E33" i="7"/>
  <c r="D33" i="7"/>
  <c r="F32" i="7"/>
  <c r="E32" i="7"/>
  <c r="D32" i="7"/>
  <c r="F31" i="7"/>
  <c r="E31" i="7"/>
  <c r="D31" i="7"/>
  <c r="F30" i="7"/>
  <c r="E30" i="7"/>
  <c r="D30" i="7"/>
  <c r="F29" i="7"/>
  <c r="E29" i="7"/>
  <c r="D29" i="7"/>
  <c r="F27" i="7"/>
  <c r="E27" i="7"/>
  <c r="D27" i="7"/>
  <c r="F26" i="7"/>
  <c r="E26" i="7"/>
  <c r="D26" i="7"/>
  <c r="F25" i="7"/>
  <c r="E25" i="7"/>
  <c r="D25" i="7"/>
  <c r="F24" i="7"/>
  <c r="E24" i="7"/>
  <c r="D24" i="7"/>
  <c r="F23" i="7"/>
  <c r="E23" i="7"/>
  <c r="D23" i="7"/>
  <c r="F21" i="7"/>
  <c r="E21" i="7"/>
  <c r="D21" i="7"/>
  <c r="F20" i="7"/>
  <c r="E20" i="7"/>
  <c r="D20" i="7"/>
  <c r="F19" i="7"/>
  <c r="E19" i="7"/>
  <c r="D19" i="7"/>
  <c r="F18" i="7"/>
  <c r="E18" i="7"/>
  <c r="D18" i="7"/>
  <c r="F17" i="7"/>
  <c r="E17" i="7"/>
  <c r="D17" i="7"/>
  <c r="F15" i="7"/>
  <c r="E15" i="7"/>
  <c r="D15" i="7"/>
  <c r="F14" i="7"/>
  <c r="E14" i="7"/>
  <c r="D14" i="7"/>
  <c r="F13" i="7"/>
  <c r="E13" i="7"/>
  <c r="D13" i="7"/>
  <c r="F12" i="7"/>
  <c r="E12" i="7"/>
  <c r="D12" i="7"/>
  <c r="F11" i="7"/>
  <c r="E11" i="7"/>
  <c r="D11" i="7"/>
  <c r="D35" i="2" l="1"/>
  <c r="E35" i="2"/>
  <c r="F35" i="2"/>
  <c r="D36" i="2"/>
  <c r="E36" i="2"/>
  <c r="F36" i="2"/>
  <c r="D37" i="2"/>
  <c r="E37" i="2"/>
  <c r="F37" i="2"/>
  <c r="D38" i="2"/>
  <c r="E38" i="2"/>
  <c r="F38" i="2"/>
  <c r="D39" i="2"/>
  <c r="E39" i="2"/>
  <c r="F39" i="2"/>
  <c r="E40" i="2"/>
  <c r="F40" i="2"/>
  <c r="D42" i="2"/>
  <c r="E42" i="2"/>
  <c r="F42" i="2"/>
  <c r="D43" i="2"/>
  <c r="E43" i="2"/>
  <c r="F43" i="2"/>
  <c r="E46" i="2"/>
  <c r="F46" i="2"/>
  <c r="D47" i="2"/>
  <c r="E47" i="2"/>
  <c r="F47" i="2"/>
  <c r="D58" i="2"/>
  <c r="E58" i="2"/>
  <c r="F58" i="2"/>
  <c r="D59" i="2"/>
  <c r="E59" i="2"/>
  <c r="F59" i="2"/>
  <c r="D60" i="2"/>
  <c r="E60" i="2"/>
  <c r="F60" i="2"/>
  <c r="D67" i="13" l="1"/>
  <c r="E67" i="13"/>
  <c r="F67" i="13"/>
  <c r="D88" i="4"/>
  <c r="E88" i="4"/>
  <c r="F88" i="4"/>
  <c r="D37" i="14"/>
  <c r="E37" i="14"/>
  <c r="F37" i="14"/>
  <c r="D34" i="14"/>
  <c r="E34" i="14"/>
  <c r="F34" i="14"/>
  <c r="D32" i="14"/>
  <c r="E32" i="14"/>
  <c r="F32" i="14"/>
  <c r="D33" i="14"/>
  <c r="E33" i="14"/>
  <c r="F33" i="14"/>
  <c r="D29" i="12"/>
  <c r="E29" i="12"/>
  <c r="F29" i="12"/>
  <c r="D20" i="12"/>
  <c r="E20" i="12"/>
  <c r="F20" i="12"/>
  <c r="D54" i="6"/>
  <c r="E54" i="6"/>
  <c r="F54" i="6"/>
  <c r="D52" i="6"/>
  <c r="E52" i="6"/>
  <c r="F52" i="6"/>
  <c r="D53" i="6"/>
  <c r="E53" i="6"/>
  <c r="F53" i="6"/>
  <c r="D50" i="6"/>
  <c r="E50" i="6"/>
  <c r="F50" i="6"/>
  <c r="D49" i="6"/>
  <c r="E49" i="6"/>
  <c r="F49" i="6"/>
  <c r="D46" i="6"/>
  <c r="E46" i="6"/>
  <c r="F46" i="6"/>
  <c r="D44" i="6"/>
  <c r="E44" i="6"/>
  <c r="F44" i="6"/>
  <c r="D43" i="6"/>
  <c r="E43" i="6"/>
  <c r="F43" i="6"/>
  <c r="D39" i="6"/>
  <c r="E39" i="6"/>
  <c r="F39" i="6"/>
  <c r="D40" i="6"/>
  <c r="E40" i="6"/>
  <c r="F40" i="6"/>
  <c r="D37" i="6"/>
  <c r="E37" i="6"/>
  <c r="F37" i="6"/>
  <c r="D36" i="6"/>
  <c r="E36" i="6"/>
  <c r="F36" i="6"/>
  <c r="D70" i="15"/>
  <c r="E70" i="15"/>
  <c r="F70" i="15"/>
  <c r="D67" i="15"/>
  <c r="E67" i="15"/>
  <c r="F67" i="15"/>
  <c r="D68" i="15"/>
  <c r="E68" i="15"/>
  <c r="F68" i="15"/>
  <c r="D69" i="15"/>
  <c r="E69" i="15"/>
  <c r="F69" i="15"/>
  <c r="D64" i="15"/>
  <c r="E64" i="15"/>
  <c r="F64" i="15"/>
  <c r="D65" i="15"/>
  <c r="E65" i="15"/>
  <c r="F65" i="15"/>
  <c r="D44" i="15"/>
  <c r="E44" i="15"/>
  <c r="F44" i="15"/>
  <c r="D45" i="15"/>
  <c r="E45" i="15"/>
  <c r="F45" i="15"/>
  <c r="D41" i="15"/>
  <c r="E41" i="15"/>
  <c r="F41" i="15"/>
  <c r="D42" i="15"/>
  <c r="E42" i="15"/>
  <c r="F42" i="15"/>
  <c r="D39" i="15"/>
  <c r="E39" i="15"/>
  <c r="F39" i="15"/>
  <c r="D38" i="15"/>
  <c r="E38" i="15"/>
  <c r="F38" i="15"/>
  <c r="D36" i="15"/>
  <c r="E36" i="15"/>
  <c r="F36" i="15"/>
  <c r="D70" i="13"/>
  <c r="E70" i="13"/>
  <c r="F70" i="13"/>
  <c r="D65" i="13"/>
  <c r="E65" i="13"/>
  <c r="F65" i="13"/>
  <c r="D66" i="13"/>
  <c r="E66" i="13"/>
  <c r="F66" i="13"/>
  <c r="D43" i="13"/>
  <c r="E43" i="13"/>
  <c r="F43" i="13"/>
  <c r="D49" i="11"/>
  <c r="E49" i="11"/>
  <c r="F49" i="11"/>
  <c r="D34" i="11"/>
  <c r="E34" i="11"/>
  <c r="F34" i="11"/>
  <c r="D75" i="5"/>
  <c r="E75" i="5"/>
  <c r="F75" i="5"/>
  <c r="D73" i="5"/>
  <c r="E73" i="5"/>
  <c r="F73" i="5"/>
  <c r="D74" i="5"/>
  <c r="E74" i="5"/>
  <c r="F74" i="5"/>
  <c r="D70" i="5"/>
  <c r="E70" i="5"/>
  <c r="F70" i="5"/>
  <c r="D71" i="5"/>
  <c r="E71" i="5"/>
  <c r="F71" i="5"/>
  <c r="D67" i="5"/>
  <c r="E67" i="5"/>
  <c r="F67" i="5"/>
  <c r="D64" i="5"/>
  <c r="E64" i="5"/>
  <c r="F64" i="5"/>
  <c r="D65" i="5"/>
  <c r="E65" i="5"/>
  <c r="F65" i="5"/>
  <c r="D61" i="5"/>
  <c r="E61" i="5"/>
  <c r="F61" i="5"/>
  <c r="D62" i="5"/>
  <c r="E62" i="5"/>
  <c r="F62" i="5"/>
  <c r="D58" i="5"/>
  <c r="E58" i="5"/>
  <c r="F58" i="5"/>
  <c r="D57" i="5"/>
  <c r="E57" i="5"/>
  <c r="F57" i="5"/>
  <c r="D54" i="5"/>
  <c r="E54" i="5"/>
  <c r="F54" i="5"/>
  <c r="D55" i="5"/>
  <c r="E55" i="5"/>
  <c r="F55" i="5"/>
  <c r="D80" i="4"/>
  <c r="E80" i="4"/>
  <c r="F80" i="4"/>
  <c r="D78" i="4"/>
  <c r="E78" i="4"/>
  <c r="F78" i="4"/>
  <c r="D79" i="4"/>
  <c r="E79" i="4"/>
  <c r="F79" i="4"/>
  <c r="D75" i="4"/>
  <c r="E75" i="4"/>
  <c r="F75" i="4"/>
  <c r="D76" i="4"/>
  <c r="E76" i="4"/>
  <c r="F76" i="4"/>
  <c r="D72" i="4"/>
  <c r="E72" i="4"/>
  <c r="F72" i="4"/>
  <c r="D66" i="4"/>
  <c r="E66" i="4"/>
  <c r="F66" i="4"/>
  <c r="D60" i="4"/>
  <c r="E60" i="4"/>
  <c r="F60" i="4"/>
  <c r="D61" i="4"/>
  <c r="E61" i="4"/>
  <c r="F61" i="4"/>
  <c r="D56" i="4"/>
  <c r="E56" i="4"/>
  <c r="F56" i="4"/>
  <c r="D57" i="4"/>
  <c r="E57" i="4"/>
  <c r="F57" i="4"/>
  <c r="D46" i="4"/>
  <c r="E46" i="4"/>
  <c r="F46" i="4"/>
  <c r="D29" i="3"/>
  <c r="E29" i="3"/>
  <c r="F29" i="3"/>
  <c r="D30" i="3"/>
  <c r="E30" i="3"/>
  <c r="F30" i="3"/>
  <c r="D27" i="3"/>
  <c r="D31" i="3"/>
  <c r="E31" i="3"/>
  <c r="F31" i="3"/>
  <c r="D18" i="3"/>
  <c r="E18" i="3"/>
  <c r="F18" i="3"/>
  <c r="D19" i="3"/>
  <c r="E19" i="3"/>
  <c r="F19" i="3"/>
  <c r="D21" i="3"/>
  <c r="E21" i="3"/>
  <c r="F21" i="3"/>
  <c r="D22" i="3"/>
  <c r="E22" i="3"/>
  <c r="F22" i="3"/>
  <c r="F82" i="15"/>
  <c r="E82" i="15"/>
  <c r="D82" i="15"/>
  <c r="F81" i="15"/>
  <c r="E81" i="15"/>
  <c r="D81" i="15"/>
  <c r="F80" i="15"/>
  <c r="E80" i="15"/>
  <c r="D80" i="15"/>
  <c r="F78" i="15"/>
  <c r="E78" i="15"/>
  <c r="D78" i="15"/>
  <c r="F77" i="15"/>
  <c r="E77" i="15"/>
  <c r="D77" i="15"/>
  <c r="F76" i="15"/>
  <c r="E76" i="15"/>
  <c r="D76" i="15"/>
  <c r="F59" i="15"/>
  <c r="E59" i="15"/>
  <c r="D59" i="15"/>
  <c r="F58" i="15"/>
  <c r="E58" i="15"/>
  <c r="D58" i="15"/>
  <c r="F57" i="15"/>
  <c r="E57" i="15"/>
  <c r="D57" i="15"/>
  <c r="F54" i="15"/>
  <c r="E54" i="15"/>
  <c r="D54" i="15"/>
  <c r="F50" i="15"/>
  <c r="E50" i="15"/>
  <c r="D50" i="15"/>
  <c r="F49" i="15"/>
  <c r="E49" i="15"/>
  <c r="D49" i="15"/>
  <c r="F47" i="15"/>
  <c r="E47" i="15"/>
  <c r="D47" i="15"/>
  <c r="F46" i="15"/>
  <c r="E46" i="15"/>
  <c r="D46" i="15"/>
  <c r="F37" i="15"/>
  <c r="E37" i="15"/>
  <c r="D37" i="15"/>
  <c r="F33" i="15"/>
  <c r="E33" i="15"/>
  <c r="D33" i="15"/>
  <c r="F32" i="15"/>
  <c r="E32" i="15"/>
  <c r="D32" i="15"/>
  <c r="F30" i="15"/>
  <c r="E30" i="15"/>
  <c r="D30" i="15"/>
  <c r="F28" i="15"/>
  <c r="E28" i="15"/>
  <c r="D28" i="15"/>
  <c r="F27" i="15"/>
  <c r="E27" i="15"/>
  <c r="D27" i="15"/>
  <c r="F26" i="15"/>
  <c r="E26" i="15"/>
  <c r="D26" i="15"/>
  <c r="F25" i="15"/>
  <c r="E25" i="15"/>
  <c r="D25" i="15"/>
  <c r="F24" i="15"/>
  <c r="E24" i="15"/>
  <c r="D24" i="15"/>
  <c r="F22" i="15"/>
  <c r="E22" i="15"/>
  <c r="D22" i="15"/>
  <c r="F21" i="15"/>
  <c r="E21" i="15"/>
  <c r="D21" i="15"/>
  <c r="F20" i="15"/>
  <c r="E20" i="15"/>
  <c r="D20" i="15"/>
  <c r="F19" i="15"/>
  <c r="E19" i="15"/>
  <c r="D19" i="15"/>
  <c r="F18" i="15"/>
  <c r="E18" i="15"/>
  <c r="D18" i="15"/>
  <c r="F16" i="15"/>
  <c r="E16" i="15"/>
  <c r="D16" i="15"/>
  <c r="F15" i="15"/>
  <c r="E15" i="15"/>
  <c r="D15" i="15"/>
  <c r="F14" i="15"/>
  <c r="E14" i="15"/>
  <c r="D14" i="15"/>
  <c r="F13" i="15"/>
  <c r="E13" i="15"/>
  <c r="D13" i="15"/>
  <c r="F12" i="15"/>
  <c r="E12" i="15"/>
  <c r="D12" i="15"/>
  <c r="F41" i="12"/>
  <c r="E41" i="12"/>
  <c r="D41" i="12"/>
  <c r="F40" i="12"/>
  <c r="E40" i="12"/>
  <c r="D40" i="12"/>
  <c r="F39" i="12"/>
  <c r="E39" i="12"/>
  <c r="D39" i="12"/>
  <c r="F37" i="12"/>
  <c r="E37" i="12"/>
  <c r="D37" i="12"/>
  <c r="F36" i="12"/>
  <c r="E36" i="12"/>
  <c r="D36" i="12"/>
  <c r="F35" i="12"/>
  <c r="E35" i="12"/>
  <c r="D35" i="12"/>
  <c r="F28" i="12"/>
  <c r="E28" i="12"/>
  <c r="D28" i="12"/>
  <c r="F27" i="12"/>
  <c r="E27" i="12"/>
  <c r="D27" i="12"/>
  <c r="F26" i="12"/>
  <c r="E26" i="12"/>
  <c r="D26" i="12"/>
  <c r="F21" i="12"/>
  <c r="E21" i="12"/>
  <c r="D21" i="12"/>
  <c r="F19" i="12"/>
  <c r="E19" i="12"/>
  <c r="D19" i="12"/>
  <c r="F17" i="12"/>
  <c r="E17" i="12"/>
  <c r="D17" i="12"/>
  <c r="F16" i="12"/>
  <c r="E16" i="12"/>
  <c r="D16" i="12"/>
  <c r="F14" i="12"/>
  <c r="E14" i="12"/>
  <c r="D14" i="12"/>
  <c r="F13" i="12"/>
  <c r="E13" i="12"/>
  <c r="D13" i="12"/>
  <c r="F11" i="12"/>
  <c r="E11" i="12"/>
  <c r="D11" i="12"/>
  <c r="F10" i="12"/>
  <c r="E10" i="12"/>
  <c r="D10" i="12"/>
  <c r="F60" i="11"/>
  <c r="E60" i="11"/>
  <c r="D60" i="11"/>
  <c r="F59" i="11"/>
  <c r="E59" i="11"/>
  <c r="D59" i="11"/>
  <c r="F57" i="11"/>
  <c r="E57" i="11"/>
  <c r="D57" i="11"/>
  <c r="F56" i="11"/>
  <c r="E56" i="11"/>
  <c r="D56" i="11"/>
  <c r="F55" i="11"/>
  <c r="E55" i="11"/>
  <c r="D55" i="11"/>
  <c r="F48" i="11"/>
  <c r="E48" i="11"/>
  <c r="D48" i="11"/>
  <c r="F47" i="11"/>
  <c r="E47" i="11"/>
  <c r="D47" i="11"/>
  <c r="F46" i="11"/>
  <c r="E46" i="11"/>
  <c r="D46" i="11"/>
  <c r="F44" i="11"/>
  <c r="E44" i="11"/>
  <c r="D44" i="11"/>
  <c r="F41" i="11"/>
  <c r="E41" i="11"/>
  <c r="D41" i="11"/>
  <c r="F40" i="11"/>
  <c r="E40" i="11"/>
  <c r="D40" i="11"/>
  <c r="F39" i="11"/>
  <c r="E39" i="11"/>
  <c r="D39" i="11"/>
  <c r="F38" i="11"/>
  <c r="E38" i="11"/>
  <c r="D38" i="11"/>
  <c r="F37" i="11"/>
  <c r="E37" i="11"/>
  <c r="D37" i="11"/>
  <c r="F35" i="11"/>
  <c r="E35" i="11"/>
  <c r="D35" i="11"/>
  <c r="F33" i="11"/>
  <c r="E33" i="11"/>
  <c r="D33" i="11"/>
  <c r="F30" i="11"/>
  <c r="E30" i="11"/>
  <c r="D30" i="11"/>
  <c r="F28" i="11"/>
  <c r="E28" i="11"/>
  <c r="D28" i="11"/>
  <c r="F26" i="11"/>
  <c r="E26" i="11"/>
  <c r="D26" i="11"/>
  <c r="F25" i="11"/>
  <c r="E25" i="11"/>
  <c r="D25" i="11"/>
  <c r="F24" i="11"/>
  <c r="E24" i="11"/>
  <c r="D24" i="11"/>
  <c r="F23" i="11"/>
  <c r="E23" i="11"/>
  <c r="D23" i="11"/>
  <c r="F22" i="11"/>
  <c r="E22" i="11"/>
  <c r="D22" i="11"/>
  <c r="F20" i="11"/>
  <c r="E20" i="11"/>
  <c r="D20" i="11"/>
  <c r="F19" i="11"/>
  <c r="E19" i="11"/>
  <c r="D19" i="11"/>
  <c r="F18" i="11"/>
  <c r="E18" i="11"/>
  <c r="D18" i="11"/>
  <c r="F17" i="11"/>
  <c r="E17" i="11"/>
  <c r="D17" i="11"/>
  <c r="F16" i="11"/>
  <c r="E16" i="11"/>
  <c r="D16" i="11"/>
  <c r="F14" i="11"/>
  <c r="E14" i="11"/>
  <c r="D14" i="11"/>
  <c r="F13" i="11"/>
  <c r="E13" i="11"/>
  <c r="D13" i="11"/>
  <c r="F12" i="11"/>
  <c r="E12" i="11"/>
  <c r="D12" i="11"/>
  <c r="F11" i="11"/>
  <c r="E11" i="11"/>
  <c r="D11" i="11"/>
  <c r="F10" i="11"/>
  <c r="E10" i="11"/>
  <c r="D10" i="11"/>
  <c r="D9" i="3"/>
  <c r="E9" i="3"/>
  <c r="F9" i="3"/>
  <c r="D10" i="3"/>
  <c r="E10" i="3"/>
  <c r="F10" i="3"/>
  <c r="D11" i="3"/>
  <c r="E11" i="3"/>
  <c r="F11" i="3"/>
  <c r="D12" i="3"/>
  <c r="E12" i="3"/>
  <c r="F12" i="3"/>
  <c r="D13" i="3"/>
  <c r="E13" i="3"/>
  <c r="F13" i="3"/>
  <c r="D15" i="3"/>
  <c r="E15" i="3"/>
  <c r="F15" i="3"/>
  <c r="D25" i="3"/>
  <c r="E25" i="3"/>
  <c r="F25" i="3"/>
  <c r="D26" i="3"/>
  <c r="E26" i="3"/>
  <c r="F26" i="3"/>
  <c r="E27" i="3"/>
  <c r="F27" i="3"/>
  <c r="E10" i="2"/>
  <c r="F10" i="2"/>
  <c r="E11" i="2"/>
  <c r="F11" i="2"/>
  <c r="E12" i="2"/>
  <c r="F12" i="2"/>
  <c r="E13" i="2"/>
  <c r="F13" i="2"/>
  <c r="E14" i="2"/>
  <c r="F14" i="2"/>
  <c r="E16" i="2"/>
  <c r="F16" i="2"/>
  <c r="E17" i="2"/>
  <c r="F17" i="2"/>
  <c r="E18" i="2"/>
  <c r="F18" i="2"/>
  <c r="E19" i="2"/>
  <c r="F19" i="2"/>
  <c r="E20" i="2"/>
  <c r="F20" i="2"/>
  <c r="E22" i="2"/>
  <c r="F22" i="2"/>
  <c r="E23" i="2"/>
  <c r="F23" i="2"/>
  <c r="E24" i="2"/>
  <c r="F24" i="2"/>
  <c r="E25" i="2"/>
  <c r="F25" i="2"/>
  <c r="E26" i="2"/>
  <c r="F26" i="2"/>
  <c r="E33" i="2"/>
  <c r="F33" i="2"/>
  <c r="D64" i="2"/>
  <c r="E64" i="2"/>
  <c r="F64" i="2"/>
  <c r="D65" i="2"/>
  <c r="E65" i="2"/>
  <c r="F65" i="2"/>
  <c r="D66" i="2"/>
  <c r="E66" i="2"/>
  <c r="F66" i="2"/>
  <c r="D67" i="2"/>
  <c r="E67" i="2"/>
  <c r="F67" i="2"/>
  <c r="D68" i="2"/>
  <c r="E68" i="2"/>
  <c r="F68" i="2"/>
  <c r="D70" i="2"/>
  <c r="E70" i="2"/>
  <c r="F70" i="2"/>
  <c r="D71" i="2"/>
  <c r="E71" i="2"/>
  <c r="F71" i="2"/>
  <c r="D72" i="2"/>
  <c r="E72" i="2"/>
  <c r="F72" i="2"/>
  <c r="D73" i="2"/>
  <c r="E73" i="2"/>
  <c r="F73" i="2"/>
  <c r="D74" i="2"/>
  <c r="E74" i="2"/>
  <c r="F74" i="2"/>
  <c r="D75" i="2"/>
  <c r="E75" i="2"/>
  <c r="F75" i="2"/>
  <c r="F48" i="14"/>
  <c r="F47" i="14"/>
  <c r="F46" i="14"/>
  <c r="F36" i="14"/>
  <c r="F35" i="14"/>
  <c r="F27" i="14"/>
  <c r="F26" i="14"/>
  <c r="F24" i="14"/>
  <c r="F22" i="14"/>
  <c r="F21" i="14"/>
  <c r="F20" i="14"/>
  <c r="F19" i="14"/>
  <c r="F18" i="14"/>
  <c r="F17" i="14"/>
  <c r="F14" i="14"/>
  <c r="F13" i="14"/>
  <c r="F11" i="14"/>
  <c r="F10" i="14"/>
  <c r="F80" i="13"/>
  <c r="F79" i="13"/>
  <c r="F69" i="13"/>
  <c r="F68" i="13"/>
  <c r="F60" i="13"/>
  <c r="F59" i="13"/>
  <c r="F57" i="13"/>
  <c r="F55" i="13"/>
  <c r="F53" i="13"/>
  <c r="F52" i="13"/>
  <c r="F47" i="13"/>
  <c r="F46" i="13"/>
  <c r="F45" i="13"/>
  <c r="F44" i="13"/>
  <c r="F41" i="13"/>
  <c r="F40" i="13"/>
  <c r="F39" i="13"/>
  <c r="F38" i="13"/>
  <c r="F37" i="13"/>
  <c r="F34" i="13"/>
  <c r="F33" i="13"/>
  <c r="F32" i="13"/>
  <c r="F31" i="13"/>
  <c r="F30" i="13"/>
  <c r="F28" i="13"/>
  <c r="F27" i="13"/>
  <c r="F26" i="13"/>
  <c r="F25" i="13"/>
  <c r="F24" i="13"/>
  <c r="F21" i="13"/>
  <c r="F20" i="13"/>
  <c r="F19" i="13"/>
  <c r="F18" i="13"/>
  <c r="F17" i="13"/>
  <c r="F15" i="13"/>
  <c r="F14" i="13"/>
  <c r="F13" i="13"/>
  <c r="F12" i="13"/>
  <c r="F11" i="13"/>
  <c r="F61" i="6"/>
  <c r="F60" i="6"/>
  <c r="F58" i="6"/>
  <c r="F57" i="6"/>
  <c r="F56" i="6"/>
  <c r="F47" i="6"/>
  <c r="F45" i="6"/>
  <c r="F41" i="6"/>
  <c r="F34" i="6"/>
  <c r="F33" i="6"/>
  <c r="F32" i="6"/>
  <c r="F31" i="6"/>
  <c r="F30" i="6"/>
  <c r="F27" i="6"/>
  <c r="F26" i="6"/>
  <c r="F24" i="6"/>
  <c r="F23" i="6"/>
  <c r="F21" i="6"/>
  <c r="F20" i="6"/>
  <c r="F18" i="6"/>
  <c r="F17" i="6"/>
  <c r="F15" i="6"/>
  <c r="F14" i="6"/>
  <c r="F12" i="6"/>
  <c r="F11" i="6"/>
  <c r="F82" i="5"/>
  <c r="F81" i="5"/>
  <c r="F79" i="5"/>
  <c r="F78" i="5"/>
  <c r="F77" i="5"/>
  <c r="F68" i="5"/>
  <c r="F66" i="5"/>
  <c r="F59" i="5"/>
  <c r="F52" i="5"/>
  <c r="F51" i="5"/>
  <c r="F50" i="5"/>
  <c r="F49" i="5"/>
  <c r="F48" i="5"/>
  <c r="F45" i="5"/>
  <c r="F44" i="5"/>
  <c r="F43" i="5"/>
  <c r="F42" i="5"/>
  <c r="F41" i="5"/>
  <c r="F39" i="5"/>
  <c r="F38" i="5"/>
  <c r="F37" i="5"/>
  <c r="F36" i="5"/>
  <c r="F35" i="5"/>
  <c r="F33" i="5"/>
  <c r="F32" i="5"/>
  <c r="F31" i="5"/>
  <c r="F30" i="5"/>
  <c r="F29" i="5"/>
  <c r="F27" i="5"/>
  <c r="F26" i="5"/>
  <c r="F25" i="5"/>
  <c r="F24" i="5"/>
  <c r="F23" i="5"/>
  <c r="F21" i="5"/>
  <c r="F20" i="5"/>
  <c r="F19" i="5"/>
  <c r="F18" i="5"/>
  <c r="F17" i="5"/>
  <c r="F15" i="5"/>
  <c r="F14" i="5"/>
  <c r="F13" i="5"/>
  <c r="F12" i="5"/>
  <c r="F11" i="5"/>
  <c r="F95" i="4"/>
  <c r="F94" i="4"/>
  <c r="F81" i="4"/>
  <c r="F86" i="4"/>
  <c r="F85" i="4"/>
  <c r="F84" i="4"/>
  <c r="F73" i="4"/>
  <c r="F71" i="4"/>
  <c r="F70" i="4"/>
  <c r="F69" i="4"/>
  <c r="F68" i="4"/>
  <c r="F65" i="4"/>
  <c r="F64" i="4"/>
  <c r="F62" i="4"/>
  <c r="F58" i="4"/>
  <c r="F54" i="4"/>
  <c r="F53" i="4"/>
  <c r="F52" i="4"/>
  <c r="F51" i="4"/>
  <c r="F50" i="4"/>
  <c r="F49" i="4"/>
  <c r="F44" i="4"/>
  <c r="F43" i="4"/>
  <c r="F42" i="4"/>
  <c r="F41" i="4"/>
  <c r="F40" i="4"/>
  <c r="F38" i="4"/>
  <c r="F37" i="4"/>
  <c r="F36" i="4"/>
  <c r="F35" i="4"/>
  <c r="F34" i="4"/>
  <c r="F32" i="4"/>
  <c r="F31" i="4"/>
  <c r="F30" i="4"/>
  <c r="F29" i="4"/>
  <c r="F28" i="4"/>
  <c r="F26" i="4"/>
  <c r="F25" i="4"/>
  <c r="F24" i="4"/>
  <c r="F23" i="4"/>
  <c r="F22" i="4"/>
  <c r="F20" i="4"/>
  <c r="F19" i="4"/>
  <c r="F18" i="4"/>
  <c r="F17" i="4"/>
  <c r="F16" i="4"/>
  <c r="F14" i="4"/>
  <c r="F13" i="4"/>
  <c r="F12" i="4"/>
  <c r="F11" i="4"/>
  <c r="F10" i="4"/>
  <c r="E62" i="4"/>
  <c r="D62" i="4"/>
  <c r="E59" i="5"/>
  <c r="D59" i="5"/>
  <c r="E36" i="14"/>
  <c r="D36" i="14"/>
  <c r="E35" i="14"/>
  <c r="D35" i="14"/>
  <c r="E21" i="14"/>
  <c r="D21" i="14"/>
  <c r="E69" i="13"/>
  <c r="D69" i="13"/>
  <c r="E68" i="13"/>
  <c r="D68" i="13"/>
  <c r="E55" i="13"/>
  <c r="D55" i="13"/>
  <c r="E53" i="13"/>
  <c r="D53" i="13"/>
  <c r="E52" i="13"/>
  <c r="D52" i="13"/>
  <c r="E41" i="13"/>
  <c r="D41" i="13"/>
  <c r="E41" i="6"/>
  <c r="D41" i="6"/>
  <c r="E18" i="6"/>
  <c r="D18" i="6"/>
  <c r="E17" i="6"/>
  <c r="D17" i="6"/>
  <c r="E15" i="6"/>
  <c r="D15" i="6"/>
  <c r="E14" i="6"/>
  <c r="D14" i="6"/>
  <c r="E12" i="6"/>
  <c r="D12" i="6"/>
  <c r="E11" i="6"/>
  <c r="D11" i="6"/>
  <c r="E39" i="5"/>
  <c r="D39" i="5"/>
  <c r="E38" i="5"/>
  <c r="D38" i="5"/>
  <c r="E37" i="5"/>
  <c r="D37" i="5"/>
  <c r="E36" i="5"/>
  <c r="D36" i="5"/>
  <c r="E35" i="5"/>
  <c r="D35" i="5"/>
  <c r="E33" i="5"/>
  <c r="D33" i="5"/>
  <c r="E32" i="5"/>
  <c r="D32" i="5"/>
  <c r="E31" i="5"/>
  <c r="D31" i="5"/>
  <c r="E30" i="5"/>
  <c r="D30" i="5"/>
  <c r="E29" i="5"/>
  <c r="D29" i="5"/>
  <c r="E45" i="5"/>
  <c r="D45" i="5"/>
  <c r="E44" i="5"/>
  <c r="D44" i="5"/>
  <c r="E43" i="5"/>
  <c r="D43" i="5"/>
  <c r="E42" i="5"/>
  <c r="D42" i="5"/>
  <c r="E41" i="5"/>
  <c r="D41" i="5"/>
  <c r="E69" i="4"/>
  <c r="D69" i="4"/>
  <c r="E68" i="4"/>
  <c r="D68" i="4"/>
  <c r="E54" i="4"/>
  <c r="D54" i="4"/>
  <c r="E38" i="4"/>
  <c r="D38" i="4"/>
  <c r="E37" i="4"/>
  <c r="D37" i="4"/>
  <c r="E36" i="4"/>
  <c r="D36" i="4"/>
  <c r="E35" i="4"/>
  <c r="D35" i="4"/>
  <c r="E34" i="4"/>
  <c r="D34" i="4"/>
  <c r="E32" i="4"/>
  <c r="D32" i="4"/>
  <c r="E31" i="4"/>
  <c r="D31" i="4"/>
  <c r="E30" i="4"/>
  <c r="D30" i="4"/>
  <c r="E29" i="4"/>
  <c r="D29" i="4"/>
  <c r="E28" i="4"/>
  <c r="D28" i="4"/>
  <c r="E44" i="4"/>
  <c r="D44" i="4"/>
  <c r="E43" i="4"/>
  <c r="D43" i="4"/>
  <c r="E42" i="4"/>
  <c r="D42" i="4"/>
  <c r="E41" i="4"/>
  <c r="D41" i="4"/>
  <c r="E40" i="4"/>
  <c r="D40" i="4"/>
  <c r="E47" i="13"/>
  <c r="D47" i="13"/>
  <c r="E86" i="4"/>
  <c r="D86" i="4"/>
  <c r="E70" i="4"/>
  <c r="D70" i="4"/>
  <c r="E65" i="4"/>
  <c r="D65" i="4"/>
  <c r="E64" i="4"/>
  <c r="D64" i="4"/>
  <c r="E58" i="4"/>
  <c r="D58" i="4"/>
  <c r="E95" i="4"/>
  <c r="D95" i="4"/>
  <c r="E94" i="4"/>
  <c r="D94" i="4"/>
  <c r="E81" i="4"/>
  <c r="D81" i="4"/>
  <c r="E85" i="4"/>
  <c r="D85" i="4"/>
  <c r="E84" i="4"/>
  <c r="D84" i="4"/>
  <c r="E73" i="4"/>
  <c r="D73" i="4"/>
  <c r="E71" i="4"/>
  <c r="D71" i="4"/>
  <c r="E53" i="4"/>
  <c r="D53" i="4"/>
  <c r="E52" i="4"/>
  <c r="D52" i="4"/>
  <c r="E51" i="4"/>
  <c r="D51" i="4"/>
  <c r="E50" i="4"/>
  <c r="D50" i="4"/>
  <c r="E49" i="4"/>
  <c r="D49" i="4"/>
  <c r="E26" i="4"/>
  <c r="D26" i="4"/>
  <c r="E25" i="4"/>
  <c r="D25" i="4"/>
  <c r="E24" i="4"/>
  <c r="D24" i="4"/>
  <c r="E23" i="4"/>
  <c r="D23" i="4"/>
  <c r="E22" i="4"/>
  <c r="D22" i="4"/>
  <c r="E20" i="4"/>
  <c r="D20" i="4"/>
  <c r="E19" i="4"/>
  <c r="D19" i="4"/>
  <c r="E18" i="4"/>
  <c r="D18" i="4"/>
  <c r="E17" i="4"/>
  <c r="D17" i="4"/>
  <c r="E16" i="4"/>
  <c r="D16" i="4"/>
  <c r="E14" i="4"/>
  <c r="D14" i="4"/>
  <c r="E13" i="4"/>
  <c r="D13" i="4"/>
  <c r="E12" i="4"/>
  <c r="D12" i="4"/>
  <c r="E11" i="4"/>
  <c r="D11" i="4"/>
  <c r="E10" i="4"/>
  <c r="D10" i="4"/>
  <c r="D57" i="13"/>
  <c r="E21" i="13"/>
  <c r="E20" i="13"/>
  <c r="E19" i="13"/>
  <c r="E18" i="13"/>
  <c r="E17" i="13"/>
  <c r="E15" i="13"/>
  <c r="E14" i="13"/>
  <c r="E13" i="13"/>
  <c r="E12" i="13"/>
  <c r="D21" i="13"/>
  <c r="D20" i="13"/>
  <c r="D19" i="13"/>
  <c r="D18" i="13"/>
  <c r="D17" i="13"/>
  <c r="D15" i="13"/>
  <c r="D14" i="13"/>
  <c r="D13" i="13"/>
  <c r="D12" i="13"/>
  <c r="E11" i="13"/>
  <c r="E80" i="13"/>
  <c r="D80" i="13"/>
  <c r="E79" i="13"/>
  <c r="D79" i="13"/>
  <c r="E60" i="13"/>
  <c r="D60" i="13"/>
  <c r="E59" i="13"/>
  <c r="D59" i="13"/>
  <c r="E57" i="13"/>
  <c r="E46" i="13"/>
  <c r="D46" i="13"/>
  <c r="E45" i="13"/>
  <c r="D45" i="13"/>
  <c r="E44" i="13"/>
  <c r="D44" i="13"/>
  <c r="E40" i="13"/>
  <c r="D40" i="13"/>
  <c r="E39" i="13"/>
  <c r="D39" i="13"/>
  <c r="E38" i="13"/>
  <c r="D38" i="13"/>
  <c r="E37" i="13"/>
  <c r="D37" i="13"/>
  <c r="E34" i="13"/>
  <c r="D34" i="13"/>
  <c r="E33" i="13"/>
  <c r="D33" i="13"/>
  <c r="E32" i="13"/>
  <c r="D32" i="13"/>
  <c r="E31" i="13"/>
  <c r="D31" i="13"/>
  <c r="E30" i="13"/>
  <c r="D30" i="13"/>
  <c r="E28" i="13"/>
  <c r="D28" i="13"/>
  <c r="E27" i="13"/>
  <c r="D27" i="13"/>
  <c r="E26" i="13"/>
  <c r="D26" i="13"/>
  <c r="E25" i="13"/>
  <c r="D25" i="13"/>
  <c r="E24" i="13"/>
  <c r="D24" i="13"/>
  <c r="E11" i="14"/>
  <c r="E10" i="14"/>
  <c r="D13" i="14"/>
  <c r="D14" i="14"/>
  <c r="D11" i="14"/>
  <c r="D10" i="14"/>
  <c r="E48" i="14"/>
  <c r="D48" i="14"/>
  <c r="E47" i="14"/>
  <c r="D47" i="14"/>
  <c r="E46" i="14"/>
  <c r="D46" i="14"/>
  <c r="E27" i="14"/>
  <c r="D27" i="14"/>
  <c r="E26" i="14"/>
  <c r="D26" i="14"/>
  <c r="E24" i="14"/>
  <c r="D24" i="14"/>
  <c r="E22" i="14"/>
  <c r="D22" i="14"/>
  <c r="E20" i="14"/>
  <c r="D20" i="14"/>
  <c r="E19" i="14"/>
  <c r="D19" i="14"/>
  <c r="E18" i="14"/>
  <c r="D18" i="14"/>
  <c r="E17" i="14"/>
  <c r="D17" i="14"/>
  <c r="E14" i="14"/>
  <c r="E13" i="14"/>
  <c r="E61" i="6"/>
  <c r="D61" i="6"/>
  <c r="E60" i="6"/>
  <c r="D60" i="6"/>
  <c r="E58" i="6"/>
  <c r="D58" i="6"/>
  <c r="E57" i="6"/>
  <c r="D57" i="6"/>
  <c r="E56" i="6"/>
  <c r="D56" i="6"/>
  <c r="E47" i="6"/>
  <c r="D47" i="6"/>
  <c r="E45" i="6"/>
  <c r="D45" i="6"/>
  <c r="E34" i="6"/>
  <c r="D34" i="6"/>
  <c r="E33" i="6"/>
  <c r="D33" i="6"/>
  <c r="E32" i="6"/>
  <c r="D32" i="6"/>
  <c r="E31" i="6"/>
  <c r="D31" i="6"/>
  <c r="E30" i="6"/>
  <c r="D30" i="6"/>
  <c r="E27" i="6"/>
  <c r="D27" i="6"/>
  <c r="E26" i="6"/>
  <c r="D26" i="6"/>
  <c r="E24" i="6"/>
  <c r="D24" i="6"/>
  <c r="E23" i="6"/>
  <c r="D23" i="6"/>
  <c r="E21" i="6"/>
  <c r="D21" i="6"/>
  <c r="E20" i="6"/>
  <c r="D20" i="6"/>
  <c r="E68" i="5"/>
  <c r="D68" i="5"/>
  <c r="E66" i="5"/>
  <c r="D66" i="5"/>
  <c r="E27" i="5"/>
  <c r="D27" i="5"/>
  <c r="E26" i="5"/>
  <c r="D26" i="5"/>
  <c r="E25" i="5"/>
  <c r="D25" i="5"/>
  <c r="E24" i="5"/>
  <c r="D24" i="5"/>
  <c r="E23" i="5"/>
  <c r="D23" i="5"/>
  <c r="E21" i="5"/>
  <c r="D21" i="5"/>
  <c r="E20" i="5"/>
  <c r="D20" i="5"/>
  <c r="E19" i="5"/>
  <c r="D19" i="5"/>
  <c r="E18" i="5"/>
  <c r="D18" i="5"/>
  <c r="E17" i="5"/>
  <c r="D17" i="5"/>
  <c r="E82" i="5"/>
  <c r="D82" i="5"/>
  <c r="E81" i="5"/>
  <c r="D81" i="5"/>
  <c r="E79" i="5"/>
  <c r="D79" i="5"/>
  <c r="E78" i="5"/>
  <c r="D78" i="5"/>
  <c r="E77" i="5"/>
  <c r="D77" i="5"/>
  <c r="E52" i="5"/>
  <c r="D52" i="5"/>
  <c r="E51" i="5"/>
  <c r="D51" i="5"/>
  <c r="E50" i="5"/>
  <c r="D50" i="5"/>
  <c r="E49" i="5"/>
  <c r="D49" i="5"/>
  <c r="E48" i="5"/>
  <c r="D48" i="5"/>
  <c r="E15" i="5"/>
  <c r="D15" i="5"/>
  <c r="E14" i="5"/>
  <c r="D14" i="5"/>
  <c r="E13" i="5"/>
  <c r="D13" i="5"/>
  <c r="E12" i="5"/>
  <c r="D12" i="5"/>
  <c r="E11" i="5"/>
  <c r="D11" i="5"/>
</calcChain>
</file>

<file path=xl/sharedStrings.xml><?xml version="1.0" encoding="utf-8"?>
<sst xmlns="http://schemas.openxmlformats.org/spreadsheetml/2006/main" count="2410" uniqueCount="655">
  <si>
    <t>単位数</t>
    <rPh sb="0" eb="2">
      <t>タンイ</t>
    </rPh>
    <rPh sb="2" eb="3">
      <t>スウ</t>
    </rPh>
    <phoneticPr fontId="2"/>
  </si>
  <si>
    <t>【利用者負担算出方法】</t>
    <rPh sb="1" eb="4">
      <t>リヨウシャ</t>
    </rPh>
    <rPh sb="4" eb="6">
      <t>フタン</t>
    </rPh>
    <rPh sb="6" eb="8">
      <t>サンシュツ</t>
    </rPh>
    <rPh sb="8" eb="10">
      <t>ホウホウ</t>
    </rPh>
    <phoneticPr fontId="2"/>
  </si>
  <si>
    <t xml:space="preserve"> 地域単価×単位数＝○○円（１円未満切り捨て）</t>
    <rPh sb="12" eb="13">
      <t>エン</t>
    </rPh>
    <rPh sb="15" eb="16">
      <t>エン</t>
    </rPh>
    <rPh sb="16" eb="18">
      <t>ミマン</t>
    </rPh>
    <rPh sb="18" eb="19">
      <t>キ</t>
    </rPh>
    <rPh sb="20" eb="21">
      <t>ス</t>
    </rPh>
    <phoneticPr fontId="2"/>
  </si>
  <si>
    <t>　</t>
    <phoneticPr fontId="2"/>
  </si>
  <si>
    <t>加算項目</t>
    <rPh sb="0" eb="2">
      <t>カサン</t>
    </rPh>
    <rPh sb="2" eb="4">
      <t>コウモク</t>
    </rPh>
    <phoneticPr fontId="2"/>
  </si>
  <si>
    <t>円</t>
    <rPh sb="0" eb="1">
      <t>エン</t>
    </rPh>
    <phoneticPr fontId="2"/>
  </si>
  <si>
    <t>横浜市　介護事業指導課</t>
    <rPh sb="0" eb="3">
      <t>ヨコハマシ</t>
    </rPh>
    <rPh sb="4" eb="6">
      <t>カイゴ</t>
    </rPh>
    <rPh sb="6" eb="8">
      <t>ジギョウ</t>
    </rPh>
    <rPh sb="8" eb="10">
      <t>シドウ</t>
    </rPh>
    <rPh sb="10" eb="11">
      <t>カ</t>
    </rPh>
    <phoneticPr fontId="3"/>
  </si>
  <si>
    <t>１月につき</t>
    <rPh sb="1" eb="2">
      <t>ツキ</t>
    </rPh>
    <phoneticPr fontId="2"/>
  </si>
  <si>
    <t>１回につき</t>
    <rPh sb="1" eb="2">
      <t>カイ</t>
    </rPh>
    <phoneticPr fontId="2"/>
  </si>
  <si>
    <t>２級地</t>
    <rPh sb="1" eb="3">
      <t>キュウチ</t>
    </rPh>
    <phoneticPr fontId="2"/>
  </si>
  <si>
    <t>介護職員処遇改善加算（Ⅰ）</t>
    <phoneticPr fontId="2"/>
  </si>
  <si>
    <t>介護職員処遇改善加算（Ⅱ）</t>
    <phoneticPr fontId="2"/>
  </si>
  <si>
    <t>※２　１単位未満の端数四捨五入</t>
    <phoneticPr fontId="2"/>
  </si>
  <si>
    <t>※１　介護報酬総単位数＝基本サービス費＋各種加算減算</t>
    <phoneticPr fontId="2"/>
  </si>
  <si>
    <t>利用者負担額（１割）</t>
    <rPh sb="0" eb="3">
      <t>リヨウシャ</t>
    </rPh>
    <rPh sb="3" eb="6">
      <t>フタンガク</t>
    </rPh>
    <rPh sb="8" eb="9">
      <t>ワリ</t>
    </rPh>
    <phoneticPr fontId="2"/>
  </si>
  <si>
    <t>利用者負担額（２割）</t>
    <rPh sb="0" eb="3">
      <t>リヨウシャ</t>
    </rPh>
    <rPh sb="3" eb="6">
      <t>フタンガク</t>
    </rPh>
    <rPh sb="8" eb="9">
      <t>ワリ</t>
    </rPh>
    <phoneticPr fontId="2"/>
  </si>
  <si>
    <t>※３　介護職員処遇改善加算の利用者負担額は、上記額－（上記額×負担割合（１円未満切り捨て））</t>
    <rPh sb="3" eb="5">
      <t>カイゴ</t>
    </rPh>
    <rPh sb="5" eb="7">
      <t>ショクイン</t>
    </rPh>
    <rPh sb="7" eb="9">
      <t>ショグウ</t>
    </rPh>
    <rPh sb="9" eb="11">
      <t>カイゼン</t>
    </rPh>
    <rPh sb="11" eb="13">
      <t>カサン</t>
    </rPh>
    <rPh sb="31" eb="33">
      <t>フタン</t>
    </rPh>
    <rPh sb="33" eb="35">
      <t>ワリアイ</t>
    </rPh>
    <phoneticPr fontId="2"/>
  </si>
  <si>
    <t>　定期巡回・随時対応型訪問介護看護費（１月につき）</t>
    <rPh sb="1" eb="3">
      <t>テイキ</t>
    </rPh>
    <rPh sb="3" eb="5">
      <t>ジュンカイ</t>
    </rPh>
    <rPh sb="6" eb="8">
      <t>ズイジ</t>
    </rPh>
    <rPh sb="8" eb="11">
      <t>タイオウガタ</t>
    </rPh>
    <rPh sb="11" eb="13">
      <t>ホウモン</t>
    </rPh>
    <rPh sb="13" eb="15">
      <t>カイゴ</t>
    </rPh>
    <rPh sb="15" eb="17">
      <t>カンゴ</t>
    </rPh>
    <rPh sb="20" eb="21">
      <t>ツキ</t>
    </rPh>
    <phoneticPr fontId="2"/>
  </si>
  <si>
    <t>イ  定期巡回・随時対応型訪問介護費（Ⅰ）</t>
    <rPh sb="3" eb="5">
      <t>テイキ</t>
    </rPh>
    <rPh sb="5" eb="7">
      <t>ジュンカイ</t>
    </rPh>
    <rPh sb="8" eb="10">
      <t>ズイジ</t>
    </rPh>
    <rPh sb="10" eb="13">
      <t>タイオウガタ</t>
    </rPh>
    <rPh sb="13" eb="15">
      <t>ホウモン</t>
    </rPh>
    <rPh sb="15" eb="17">
      <t>カイゴ</t>
    </rPh>
    <rPh sb="17" eb="18">
      <t>ヒ</t>
    </rPh>
    <phoneticPr fontId="2"/>
  </si>
  <si>
    <t>（１）訪問看護サービスを行わない場合</t>
    <rPh sb="3" eb="5">
      <t>ホウモン</t>
    </rPh>
    <rPh sb="5" eb="7">
      <t>カンゴ</t>
    </rPh>
    <rPh sb="12" eb="13">
      <t>オコナ</t>
    </rPh>
    <rPh sb="16" eb="18">
      <t>バアイ</t>
    </rPh>
    <phoneticPr fontId="2"/>
  </si>
  <si>
    <t>　㈠　要介護１</t>
    <rPh sb="3" eb="6">
      <t>ヨウカイゴ</t>
    </rPh>
    <phoneticPr fontId="2"/>
  </si>
  <si>
    <t>　㈡　要介護２</t>
    <rPh sb="3" eb="6">
      <t>ヨウカイゴ</t>
    </rPh>
    <phoneticPr fontId="2"/>
  </si>
  <si>
    <t>　㈢　要介護３</t>
    <rPh sb="3" eb="6">
      <t>ヨウカイゴ</t>
    </rPh>
    <phoneticPr fontId="2"/>
  </si>
  <si>
    <t>　㈣　要介護４</t>
    <rPh sb="3" eb="6">
      <t>ヨウカイゴ</t>
    </rPh>
    <phoneticPr fontId="2"/>
  </si>
  <si>
    <t>　㈤　要介護５</t>
    <rPh sb="3" eb="6">
      <t>ヨウカイゴ</t>
    </rPh>
    <phoneticPr fontId="2"/>
  </si>
  <si>
    <t>（２）訪問看護サービスを行う場合</t>
    <rPh sb="3" eb="5">
      <t>ホウモン</t>
    </rPh>
    <rPh sb="5" eb="7">
      <t>カンゴ</t>
    </rPh>
    <rPh sb="12" eb="13">
      <t>オコナ</t>
    </rPh>
    <rPh sb="14" eb="16">
      <t>バアイ</t>
    </rPh>
    <phoneticPr fontId="2"/>
  </si>
  <si>
    <t>ロ 定期巡回・随時対応型訪問介護看護費（Ⅱ）</t>
    <rPh sb="2" eb="4">
      <t>テイキ</t>
    </rPh>
    <rPh sb="4" eb="6">
      <t>ジュンカイ</t>
    </rPh>
    <rPh sb="7" eb="9">
      <t>ズイジ</t>
    </rPh>
    <rPh sb="9" eb="12">
      <t>タイオウガタ</t>
    </rPh>
    <rPh sb="12" eb="14">
      <t>ホウモン</t>
    </rPh>
    <rPh sb="14" eb="16">
      <t>カイゴ</t>
    </rPh>
    <rPh sb="16" eb="18">
      <t>カンゴ</t>
    </rPh>
    <rPh sb="18" eb="19">
      <t>ヒ</t>
    </rPh>
    <phoneticPr fontId="2"/>
  </si>
  <si>
    <t>ハ　初期加算</t>
    <rPh sb="2" eb="4">
      <t>ショキ</t>
    </rPh>
    <rPh sb="4" eb="6">
      <t>カサン</t>
    </rPh>
    <phoneticPr fontId="2"/>
  </si>
  <si>
    <t>１日につき</t>
    <rPh sb="1" eb="2">
      <t>ニチ</t>
    </rPh>
    <phoneticPr fontId="2"/>
  </si>
  <si>
    <t>減算項目</t>
    <rPh sb="0" eb="2">
      <t>ゲンサン</t>
    </rPh>
    <rPh sb="2" eb="4">
      <t>コウモク</t>
    </rPh>
    <phoneticPr fontId="2"/>
  </si>
  <si>
    <t xml:space="preserve"> ①　イ(1)又はロの所定単位数を算定する場合</t>
    <rPh sb="7" eb="8">
      <t>マタ</t>
    </rPh>
    <rPh sb="11" eb="13">
      <t>ショテイ</t>
    </rPh>
    <rPh sb="13" eb="16">
      <t>タンイスウ</t>
    </rPh>
    <rPh sb="17" eb="19">
      <t>サンテイ</t>
    </rPh>
    <rPh sb="21" eb="23">
      <t>バアイ</t>
    </rPh>
    <phoneticPr fontId="2"/>
  </si>
  <si>
    <t xml:space="preserve"> ②　イ(2)を算定する場合</t>
    <rPh sb="8" eb="10">
      <t>サンテイ</t>
    </rPh>
    <rPh sb="12" eb="14">
      <t>バアイ</t>
    </rPh>
    <phoneticPr fontId="2"/>
  </si>
  <si>
    <t>　　　特別管理加算（Ⅱ）</t>
    <rPh sb="3" eb="5">
      <t>トクベツ</t>
    </rPh>
    <rPh sb="5" eb="7">
      <t>カンリ</t>
    </rPh>
    <rPh sb="7" eb="9">
      <t>カサン</t>
    </rPh>
    <phoneticPr fontId="2"/>
  </si>
  <si>
    <t>死亡月につき</t>
    <rPh sb="0" eb="2">
      <t>シボウ</t>
    </rPh>
    <rPh sb="2" eb="3">
      <t>ツキ</t>
    </rPh>
    <phoneticPr fontId="2"/>
  </si>
  <si>
    <t>　夜間対応型訪問介護（１月につき）</t>
    <rPh sb="1" eb="3">
      <t>ヤカン</t>
    </rPh>
    <rPh sb="3" eb="6">
      <t>タイオウガタ</t>
    </rPh>
    <rPh sb="6" eb="8">
      <t>ホウモン</t>
    </rPh>
    <rPh sb="8" eb="10">
      <t>カイゴ</t>
    </rPh>
    <rPh sb="12" eb="13">
      <t>ツキ</t>
    </rPh>
    <phoneticPr fontId="2"/>
  </si>
  <si>
    <t>イ  夜間対応型訪問介護（Ⅰ）</t>
    <rPh sb="3" eb="5">
      <t>ヤカン</t>
    </rPh>
    <rPh sb="5" eb="7">
      <t>タイオウ</t>
    </rPh>
    <rPh sb="7" eb="8">
      <t>ガタ</t>
    </rPh>
    <rPh sb="8" eb="10">
      <t>ホウモン</t>
    </rPh>
    <rPh sb="10" eb="12">
      <t>カイゴ</t>
    </rPh>
    <phoneticPr fontId="2"/>
  </si>
  <si>
    <t>　１　基本夜間対応型訪問介護費</t>
    <rPh sb="3" eb="5">
      <t>キホン</t>
    </rPh>
    <rPh sb="5" eb="7">
      <t>ヤカン</t>
    </rPh>
    <rPh sb="7" eb="10">
      <t>タイオウガタ</t>
    </rPh>
    <rPh sb="10" eb="12">
      <t>ホウモン</t>
    </rPh>
    <rPh sb="12" eb="14">
      <t>カイゴ</t>
    </rPh>
    <rPh sb="14" eb="15">
      <t>ヒ</t>
    </rPh>
    <phoneticPr fontId="2"/>
  </si>
  <si>
    <t>　２　定期巡回サービス費</t>
    <rPh sb="3" eb="5">
      <t>テイキ</t>
    </rPh>
    <rPh sb="5" eb="7">
      <t>ジュンカイ</t>
    </rPh>
    <rPh sb="11" eb="12">
      <t>ヒ</t>
    </rPh>
    <phoneticPr fontId="2"/>
  </si>
  <si>
    <t>　３　随時訪問サービス費（Ⅰ）</t>
    <rPh sb="3" eb="5">
      <t>ズイジ</t>
    </rPh>
    <rPh sb="5" eb="7">
      <t>ホウモン</t>
    </rPh>
    <rPh sb="11" eb="12">
      <t>ヒ</t>
    </rPh>
    <phoneticPr fontId="2"/>
  </si>
  <si>
    <t>　４　随時訪問サービス費（Ⅱ）</t>
    <rPh sb="3" eb="5">
      <t>ズイジ</t>
    </rPh>
    <rPh sb="5" eb="7">
      <t>ホウモン</t>
    </rPh>
    <rPh sb="11" eb="12">
      <t>ヒ</t>
    </rPh>
    <phoneticPr fontId="2"/>
  </si>
  <si>
    <t>ロ　夜間対応型訪問介護費（Ⅱ）</t>
    <rPh sb="2" eb="4">
      <t>ヤカン</t>
    </rPh>
    <rPh sb="4" eb="7">
      <t>タイオウガタ</t>
    </rPh>
    <rPh sb="7" eb="9">
      <t>ホウモン</t>
    </rPh>
    <rPh sb="9" eb="11">
      <t>カイゴ</t>
    </rPh>
    <rPh sb="11" eb="12">
      <t>ヒ</t>
    </rPh>
    <phoneticPr fontId="2"/>
  </si>
  <si>
    <t>ハ　サービス提供体制強化加算</t>
    <rPh sb="6" eb="8">
      <t>テイキョウ</t>
    </rPh>
    <rPh sb="8" eb="10">
      <t>タイセイ</t>
    </rPh>
    <rPh sb="10" eb="12">
      <t>キョウカ</t>
    </rPh>
    <rPh sb="12" eb="14">
      <t>カサン</t>
    </rPh>
    <phoneticPr fontId="2"/>
  </si>
  <si>
    <t>　認知症対応型通所介護費（１回につき）</t>
    <rPh sb="1" eb="4">
      <t>ニンチショウ</t>
    </rPh>
    <rPh sb="4" eb="7">
      <t>タイオウガタ</t>
    </rPh>
    <rPh sb="7" eb="11">
      <t>ツウショカイゴ</t>
    </rPh>
    <rPh sb="14" eb="15">
      <t>カイ</t>
    </rPh>
    <phoneticPr fontId="2"/>
  </si>
  <si>
    <t>イ  認知症対応型通所介護費（Ⅰ）</t>
    <rPh sb="3" eb="6">
      <t>ニンチショウ</t>
    </rPh>
    <rPh sb="6" eb="9">
      <t>タイオウガタ</t>
    </rPh>
    <rPh sb="9" eb="13">
      <t>ツウショカイゴ</t>
    </rPh>
    <rPh sb="13" eb="14">
      <t>ヒ</t>
    </rPh>
    <phoneticPr fontId="2"/>
  </si>
  <si>
    <t>（１）認知症対応型通所介護費（ⅰ）</t>
    <rPh sb="3" eb="6">
      <t>ニンチショウ</t>
    </rPh>
    <rPh sb="6" eb="9">
      <t>タイオウガタ</t>
    </rPh>
    <rPh sb="9" eb="13">
      <t>ツウショカイゴ</t>
    </rPh>
    <rPh sb="13" eb="14">
      <t>ヒ</t>
    </rPh>
    <phoneticPr fontId="2"/>
  </si>
  <si>
    <t>　　a　要介護１</t>
    <rPh sb="4" eb="7">
      <t>ヨウカイゴ</t>
    </rPh>
    <phoneticPr fontId="2"/>
  </si>
  <si>
    <t>　  b　要介護２</t>
    <rPh sb="5" eb="8">
      <t>ヨウカイゴ</t>
    </rPh>
    <phoneticPr fontId="2"/>
  </si>
  <si>
    <t>　  c　要介護３</t>
    <rPh sb="5" eb="8">
      <t>ヨウカイゴ</t>
    </rPh>
    <phoneticPr fontId="2"/>
  </si>
  <si>
    <t>　  d　要介護４</t>
    <rPh sb="5" eb="8">
      <t>ヨウカイゴ</t>
    </rPh>
    <phoneticPr fontId="2"/>
  </si>
  <si>
    <t>　  e　要介護５</t>
    <rPh sb="5" eb="8">
      <t>ヨウカイゴ</t>
    </rPh>
    <phoneticPr fontId="2"/>
  </si>
  <si>
    <t>（２）認知症対応型通所介護費（ⅱ）</t>
    <rPh sb="3" eb="6">
      <t>ニンチショウ</t>
    </rPh>
    <rPh sb="6" eb="9">
      <t>タイオウガタ</t>
    </rPh>
    <rPh sb="9" eb="13">
      <t>ツウショカイゴ</t>
    </rPh>
    <rPh sb="13" eb="14">
      <t>ヒ</t>
    </rPh>
    <phoneticPr fontId="2"/>
  </si>
  <si>
    <t>（単独型）</t>
    <rPh sb="1" eb="4">
      <t>タンドクガタ</t>
    </rPh>
    <phoneticPr fontId="3"/>
  </si>
  <si>
    <t>（併設型）</t>
    <rPh sb="1" eb="4">
      <t>ヘイセツガタ</t>
    </rPh>
    <phoneticPr fontId="3"/>
  </si>
  <si>
    <t>ロ　認知症対応型通所介護費（Ⅱ）</t>
    <rPh sb="2" eb="5">
      <t>ニンチショウ</t>
    </rPh>
    <rPh sb="5" eb="8">
      <t>タイオウガタ</t>
    </rPh>
    <rPh sb="8" eb="12">
      <t>ツウショカイゴ</t>
    </rPh>
    <rPh sb="12" eb="13">
      <t>ヒ</t>
    </rPh>
    <phoneticPr fontId="2"/>
  </si>
  <si>
    <t>（共用型）</t>
    <rPh sb="1" eb="3">
      <t>キョウヨウ</t>
    </rPh>
    <rPh sb="3" eb="4">
      <t>ガタ</t>
    </rPh>
    <phoneticPr fontId="3"/>
  </si>
  <si>
    <t>　イ　９時間以上10時間未満の場合</t>
    <rPh sb="4" eb="8">
      <t>ジカンイジョウ</t>
    </rPh>
    <rPh sb="10" eb="12">
      <t>ジカン</t>
    </rPh>
    <rPh sb="12" eb="14">
      <t>ミマン</t>
    </rPh>
    <rPh sb="15" eb="17">
      <t>バアイ</t>
    </rPh>
    <phoneticPr fontId="2"/>
  </si>
  <si>
    <t>　ロ　10時間以上11時間未満の場合</t>
    <rPh sb="5" eb="9">
      <t>ジカンイジョウ</t>
    </rPh>
    <rPh sb="11" eb="13">
      <t>ジカン</t>
    </rPh>
    <rPh sb="13" eb="15">
      <t>ミマン</t>
    </rPh>
    <rPh sb="16" eb="18">
      <t>バアイ</t>
    </rPh>
    <phoneticPr fontId="2"/>
  </si>
  <si>
    <t>　ハ　11時間以上12時間未満の場合</t>
    <rPh sb="5" eb="9">
      <t>ジカンイジョウ</t>
    </rPh>
    <rPh sb="11" eb="13">
      <t>ジカン</t>
    </rPh>
    <rPh sb="13" eb="15">
      <t>ミマン</t>
    </rPh>
    <rPh sb="16" eb="18">
      <t>バアイ</t>
    </rPh>
    <phoneticPr fontId="2"/>
  </si>
  <si>
    <t>　ニ　12時間以上13時間未満の場合</t>
    <rPh sb="5" eb="9">
      <t>ジカンイジョウ</t>
    </rPh>
    <rPh sb="11" eb="13">
      <t>ジカン</t>
    </rPh>
    <rPh sb="13" eb="15">
      <t>ミマン</t>
    </rPh>
    <rPh sb="16" eb="18">
      <t>バアイ</t>
    </rPh>
    <phoneticPr fontId="2"/>
  </si>
  <si>
    <t>　ホ　13時間以上14時間未満の場合</t>
    <rPh sb="5" eb="9">
      <t>ジカンイジョウ</t>
    </rPh>
    <rPh sb="11" eb="13">
      <t>ジカン</t>
    </rPh>
    <rPh sb="13" eb="15">
      <t>ミマン</t>
    </rPh>
    <rPh sb="16" eb="18">
      <t>バアイ</t>
    </rPh>
    <phoneticPr fontId="2"/>
  </si>
  <si>
    <t>１月に２回を限度として１回につき</t>
    <rPh sb="1" eb="2">
      <t>ツキ</t>
    </rPh>
    <rPh sb="4" eb="5">
      <t>カイ</t>
    </rPh>
    <rPh sb="6" eb="8">
      <t>ゲンド</t>
    </rPh>
    <rPh sb="12" eb="13">
      <t>カイ</t>
    </rPh>
    <phoneticPr fontId="2"/>
  </si>
  <si>
    <t>１回につき</t>
    <rPh sb="1" eb="2">
      <t>カイ</t>
    </rPh>
    <phoneticPr fontId="3"/>
  </si>
  <si>
    <t>片道につき</t>
    <rPh sb="0" eb="2">
      <t>カタミチ</t>
    </rPh>
    <phoneticPr fontId="3"/>
  </si>
  <si>
    <t>イ 小規模多機能型居宅介護費</t>
    <rPh sb="2" eb="5">
      <t>ショウキボ</t>
    </rPh>
    <rPh sb="5" eb="9">
      <t>タキノウガタ</t>
    </rPh>
    <rPh sb="9" eb="11">
      <t>キョタク</t>
    </rPh>
    <rPh sb="11" eb="13">
      <t>カイゴ</t>
    </rPh>
    <rPh sb="13" eb="14">
      <t>ヒ</t>
    </rPh>
    <phoneticPr fontId="2"/>
  </si>
  <si>
    <t>（１）同一建物に居住する者以外の者に対して行う場合</t>
    <rPh sb="3" eb="5">
      <t>ドウイツ</t>
    </rPh>
    <rPh sb="5" eb="7">
      <t>タテモノ</t>
    </rPh>
    <rPh sb="8" eb="10">
      <t>キョジュウ</t>
    </rPh>
    <rPh sb="12" eb="13">
      <t>モノ</t>
    </rPh>
    <rPh sb="13" eb="15">
      <t>イガイ</t>
    </rPh>
    <rPh sb="16" eb="17">
      <t>モノ</t>
    </rPh>
    <rPh sb="18" eb="19">
      <t>タイ</t>
    </rPh>
    <rPh sb="21" eb="22">
      <t>オコナ</t>
    </rPh>
    <rPh sb="23" eb="25">
      <t>バアイ</t>
    </rPh>
    <phoneticPr fontId="2"/>
  </si>
  <si>
    <t>（２）同一建物に居住する者に対して行う場合</t>
    <rPh sb="3" eb="5">
      <t>ドウイツ</t>
    </rPh>
    <rPh sb="5" eb="7">
      <t>タテモノ</t>
    </rPh>
    <rPh sb="8" eb="10">
      <t>キョジュウ</t>
    </rPh>
    <rPh sb="12" eb="13">
      <t>モノ</t>
    </rPh>
    <rPh sb="14" eb="15">
      <t>タイ</t>
    </rPh>
    <rPh sb="17" eb="18">
      <t>オコナ</t>
    </rPh>
    <rPh sb="19" eb="21">
      <t>バアイ</t>
    </rPh>
    <phoneticPr fontId="2"/>
  </si>
  <si>
    <t>ロ 短期利用居宅介護費</t>
    <rPh sb="2" eb="4">
      <t>タンキ</t>
    </rPh>
    <rPh sb="4" eb="6">
      <t>リヨウ</t>
    </rPh>
    <rPh sb="6" eb="8">
      <t>キョタク</t>
    </rPh>
    <rPh sb="8" eb="10">
      <t>カイゴ</t>
    </rPh>
    <rPh sb="10" eb="11">
      <t>ヒ</t>
    </rPh>
    <phoneticPr fontId="2"/>
  </si>
  <si>
    <t>ニ　認知症加算</t>
    <rPh sb="2" eb="5">
      <t>ニンチショウ</t>
    </rPh>
    <rPh sb="5" eb="7">
      <t>カサン</t>
    </rPh>
    <phoneticPr fontId="2"/>
  </si>
  <si>
    <t>（１）認知症加算（Ⅰ）</t>
    <rPh sb="3" eb="6">
      <t>ニンチショウ</t>
    </rPh>
    <rPh sb="6" eb="8">
      <t>カサン</t>
    </rPh>
    <phoneticPr fontId="2"/>
  </si>
  <si>
    <t>（２）認知症加算（Ⅱ）</t>
    <rPh sb="3" eb="6">
      <t>ニンチショウ</t>
    </rPh>
    <rPh sb="6" eb="8">
      <t>カサン</t>
    </rPh>
    <phoneticPr fontId="2"/>
  </si>
  <si>
    <t>（１）看護職員配置加算（Ⅰ）</t>
    <rPh sb="3" eb="5">
      <t>カンゴ</t>
    </rPh>
    <rPh sb="5" eb="7">
      <t>ショクイン</t>
    </rPh>
    <rPh sb="7" eb="9">
      <t>ハイチ</t>
    </rPh>
    <rPh sb="9" eb="11">
      <t>カサン</t>
    </rPh>
    <phoneticPr fontId="2"/>
  </si>
  <si>
    <t>（２）看護職員配置加算（Ⅱ）</t>
    <rPh sb="3" eb="5">
      <t>カンゴ</t>
    </rPh>
    <rPh sb="5" eb="7">
      <t>ショクイン</t>
    </rPh>
    <rPh sb="7" eb="9">
      <t>ハイチ</t>
    </rPh>
    <rPh sb="9" eb="11">
      <t>カサン</t>
    </rPh>
    <phoneticPr fontId="2"/>
  </si>
  <si>
    <t>（３）看護職員配置加算（Ⅲ）</t>
    <rPh sb="3" eb="5">
      <t>カンゴ</t>
    </rPh>
    <rPh sb="5" eb="7">
      <t>ショクイン</t>
    </rPh>
    <rPh sb="7" eb="9">
      <t>ハイチ</t>
    </rPh>
    <rPh sb="9" eb="11">
      <t>カサン</t>
    </rPh>
    <phoneticPr fontId="2"/>
  </si>
  <si>
    <t>（１）イを算定している場合</t>
    <rPh sb="5" eb="7">
      <t>サンテイ</t>
    </rPh>
    <rPh sb="11" eb="13">
      <t>バアイ</t>
    </rPh>
    <phoneticPr fontId="2"/>
  </si>
  <si>
    <t>１日につき(イを算定する場合のみ）</t>
    <rPh sb="1" eb="2">
      <t>ニチ</t>
    </rPh>
    <rPh sb="8" eb="10">
      <t>サンテイ</t>
    </rPh>
    <rPh sb="12" eb="14">
      <t>バアイ</t>
    </rPh>
    <phoneticPr fontId="2"/>
  </si>
  <si>
    <t>１月につき(イを算定する場合のみ）</t>
    <rPh sb="1" eb="2">
      <t>ツキ</t>
    </rPh>
    <rPh sb="8" eb="10">
      <t>サンテイ</t>
    </rPh>
    <rPh sb="12" eb="14">
      <t>バアイ</t>
    </rPh>
    <phoneticPr fontId="2"/>
  </si>
  <si>
    <t>１月につき(イを算定する場合のみ）</t>
    <rPh sb="1" eb="2">
      <t>ツキ</t>
    </rPh>
    <phoneticPr fontId="2"/>
  </si>
  <si>
    <t>（２）ロを算定している場合</t>
    <rPh sb="5" eb="7">
      <t>サンテイ</t>
    </rPh>
    <rPh sb="11" eb="13">
      <t>バアイ</t>
    </rPh>
    <phoneticPr fontId="2"/>
  </si>
  <si>
    <t>１月につき</t>
    <rPh sb="1" eb="2">
      <t>ツキ</t>
    </rPh>
    <phoneticPr fontId="3"/>
  </si>
  <si>
    <t>１日につき</t>
    <rPh sb="1" eb="2">
      <t>ニチ</t>
    </rPh>
    <phoneticPr fontId="3"/>
  </si>
  <si>
    <t>　認知症対応型共同生活介護費（１日につき）</t>
    <rPh sb="1" eb="4">
      <t>ニンチショウ</t>
    </rPh>
    <rPh sb="4" eb="7">
      <t>タイオウガタ</t>
    </rPh>
    <rPh sb="7" eb="9">
      <t>キョウドウ</t>
    </rPh>
    <rPh sb="9" eb="11">
      <t>セイカツ</t>
    </rPh>
    <rPh sb="11" eb="13">
      <t>カイゴ</t>
    </rPh>
    <rPh sb="13" eb="14">
      <t>ヒ</t>
    </rPh>
    <rPh sb="16" eb="17">
      <t>ニチ</t>
    </rPh>
    <phoneticPr fontId="2"/>
  </si>
  <si>
    <t>（１）認知症対応型共同生活介護費（Ⅰ）</t>
    <rPh sb="3" eb="6">
      <t>ニンチショウ</t>
    </rPh>
    <rPh sb="6" eb="9">
      <t>タイオウガタ</t>
    </rPh>
    <rPh sb="9" eb="11">
      <t>キョウドウ</t>
    </rPh>
    <rPh sb="11" eb="13">
      <t>セイカツ</t>
    </rPh>
    <rPh sb="13" eb="15">
      <t>カイゴ</t>
    </rPh>
    <rPh sb="15" eb="16">
      <t>ヒ</t>
    </rPh>
    <phoneticPr fontId="2"/>
  </si>
  <si>
    <t>ロ 短期利用認知症対応型共同生活介護費</t>
    <rPh sb="2" eb="4">
      <t>タンキ</t>
    </rPh>
    <rPh sb="4" eb="6">
      <t>リヨウ</t>
    </rPh>
    <rPh sb="6" eb="9">
      <t>ニンチショウ</t>
    </rPh>
    <rPh sb="9" eb="12">
      <t>タイオウガタ</t>
    </rPh>
    <rPh sb="12" eb="14">
      <t>キョウドウ</t>
    </rPh>
    <rPh sb="14" eb="16">
      <t>セイカツ</t>
    </rPh>
    <rPh sb="16" eb="18">
      <t>カイゴ</t>
    </rPh>
    <rPh sb="18" eb="19">
      <t>ヒ</t>
    </rPh>
    <phoneticPr fontId="2"/>
  </si>
  <si>
    <t>（１）短期利用認知症対応型共同生活介護費（Ⅰ）</t>
    <rPh sb="3" eb="5">
      <t>タンキ</t>
    </rPh>
    <rPh sb="5" eb="7">
      <t>リヨウ</t>
    </rPh>
    <rPh sb="7" eb="10">
      <t>ニンチショウ</t>
    </rPh>
    <rPh sb="10" eb="13">
      <t>タイオウガタ</t>
    </rPh>
    <rPh sb="13" eb="15">
      <t>キョウドウ</t>
    </rPh>
    <rPh sb="15" eb="17">
      <t>セイカツ</t>
    </rPh>
    <rPh sb="17" eb="19">
      <t>カイゴ</t>
    </rPh>
    <rPh sb="19" eb="20">
      <t>ヒ</t>
    </rPh>
    <phoneticPr fontId="2"/>
  </si>
  <si>
    <t>（２ユニット以上）</t>
    <rPh sb="6" eb="8">
      <t>イジョウ</t>
    </rPh>
    <phoneticPr fontId="3"/>
  </si>
  <si>
    <t>（１）夜間支援体制加算（Ⅰ）</t>
    <rPh sb="3" eb="5">
      <t>ヤカン</t>
    </rPh>
    <rPh sb="5" eb="7">
      <t>シエン</t>
    </rPh>
    <rPh sb="7" eb="9">
      <t>タイセイ</t>
    </rPh>
    <rPh sb="9" eb="11">
      <t>カサン</t>
    </rPh>
    <phoneticPr fontId="2"/>
  </si>
  <si>
    <t>（２）夜間支援体制加算（Ⅱ）</t>
    <rPh sb="3" eb="5">
      <t>ヤカン</t>
    </rPh>
    <rPh sb="5" eb="7">
      <t>シエン</t>
    </rPh>
    <rPh sb="7" eb="9">
      <t>タイセイ</t>
    </rPh>
    <rPh sb="9" eb="11">
      <t>カサン</t>
    </rPh>
    <phoneticPr fontId="2"/>
  </si>
  <si>
    <t>入居日から起算して７日を限度として１日につき（ロを算定する場合のみ）</t>
    <rPh sb="0" eb="3">
      <t>ニュウキョビ</t>
    </rPh>
    <rPh sb="5" eb="7">
      <t>キサン</t>
    </rPh>
    <rPh sb="10" eb="11">
      <t>ニチ</t>
    </rPh>
    <rPh sb="12" eb="14">
      <t>ゲンド</t>
    </rPh>
    <rPh sb="18" eb="19">
      <t>ニチ</t>
    </rPh>
    <rPh sb="25" eb="27">
      <t>サンテイ</t>
    </rPh>
    <rPh sb="29" eb="31">
      <t>バアイ</t>
    </rPh>
    <phoneticPr fontId="2"/>
  </si>
  <si>
    <t>１日につき(イを算定する場合のみ）</t>
    <rPh sb="1" eb="2">
      <t>ニチ</t>
    </rPh>
    <phoneticPr fontId="2"/>
  </si>
  <si>
    <t>　　　死亡日以前４日以上30日以下</t>
    <rPh sb="3" eb="6">
      <t>シボウビ</t>
    </rPh>
    <rPh sb="6" eb="8">
      <t>イゼン</t>
    </rPh>
    <rPh sb="9" eb="10">
      <t>ニチ</t>
    </rPh>
    <rPh sb="10" eb="12">
      <t>イジョウ</t>
    </rPh>
    <rPh sb="14" eb="15">
      <t>ニチ</t>
    </rPh>
    <rPh sb="15" eb="17">
      <t>イカ</t>
    </rPh>
    <phoneticPr fontId="2"/>
  </si>
  <si>
    <t>　　　死亡日の前日及び前々日</t>
    <rPh sb="3" eb="6">
      <t>シボウビ</t>
    </rPh>
    <rPh sb="7" eb="9">
      <t>ゼンジツ</t>
    </rPh>
    <rPh sb="9" eb="10">
      <t>オヨ</t>
    </rPh>
    <rPh sb="11" eb="14">
      <t>ゼンゼンジツ</t>
    </rPh>
    <phoneticPr fontId="2"/>
  </si>
  <si>
    <t>　　　死亡日</t>
    <rPh sb="3" eb="6">
      <t>シボウビ</t>
    </rPh>
    <phoneticPr fontId="2"/>
  </si>
  <si>
    <t>１回につき(１人につき１回が限度)</t>
    <rPh sb="1" eb="2">
      <t>カイ</t>
    </rPh>
    <rPh sb="7" eb="8">
      <t>ニン</t>
    </rPh>
    <rPh sb="12" eb="13">
      <t>カイ</t>
    </rPh>
    <rPh sb="14" eb="16">
      <t>ゲンド</t>
    </rPh>
    <phoneticPr fontId="2"/>
  </si>
  <si>
    <t>（１）認知症専門ケア加算（Ⅰ）</t>
    <rPh sb="3" eb="6">
      <t>ニンチショウ</t>
    </rPh>
    <rPh sb="6" eb="8">
      <t>センモン</t>
    </rPh>
    <rPh sb="10" eb="12">
      <t>カサン</t>
    </rPh>
    <phoneticPr fontId="2"/>
  </si>
  <si>
    <t>（２）認知症専門ケア加算（Ⅱ）</t>
    <rPh sb="3" eb="6">
      <t>ニンチショウ</t>
    </rPh>
    <rPh sb="6" eb="8">
      <t>センモン</t>
    </rPh>
    <rPh sb="10" eb="12">
      <t>カサン</t>
    </rPh>
    <phoneticPr fontId="2"/>
  </si>
  <si>
    <t>　複合型サービス費（１月につき）</t>
    <rPh sb="1" eb="4">
      <t>フクゴウガタ</t>
    </rPh>
    <rPh sb="8" eb="9">
      <t>ヒ</t>
    </rPh>
    <rPh sb="11" eb="12">
      <t>ツキ</t>
    </rPh>
    <phoneticPr fontId="2"/>
  </si>
  <si>
    <t>イ 看護小規模多機能型居宅介護費</t>
    <rPh sb="2" eb="4">
      <t>カンゴ</t>
    </rPh>
    <rPh sb="4" eb="7">
      <t>ショウキボ</t>
    </rPh>
    <rPh sb="7" eb="11">
      <t>タキノウガタ</t>
    </rPh>
    <rPh sb="11" eb="13">
      <t>キョタク</t>
    </rPh>
    <rPh sb="13" eb="15">
      <t>カイゴ</t>
    </rPh>
    <rPh sb="15" eb="16">
      <t>ヒ</t>
    </rPh>
    <phoneticPr fontId="2"/>
  </si>
  <si>
    <t>１回につき(イを算定する場合のみ)</t>
    <rPh sb="1" eb="2">
      <t>カイ</t>
    </rPh>
    <rPh sb="8" eb="10">
      <t>サンテイ</t>
    </rPh>
    <rPh sb="12" eb="14">
      <t>バアイ</t>
    </rPh>
    <phoneticPr fontId="3"/>
  </si>
  <si>
    <t>１月につき(イを算定する場合のみ)</t>
    <rPh sb="1" eb="2">
      <t>ツキ</t>
    </rPh>
    <rPh sb="8" eb="10">
      <t>サンテイ</t>
    </rPh>
    <rPh sb="12" eb="14">
      <t>バアイ</t>
    </rPh>
    <phoneticPr fontId="3"/>
  </si>
  <si>
    <t>（１）特別管理加算（Ⅰ）</t>
    <rPh sb="3" eb="5">
      <t>トクベツ</t>
    </rPh>
    <rPh sb="5" eb="7">
      <t>カンリ</t>
    </rPh>
    <rPh sb="7" eb="9">
      <t>カサン</t>
    </rPh>
    <phoneticPr fontId="2"/>
  </si>
  <si>
    <t>（２）特別管理加算（Ⅱ）</t>
    <rPh sb="3" eb="5">
      <t>トクベツ</t>
    </rPh>
    <rPh sb="5" eb="7">
      <t>カンリ</t>
    </rPh>
    <rPh sb="7" eb="9">
      <t>カサン</t>
    </rPh>
    <phoneticPr fontId="2"/>
  </si>
  <si>
    <t>死亡月につき(イを算定する場合のみ）</t>
    <rPh sb="0" eb="2">
      <t>シボウ</t>
    </rPh>
    <rPh sb="2" eb="3">
      <t>ツキ</t>
    </rPh>
    <phoneticPr fontId="3"/>
  </si>
  <si>
    <t>介護予防認知症対応型通所介護費（１回につき）</t>
    <rPh sb="0" eb="2">
      <t>カイゴ</t>
    </rPh>
    <rPh sb="2" eb="4">
      <t>ヨボウ</t>
    </rPh>
    <rPh sb="4" eb="7">
      <t>ニンチショウ</t>
    </rPh>
    <rPh sb="7" eb="10">
      <t>タイオウガタ</t>
    </rPh>
    <rPh sb="10" eb="14">
      <t>ツウショカイゴ</t>
    </rPh>
    <rPh sb="17" eb="18">
      <t>カイ</t>
    </rPh>
    <phoneticPr fontId="2"/>
  </si>
  <si>
    <t>イ  介護予防認知症対応型通所介護費（Ⅰ）</t>
    <rPh sb="3" eb="5">
      <t>カイゴ</t>
    </rPh>
    <rPh sb="5" eb="7">
      <t>ヨボウ</t>
    </rPh>
    <rPh sb="7" eb="10">
      <t>ニンチショウ</t>
    </rPh>
    <rPh sb="10" eb="13">
      <t>タイオウガタ</t>
    </rPh>
    <rPh sb="13" eb="17">
      <t>ツウショカイゴ</t>
    </rPh>
    <rPh sb="17" eb="18">
      <t>ヒ</t>
    </rPh>
    <phoneticPr fontId="2"/>
  </si>
  <si>
    <t>（１）介護予防認知症対応型通所介護費（ⅰ）</t>
    <rPh sb="3" eb="5">
      <t>カイゴ</t>
    </rPh>
    <rPh sb="5" eb="7">
      <t>ヨボウ</t>
    </rPh>
    <rPh sb="7" eb="10">
      <t>ニンチショウ</t>
    </rPh>
    <rPh sb="10" eb="13">
      <t>タイオウガタ</t>
    </rPh>
    <rPh sb="13" eb="17">
      <t>ツウショカイゴ</t>
    </rPh>
    <rPh sb="17" eb="18">
      <t>ヒ</t>
    </rPh>
    <phoneticPr fontId="2"/>
  </si>
  <si>
    <t>　　a　要支援１</t>
    <rPh sb="4" eb="7">
      <t>ヨウシエン</t>
    </rPh>
    <phoneticPr fontId="2"/>
  </si>
  <si>
    <t>　  b　要支援２</t>
    <rPh sb="5" eb="8">
      <t>ヨウシエン</t>
    </rPh>
    <phoneticPr fontId="2"/>
  </si>
  <si>
    <t>介護予防小規模多機能型居宅介護費（１月につき）</t>
    <rPh sb="0" eb="2">
      <t>カイゴ</t>
    </rPh>
    <rPh sb="2" eb="4">
      <t>ヨボウ</t>
    </rPh>
    <rPh sb="4" eb="7">
      <t>ショウキボ</t>
    </rPh>
    <rPh sb="7" eb="11">
      <t>タキノウガタ</t>
    </rPh>
    <rPh sb="11" eb="13">
      <t>キョタク</t>
    </rPh>
    <rPh sb="13" eb="15">
      <t>カイゴ</t>
    </rPh>
    <rPh sb="15" eb="16">
      <t>ヒ</t>
    </rPh>
    <rPh sb="18" eb="19">
      <t>ツキ</t>
    </rPh>
    <phoneticPr fontId="2"/>
  </si>
  <si>
    <t>　㈠　要支援１</t>
    <rPh sb="3" eb="6">
      <t>ヨウシエン</t>
    </rPh>
    <phoneticPr fontId="2"/>
  </si>
  <si>
    <t>　㈡　要支援２</t>
    <rPh sb="3" eb="6">
      <t>ヨウシエン</t>
    </rPh>
    <phoneticPr fontId="2"/>
  </si>
  <si>
    <t>イ 介護予防小規模多機能型居宅介護費</t>
    <rPh sb="2" eb="4">
      <t>カイゴ</t>
    </rPh>
    <rPh sb="4" eb="6">
      <t>ヨボウ</t>
    </rPh>
    <rPh sb="6" eb="9">
      <t>ショウキボ</t>
    </rPh>
    <rPh sb="9" eb="13">
      <t>タキノウガタ</t>
    </rPh>
    <rPh sb="13" eb="15">
      <t>キョタク</t>
    </rPh>
    <rPh sb="15" eb="17">
      <t>カイゴ</t>
    </rPh>
    <rPh sb="17" eb="18">
      <t>ヒ</t>
    </rPh>
    <phoneticPr fontId="2"/>
  </si>
  <si>
    <t>ロ 短期利用介護予防居宅介護費</t>
    <rPh sb="2" eb="4">
      <t>タンキ</t>
    </rPh>
    <rPh sb="4" eb="6">
      <t>リヨウ</t>
    </rPh>
    <rPh sb="6" eb="8">
      <t>カイゴ</t>
    </rPh>
    <rPh sb="8" eb="10">
      <t>ヨボウ</t>
    </rPh>
    <rPh sb="10" eb="12">
      <t>キョタク</t>
    </rPh>
    <rPh sb="12" eb="14">
      <t>カイゴ</t>
    </rPh>
    <rPh sb="14" eb="15">
      <t>ヒ</t>
    </rPh>
    <phoneticPr fontId="2"/>
  </si>
  <si>
    <t>介護予防認知症対応型共同生活介護費（１日につき）</t>
    <rPh sb="0" eb="2">
      <t>カイゴ</t>
    </rPh>
    <rPh sb="2" eb="4">
      <t>ヨボウ</t>
    </rPh>
    <rPh sb="4" eb="7">
      <t>ニンチショウ</t>
    </rPh>
    <rPh sb="7" eb="10">
      <t>タイオウガタ</t>
    </rPh>
    <rPh sb="10" eb="12">
      <t>キョウドウ</t>
    </rPh>
    <rPh sb="12" eb="14">
      <t>セイカツ</t>
    </rPh>
    <rPh sb="14" eb="16">
      <t>カイゴ</t>
    </rPh>
    <rPh sb="16" eb="17">
      <t>ヒ</t>
    </rPh>
    <rPh sb="19" eb="20">
      <t>ニチ</t>
    </rPh>
    <phoneticPr fontId="2"/>
  </si>
  <si>
    <t>イ 介護予防認知症対応型共同生活介護費</t>
    <rPh sb="2" eb="4">
      <t>カイゴ</t>
    </rPh>
    <rPh sb="4" eb="6">
      <t>ヨボウ</t>
    </rPh>
    <rPh sb="6" eb="9">
      <t>ニンチショウ</t>
    </rPh>
    <rPh sb="9" eb="12">
      <t>タイオウガタ</t>
    </rPh>
    <rPh sb="12" eb="14">
      <t>キョウドウ</t>
    </rPh>
    <rPh sb="14" eb="16">
      <t>セイカツ</t>
    </rPh>
    <rPh sb="16" eb="18">
      <t>カイゴ</t>
    </rPh>
    <rPh sb="18" eb="19">
      <t>ヒ</t>
    </rPh>
    <phoneticPr fontId="2"/>
  </si>
  <si>
    <t>（１）介護予防認知症対応型共同生活介護費（Ⅰ）</t>
    <rPh sb="3" eb="5">
      <t>カイゴ</t>
    </rPh>
    <rPh sb="5" eb="7">
      <t>ヨボウ</t>
    </rPh>
    <rPh sb="7" eb="10">
      <t>ニンチショウ</t>
    </rPh>
    <rPh sb="10" eb="13">
      <t>タイオウガタ</t>
    </rPh>
    <rPh sb="13" eb="15">
      <t>キョウドウ</t>
    </rPh>
    <rPh sb="15" eb="17">
      <t>セイカツ</t>
    </rPh>
    <rPh sb="17" eb="19">
      <t>カイゴ</t>
    </rPh>
    <rPh sb="19" eb="20">
      <t>ヒ</t>
    </rPh>
    <phoneticPr fontId="2"/>
  </si>
  <si>
    <t>ロ 介護予防短期利用認知症対応型共同生活介護費</t>
    <rPh sb="2" eb="4">
      <t>カイゴ</t>
    </rPh>
    <rPh sb="4" eb="6">
      <t>ヨボウ</t>
    </rPh>
    <rPh sb="6" eb="8">
      <t>タンキ</t>
    </rPh>
    <rPh sb="8" eb="10">
      <t>リヨウ</t>
    </rPh>
    <rPh sb="10" eb="13">
      <t>ニンチショウ</t>
    </rPh>
    <rPh sb="13" eb="16">
      <t>タイオウガタ</t>
    </rPh>
    <rPh sb="16" eb="18">
      <t>キョウドウ</t>
    </rPh>
    <rPh sb="18" eb="20">
      <t>セイカツ</t>
    </rPh>
    <rPh sb="20" eb="22">
      <t>カイゴ</t>
    </rPh>
    <rPh sb="22" eb="23">
      <t>ヒ</t>
    </rPh>
    <phoneticPr fontId="2"/>
  </si>
  <si>
    <t>（１）介護予防短期利用認知症対応型共同生活介護費（Ⅰ）</t>
    <rPh sb="3" eb="5">
      <t>カイゴ</t>
    </rPh>
    <rPh sb="5" eb="7">
      <t>ヨボウ</t>
    </rPh>
    <rPh sb="7" eb="9">
      <t>タンキ</t>
    </rPh>
    <rPh sb="9" eb="11">
      <t>リヨウ</t>
    </rPh>
    <rPh sb="11" eb="14">
      <t>ニンチショウ</t>
    </rPh>
    <rPh sb="14" eb="17">
      <t>タイオウガタ</t>
    </rPh>
    <rPh sb="17" eb="19">
      <t>キョウドウ</t>
    </rPh>
    <rPh sb="19" eb="21">
      <t>セイカツ</t>
    </rPh>
    <rPh sb="21" eb="23">
      <t>カイゴ</t>
    </rPh>
    <rPh sb="23" eb="24">
      <t>ヒ</t>
    </rPh>
    <phoneticPr fontId="2"/>
  </si>
  <si>
    <t>（１ユニット）</t>
    <phoneticPr fontId="3"/>
  </si>
  <si>
    <t>　地域密着型通所介護費（１回につき）</t>
    <rPh sb="1" eb="3">
      <t>チイキ</t>
    </rPh>
    <rPh sb="3" eb="6">
      <t>ミッチャクガタ</t>
    </rPh>
    <rPh sb="6" eb="10">
      <t>ツウショカイゴ</t>
    </rPh>
    <rPh sb="13" eb="14">
      <t>カイ</t>
    </rPh>
    <phoneticPr fontId="2"/>
  </si>
  <si>
    <t>イ  地域密着型通所介護費</t>
    <rPh sb="3" eb="5">
      <t>チイキ</t>
    </rPh>
    <rPh sb="5" eb="7">
      <t>ミッチャク</t>
    </rPh>
    <rPh sb="7" eb="8">
      <t>ガタ</t>
    </rPh>
    <rPh sb="8" eb="12">
      <t>ツウショカイゴ</t>
    </rPh>
    <rPh sb="12" eb="13">
      <t>ヒ</t>
    </rPh>
    <phoneticPr fontId="2"/>
  </si>
  <si>
    <t>　　㈠　要介護１</t>
    <rPh sb="4" eb="7">
      <t>ヨウカイゴ</t>
    </rPh>
    <phoneticPr fontId="2"/>
  </si>
  <si>
    <t>　  ㈡　要介護２</t>
    <rPh sb="5" eb="8">
      <t>ヨウカイゴ</t>
    </rPh>
    <phoneticPr fontId="2"/>
  </si>
  <si>
    <t>　  ㈢　要介護３</t>
    <rPh sb="5" eb="8">
      <t>ヨウカイゴ</t>
    </rPh>
    <phoneticPr fontId="2"/>
  </si>
  <si>
    <t>　  ㈣　要介護４</t>
    <rPh sb="5" eb="8">
      <t>ヨウカイゴ</t>
    </rPh>
    <phoneticPr fontId="2"/>
  </si>
  <si>
    <t>　  ㈤　要介護５</t>
    <rPh sb="5" eb="8">
      <t>ヨウカイゴ</t>
    </rPh>
    <phoneticPr fontId="2"/>
  </si>
  <si>
    <t>【計算方法】
単位数×30日×10.72（地域単価）
＝月額報酬額
月額報酬額-（月額報酬額×負担割合※4）
＝利用者負担額</t>
    <rPh sb="1" eb="3">
      <t>ケイサン</t>
    </rPh>
    <rPh sb="3" eb="5">
      <t>ホウホウ</t>
    </rPh>
    <rPh sb="7" eb="10">
      <t>タンイスウ</t>
    </rPh>
    <rPh sb="13" eb="14">
      <t>ニチ</t>
    </rPh>
    <rPh sb="21" eb="23">
      <t>チイキ</t>
    </rPh>
    <rPh sb="23" eb="25">
      <t>タンカ</t>
    </rPh>
    <rPh sb="28" eb="30">
      <t>ゲツガク</t>
    </rPh>
    <rPh sb="30" eb="32">
      <t>ホウシュウ</t>
    </rPh>
    <rPh sb="32" eb="33">
      <t>ガク</t>
    </rPh>
    <rPh sb="34" eb="36">
      <t>ゲツガク</t>
    </rPh>
    <rPh sb="36" eb="38">
      <t>ホウシュウ</t>
    </rPh>
    <rPh sb="38" eb="39">
      <t>ガク</t>
    </rPh>
    <rPh sb="41" eb="43">
      <t>ゲツガク</t>
    </rPh>
    <rPh sb="43" eb="45">
      <t>ホウシュウ</t>
    </rPh>
    <rPh sb="45" eb="46">
      <t>ガク</t>
    </rPh>
    <rPh sb="47" eb="49">
      <t>フタン</t>
    </rPh>
    <rPh sb="49" eb="51">
      <t>ワリアイ</t>
    </rPh>
    <rPh sb="56" eb="59">
      <t>リヨウシャ</t>
    </rPh>
    <rPh sb="59" eb="61">
      <t>フタン</t>
    </rPh>
    <rPh sb="61" eb="62">
      <t>ガク</t>
    </rPh>
    <phoneticPr fontId="3"/>
  </si>
  <si>
    <t>【計算方法】
単位数×30日×10.72（地域単価）
＝月額報酬額
月額報酬額-（月額報酬額×負担割合※4）
＝利用者負担額</t>
    <phoneticPr fontId="3"/>
  </si>
  <si>
    <t>　(1)　所要時間３時間以上４時間未満の場合</t>
    <rPh sb="5" eb="7">
      <t>ショヨウ</t>
    </rPh>
    <rPh sb="7" eb="9">
      <t>ジカン</t>
    </rPh>
    <rPh sb="10" eb="14">
      <t>ジカンイジョウ</t>
    </rPh>
    <rPh sb="15" eb="17">
      <t>ジカン</t>
    </rPh>
    <rPh sb="17" eb="19">
      <t>ミマン</t>
    </rPh>
    <rPh sb="20" eb="22">
      <t>バアイ</t>
    </rPh>
    <phoneticPr fontId="2"/>
  </si>
  <si>
    <t>　(2)　所要時間４時間以上５時間未満の場合</t>
    <rPh sb="5" eb="7">
      <t>ショヨウ</t>
    </rPh>
    <rPh sb="7" eb="9">
      <t>ジカン</t>
    </rPh>
    <rPh sb="10" eb="14">
      <t>ジカンイジョウ</t>
    </rPh>
    <rPh sb="15" eb="17">
      <t>ジカン</t>
    </rPh>
    <rPh sb="17" eb="19">
      <t>ミマン</t>
    </rPh>
    <rPh sb="20" eb="22">
      <t>バアイ</t>
    </rPh>
    <phoneticPr fontId="2"/>
  </si>
  <si>
    <t>　(3)　所要時間５時間以上６時間未満の場合</t>
    <rPh sb="5" eb="7">
      <t>ショヨウ</t>
    </rPh>
    <rPh sb="7" eb="9">
      <t>ジカン</t>
    </rPh>
    <rPh sb="10" eb="14">
      <t>ジカンイジョウ</t>
    </rPh>
    <rPh sb="15" eb="17">
      <t>ジカン</t>
    </rPh>
    <rPh sb="17" eb="19">
      <t>ミマン</t>
    </rPh>
    <rPh sb="20" eb="22">
      <t>バアイ</t>
    </rPh>
    <phoneticPr fontId="2"/>
  </si>
  <si>
    <t>　(4)　所要時間６時間以上７時間未満の場合</t>
    <rPh sb="5" eb="7">
      <t>ショヨウ</t>
    </rPh>
    <rPh sb="7" eb="9">
      <t>ジカン</t>
    </rPh>
    <rPh sb="10" eb="14">
      <t>ジカンイジョウ</t>
    </rPh>
    <rPh sb="15" eb="17">
      <t>ジカン</t>
    </rPh>
    <rPh sb="17" eb="19">
      <t>ミマン</t>
    </rPh>
    <rPh sb="20" eb="22">
      <t>バアイ</t>
    </rPh>
    <phoneticPr fontId="2"/>
  </si>
  <si>
    <t>　(5)　所要時間７時間以上８時間未満の場合</t>
    <rPh sb="5" eb="7">
      <t>ショヨウ</t>
    </rPh>
    <rPh sb="7" eb="9">
      <t>ジカン</t>
    </rPh>
    <rPh sb="10" eb="14">
      <t>ジカンイジョウ</t>
    </rPh>
    <rPh sb="15" eb="17">
      <t>ジカン</t>
    </rPh>
    <rPh sb="17" eb="19">
      <t>ミマン</t>
    </rPh>
    <rPh sb="20" eb="22">
      <t>バアイ</t>
    </rPh>
    <phoneticPr fontId="2"/>
  </si>
  <si>
    <t>　(6)　所要時間８時間以上９時間未満の場合</t>
    <rPh sb="5" eb="7">
      <t>ショヨウ</t>
    </rPh>
    <rPh sb="7" eb="9">
      <t>ジカン</t>
    </rPh>
    <rPh sb="10" eb="14">
      <t>ジカンイジョウ</t>
    </rPh>
    <rPh sb="15" eb="17">
      <t>ジカン</t>
    </rPh>
    <rPh sb="17" eb="19">
      <t>ミマン</t>
    </rPh>
    <rPh sb="20" eb="22">
      <t>バアイ</t>
    </rPh>
    <phoneticPr fontId="2"/>
  </si>
  <si>
    <t>指定生活介護事業所が行う場合</t>
    <rPh sb="0" eb="2">
      <t>シテイ</t>
    </rPh>
    <rPh sb="2" eb="4">
      <t>セイカツ</t>
    </rPh>
    <rPh sb="4" eb="6">
      <t>カイゴ</t>
    </rPh>
    <rPh sb="6" eb="9">
      <t>ジギョウショ</t>
    </rPh>
    <rPh sb="10" eb="11">
      <t>オコナ</t>
    </rPh>
    <rPh sb="12" eb="14">
      <t>バアイ</t>
    </rPh>
    <phoneticPr fontId="3"/>
  </si>
  <si>
    <t>☞×93/100</t>
    <phoneticPr fontId="3"/>
  </si>
  <si>
    <t>指定自立訓練事業所が行う場合</t>
    <rPh sb="0" eb="2">
      <t>シテイ</t>
    </rPh>
    <rPh sb="2" eb="4">
      <t>ジリツ</t>
    </rPh>
    <rPh sb="4" eb="6">
      <t>クンレン</t>
    </rPh>
    <rPh sb="6" eb="9">
      <t>ジギョウショ</t>
    </rPh>
    <rPh sb="10" eb="11">
      <t>オコナ</t>
    </rPh>
    <rPh sb="12" eb="14">
      <t>バアイ</t>
    </rPh>
    <phoneticPr fontId="3"/>
  </si>
  <si>
    <t>☞×95/100</t>
    <phoneticPr fontId="3"/>
  </si>
  <si>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3"/>
  </si>
  <si>
    <t>☞×90/100</t>
    <phoneticPr fontId="3"/>
  </si>
  <si>
    <t>指定放課後等デイサービス事業所が行う場合</t>
    <rPh sb="0" eb="2">
      <t>シテイ</t>
    </rPh>
    <rPh sb="2" eb="5">
      <t>ホウカゴ</t>
    </rPh>
    <rPh sb="5" eb="6">
      <t>トウ</t>
    </rPh>
    <rPh sb="12" eb="15">
      <t>ジギョウショ</t>
    </rPh>
    <rPh sb="16" eb="17">
      <t>オコナ</t>
    </rPh>
    <rPh sb="18" eb="20">
      <t>バアイ</t>
    </rPh>
    <phoneticPr fontId="3"/>
  </si>
  <si>
    <t>　㈠　所要時間３時間以上４時間未満の場合</t>
    <rPh sb="3" eb="5">
      <t>ショヨウ</t>
    </rPh>
    <rPh sb="5" eb="7">
      <t>ジカン</t>
    </rPh>
    <rPh sb="8" eb="12">
      <t>ジカンイジョウ</t>
    </rPh>
    <rPh sb="13" eb="15">
      <t>ジカン</t>
    </rPh>
    <rPh sb="15" eb="17">
      <t>ミマン</t>
    </rPh>
    <rPh sb="18" eb="20">
      <t>バアイ</t>
    </rPh>
    <phoneticPr fontId="2"/>
  </si>
  <si>
    <t>　㈡　所要時間４時間以上５時間未満の場合</t>
    <rPh sb="3" eb="5">
      <t>ショヨウ</t>
    </rPh>
    <rPh sb="5" eb="7">
      <t>ジカン</t>
    </rPh>
    <rPh sb="8" eb="12">
      <t>ジカンイジョウ</t>
    </rPh>
    <rPh sb="13" eb="15">
      <t>ジカン</t>
    </rPh>
    <rPh sb="15" eb="17">
      <t>ミマン</t>
    </rPh>
    <rPh sb="18" eb="20">
      <t>バアイ</t>
    </rPh>
    <phoneticPr fontId="2"/>
  </si>
  <si>
    <t>　㈢　所要時間５時間以上６時間未満の場合</t>
    <rPh sb="3" eb="5">
      <t>ショヨウ</t>
    </rPh>
    <rPh sb="5" eb="7">
      <t>ジカン</t>
    </rPh>
    <rPh sb="8" eb="12">
      <t>ジカンイジョウ</t>
    </rPh>
    <rPh sb="13" eb="15">
      <t>ジカン</t>
    </rPh>
    <rPh sb="15" eb="17">
      <t>ミマン</t>
    </rPh>
    <rPh sb="18" eb="20">
      <t>バアイ</t>
    </rPh>
    <phoneticPr fontId="2"/>
  </si>
  <si>
    <t>　㈣　所要時間６時間以上７時間未満の場合</t>
    <rPh sb="3" eb="5">
      <t>ショヨウ</t>
    </rPh>
    <rPh sb="5" eb="7">
      <t>ジカン</t>
    </rPh>
    <rPh sb="8" eb="12">
      <t>ジカンイジョウ</t>
    </rPh>
    <rPh sb="13" eb="15">
      <t>ジカン</t>
    </rPh>
    <rPh sb="15" eb="17">
      <t>ミマン</t>
    </rPh>
    <rPh sb="18" eb="20">
      <t>バアイ</t>
    </rPh>
    <phoneticPr fontId="2"/>
  </si>
  <si>
    <t>　㈤　所要時間７時間以上８時間未満の場合</t>
    <rPh sb="3" eb="5">
      <t>ショヨウ</t>
    </rPh>
    <rPh sb="5" eb="7">
      <t>ジカン</t>
    </rPh>
    <rPh sb="8" eb="12">
      <t>ジカンイジョウ</t>
    </rPh>
    <rPh sb="13" eb="15">
      <t>ジカン</t>
    </rPh>
    <rPh sb="15" eb="17">
      <t>ミマン</t>
    </rPh>
    <rPh sb="18" eb="20">
      <t>バアイ</t>
    </rPh>
    <phoneticPr fontId="2"/>
  </si>
  <si>
    <t>　㈥　所要時間８時間以上９時間未満の場合</t>
    <rPh sb="3" eb="5">
      <t>ショヨウ</t>
    </rPh>
    <rPh sb="5" eb="7">
      <t>ジカン</t>
    </rPh>
    <rPh sb="8" eb="12">
      <t>ジカンイジョウ</t>
    </rPh>
    <rPh sb="13" eb="15">
      <t>ジカン</t>
    </rPh>
    <rPh sb="15" eb="17">
      <t>ミマン</t>
    </rPh>
    <rPh sb="18" eb="20">
      <t>バアイ</t>
    </rPh>
    <phoneticPr fontId="2"/>
  </si>
  <si>
    <t>　⑴　所要時間３時間以上４時間未満の場合</t>
    <rPh sb="3" eb="5">
      <t>ショヨウ</t>
    </rPh>
    <rPh sb="5" eb="7">
      <t>ジカン</t>
    </rPh>
    <rPh sb="8" eb="12">
      <t>ジカンイジョウ</t>
    </rPh>
    <rPh sb="13" eb="15">
      <t>ジカン</t>
    </rPh>
    <rPh sb="15" eb="17">
      <t>ミマン</t>
    </rPh>
    <rPh sb="18" eb="20">
      <t>バアイ</t>
    </rPh>
    <phoneticPr fontId="2"/>
  </si>
  <si>
    <t>　⑵　所要時間４時間以上５時間未満の場合</t>
    <rPh sb="3" eb="5">
      <t>ショヨウ</t>
    </rPh>
    <rPh sb="5" eb="7">
      <t>ジカン</t>
    </rPh>
    <rPh sb="8" eb="12">
      <t>ジカンイジョウ</t>
    </rPh>
    <rPh sb="13" eb="15">
      <t>ジカン</t>
    </rPh>
    <rPh sb="15" eb="17">
      <t>ミマン</t>
    </rPh>
    <rPh sb="18" eb="20">
      <t>バアイ</t>
    </rPh>
    <phoneticPr fontId="2"/>
  </si>
  <si>
    <t>　⑶　所要時間５時間以上６時間未満の場合</t>
    <rPh sb="3" eb="5">
      <t>ショヨウ</t>
    </rPh>
    <rPh sb="5" eb="7">
      <t>ジカン</t>
    </rPh>
    <rPh sb="8" eb="12">
      <t>ジカンイジョウ</t>
    </rPh>
    <rPh sb="13" eb="15">
      <t>ジカン</t>
    </rPh>
    <rPh sb="15" eb="17">
      <t>ミマン</t>
    </rPh>
    <rPh sb="18" eb="20">
      <t>バアイ</t>
    </rPh>
    <phoneticPr fontId="2"/>
  </si>
  <si>
    <t>　⑷　所要時間６時間以上７時間未満の場合</t>
    <rPh sb="3" eb="5">
      <t>ショヨウ</t>
    </rPh>
    <rPh sb="5" eb="7">
      <t>ジカン</t>
    </rPh>
    <rPh sb="8" eb="12">
      <t>ジカンイジョウ</t>
    </rPh>
    <rPh sb="13" eb="15">
      <t>ジカン</t>
    </rPh>
    <rPh sb="15" eb="17">
      <t>ミマン</t>
    </rPh>
    <rPh sb="18" eb="20">
      <t>バアイ</t>
    </rPh>
    <phoneticPr fontId="2"/>
  </si>
  <si>
    <t>　⑸　所要時間７時間以上８時間未満の場合</t>
    <rPh sb="3" eb="5">
      <t>ショヨウ</t>
    </rPh>
    <rPh sb="5" eb="7">
      <t>ジカン</t>
    </rPh>
    <rPh sb="8" eb="12">
      <t>ジカンイジョウ</t>
    </rPh>
    <rPh sb="13" eb="15">
      <t>ジカン</t>
    </rPh>
    <rPh sb="15" eb="17">
      <t>ミマン</t>
    </rPh>
    <rPh sb="18" eb="20">
      <t>バアイ</t>
    </rPh>
    <phoneticPr fontId="2"/>
  </si>
  <si>
    <t>　⑹　所要時間８時間以上９時間未満の場合</t>
    <rPh sb="3" eb="5">
      <t>ショヨウ</t>
    </rPh>
    <rPh sb="5" eb="7">
      <t>ジカン</t>
    </rPh>
    <rPh sb="8" eb="12">
      <t>ジカンイジョウ</t>
    </rPh>
    <rPh sb="13" eb="15">
      <t>ジカン</t>
    </rPh>
    <rPh sb="15" eb="17">
      <t>ミマン</t>
    </rPh>
    <rPh sb="18" eb="20">
      <t>バアイ</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</si>
  <si>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</si>
  <si>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</si>
  <si>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１日につき(１月に６日を限度）</t>
    <rPh sb="1" eb="2">
      <t>ニチ</t>
    </rPh>
    <rPh sb="7" eb="8">
      <t>ツキ</t>
    </rPh>
    <rPh sb="10" eb="11">
      <t>ニチ</t>
    </rPh>
    <rPh sb="12" eb="14">
      <t>ゲンド</t>
    </rPh>
    <phoneticPr fontId="2"/>
  </si>
  <si>
    <t>ト　生活機能向上連携加算</t>
    <rPh sb="2" eb="4">
      <t>セイカツ</t>
    </rPh>
    <rPh sb="4" eb="6">
      <t>キノウ</t>
    </rPh>
    <rPh sb="6" eb="8">
      <t>コウジョウ</t>
    </rPh>
    <rPh sb="8" eb="10">
      <t>レンケイ</t>
    </rPh>
    <rPh sb="10" eb="12">
      <t>カサン</t>
    </rPh>
    <phoneticPr fontId="2"/>
  </si>
  <si>
    <t>１月につき(３か月が限度)</t>
    <rPh sb="1" eb="2">
      <t>ツキ</t>
    </rPh>
    <rPh sb="8" eb="9">
      <t>ゲツ</t>
    </rPh>
    <rPh sb="10" eb="12">
      <t>ゲンド</t>
    </rPh>
    <phoneticPr fontId="2"/>
  </si>
  <si>
    <t>１月につき(イを算定する場合のみ)</t>
    <rPh sb="1" eb="2">
      <t>ツキ</t>
    </rPh>
    <rPh sb="8" eb="10">
      <t>サンテイ</t>
    </rPh>
    <rPh sb="12" eb="14">
      <t>バアイ</t>
    </rPh>
    <phoneticPr fontId="2"/>
  </si>
  <si>
    <t>１回につき(イを算定する場合のみ)</t>
    <rPh sb="1" eb="2">
      <t>カイ</t>
    </rPh>
    <rPh sb="8" eb="10">
      <t>サンテイ</t>
    </rPh>
    <rPh sb="12" eb="14">
      <t>バアイ</t>
    </rPh>
    <phoneticPr fontId="2"/>
  </si>
  <si>
    <t>（１）看護体制強化加算（Ⅰ）</t>
    <rPh sb="3" eb="5">
      <t>カンゴ</t>
    </rPh>
    <rPh sb="5" eb="7">
      <t>タイセイ</t>
    </rPh>
    <rPh sb="7" eb="9">
      <t>キョウカ</t>
    </rPh>
    <rPh sb="9" eb="11">
      <t>カサン</t>
    </rPh>
    <phoneticPr fontId="2"/>
  </si>
  <si>
    <t>（２）看護体制強化加算（Ⅱ）</t>
    <rPh sb="3" eb="5">
      <t>カンゴ</t>
    </rPh>
    <rPh sb="5" eb="7">
      <t>タイセイ</t>
    </rPh>
    <rPh sb="7" eb="9">
      <t>キョウカ</t>
    </rPh>
    <rPh sb="9" eb="11">
      <t>カサン</t>
    </rPh>
    <phoneticPr fontId="2"/>
  </si>
  <si>
    <t>イ 認知症対応型共同生活介護費</t>
    <rPh sb="2" eb="5">
      <t>ニンチショウ</t>
    </rPh>
    <rPh sb="5" eb="8">
      <t>タイオウガタ</t>
    </rPh>
    <rPh sb="8" eb="10">
      <t>キョウドウ</t>
    </rPh>
    <rPh sb="10" eb="12">
      <t>セイカツ</t>
    </rPh>
    <rPh sb="12" eb="14">
      <t>カイゴ</t>
    </rPh>
    <rPh sb="14" eb="15">
      <t>ヒ</t>
    </rPh>
    <phoneticPr fontId="2"/>
  </si>
  <si>
    <t>利用者負担額（３割）</t>
    <rPh sb="0" eb="3">
      <t>リヨウシャ</t>
    </rPh>
    <rPh sb="3" eb="6">
      <t>フタンガク</t>
    </rPh>
    <rPh sb="8" eb="9">
      <t>ワリ</t>
    </rPh>
    <phoneticPr fontId="2"/>
  </si>
  <si>
    <t>※４　負担割合は１割負担の場合：0.9、２割負担の場合：0.8、３割負担の場合：0.7</t>
    <rPh sb="33" eb="34">
      <t>ワリ</t>
    </rPh>
    <rPh sb="34" eb="36">
      <t>フタン</t>
    </rPh>
    <rPh sb="37" eb="39">
      <t>バアイ</t>
    </rPh>
    <phoneticPr fontId="2"/>
  </si>
  <si>
    <t>※４　負担割合は１割負担の場合：0.9、２割負担の場合：0.8、３割負担の場合：0.7</t>
    <phoneticPr fontId="2"/>
  </si>
  <si>
    <t>※４　負担割合は１割負担の場合：0.9、２割負担の場合：0.8、３割負担の場合：0.7</t>
    <phoneticPr fontId="2"/>
  </si>
  <si>
    <t>※４　負担割合は１割負担の場合：0.9、２割負担の場合：0.8、３割負担の場合：0.7</t>
    <phoneticPr fontId="2"/>
  </si>
  <si>
    <t>※１　介護報酬総単位数＝基本サービス費＋各種加算減算</t>
    <phoneticPr fontId="2"/>
  </si>
  <si>
    <t>※１　介護報酬総単位数＝基本サービス費＋各種加算減算</t>
    <phoneticPr fontId="2"/>
  </si>
  <si>
    <t>介護職員処遇改善加算（Ⅰ）</t>
    <phoneticPr fontId="2"/>
  </si>
  <si>
    <t>　</t>
    <phoneticPr fontId="2"/>
  </si>
  <si>
    <t>※２　１単位未満の端数四捨五入</t>
    <phoneticPr fontId="2"/>
  </si>
  <si>
    <t>介護職員処遇改善加算（Ⅱ）</t>
    <phoneticPr fontId="2"/>
  </si>
  <si>
    <t>※１　介護報酬総単位数＝基本サービス費＋各種加算減算</t>
    <phoneticPr fontId="2"/>
  </si>
  <si>
    <t>※２　１単位未満の端数四捨五入</t>
    <phoneticPr fontId="2"/>
  </si>
  <si>
    <t>※４　負担割合は１割負担の場合：0.9、２割負担の場合：0.8、３割負担の場合：0.7</t>
    <phoneticPr fontId="2"/>
  </si>
  <si>
    <t>※２　１単位未満の端数四捨五入</t>
    <phoneticPr fontId="2"/>
  </si>
  <si>
    <t>介護職員処遇改善加算（Ⅲ）</t>
    <phoneticPr fontId="3"/>
  </si>
  <si>
    <t>（１）サービス提供体制強化加算（Ⅰ）</t>
    <rPh sb="7" eb="9">
      <t>テイキョウ</t>
    </rPh>
    <rPh sb="9" eb="11">
      <t>タイセイ</t>
    </rPh>
    <rPh sb="11" eb="13">
      <t>キョウカ</t>
    </rPh>
    <rPh sb="13" eb="15">
      <t>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</si>
  <si>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</si>
  <si>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</si>
  <si>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（１）イを算定している場合</t>
    <rPh sb="5" eb="7">
      <t>サンテイ</t>
    </rPh>
    <rPh sb="11" eb="13">
      <t>バアイ</t>
    </rPh>
    <phoneticPr fontId="3"/>
  </si>
  <si>
    <t>（２）ロを算定している場合</t>
    <rPh sb="5" eb="7">
      <t>サンテイ</t>
    </rPh>
    <rPh sb="11" eb="13">
      <t>バアイ</t>
    </rPh>
    <phoneticPr fontId="3"/>
  </si>
  <si>
    <t>ハ　認知症専門ケア加算</t>
    <rPh sb="2" eb="7">
      <t>ニンチショウセンモン</t>
    </rPh>
    <rPh sb="9" eb="11">
      <t>カサン</t>
    </rPh>
    <phoneticPr fontId="2"/>
  </si>
  <si>
    <t>　（二）認知症専門ケア加算（Ⅱ）</t>
    <rPh sb="2" eb="3">
      <t>２</t>
    </rPh>
    <rPh sb="4" eb="7">
      <t>ニンチショウ</t>
    </rPh>
    <rPh sb="7" eb="9">
      <t>センモン</t>
    </rPh>
    <rPh sb="11" eb="13">
      <t>カサン</t>
    </rPh>
    <phoneticPr fontId="3"/>
  </si>
  <si>
    <t>　（一）認知症専門ケア加算（Ⅰ）</t>
    <rPh sb="2" eb="3">
      <t>１</t>
    </rPh>
    <rPh sb="4" eb="7">
      <t>ニンチショウ</t>
    </rPh>
    <rPh sb="7" eb="9">
      <t>センモン</t>
    </rPh>
    <rPh sb="11" eb="13">
      <t>カサン</t>
    </rPh>
    <phoneticPr fontId="3"/>
  </si>
  <si>
    <t>　（一）サービス提供体制強化加算（Ⅰ）</t>
    <rPh sb="2" eb="3">
      <t>１</t>
    </rPh>
    <rPh sb="8" eb="10">
      <t>テイキョウ</t>
    </rPh>
    <rPh sb="10" eb="12">
      <t>タイセイ</t>
    </rPh>
    <rPh sb="12" eb="14">
      <t>キョウカ</t>
    </rPh>
    <rPh sb="14" eb="16">
      <t>カサン</t>
    </rPh>
    <phoneticPr fontId="2"/>
  </si>
  <si>
    <t>　（二）サービス提供体制強化加算（Ⅱ）</t>
    <rPh sb="2" eb="3">
      <t>２</t>
    </rPh>
    <rPh sb="8" eb="10">
      <t>テイキョウ</t>
    </rPh>
    <rPh sb="10" eb="12">
      <t>タイセイ</t>
    </rPh>
    <rPh sb="12" eb="14">
      <t>キョウカ</t>
    </rPh>
    <rPh sb="14" eb="16">
      <t>カサン</t>
    </rPh>
    <phoneticPr fontId="2"/>
  </si>
  <si>
    <t>　（三）サービス提供体制強化加算（Ⅲ）</t>
    <rPh sb="2" eb="3">
      <t>３</t>
    </rPh>
    <rPh sb="8" eb="10">
      <t>テイキョウ</t>
    </rPh>
    <rPh sb="10" eb="12">
      <t>タイセイ</t>
    </rPh>
    <rPh sb="12" eb="14">
      <t>キョウカ</t>
    </rPh>
    <rPh sb="14" eb="16">
      <t>カサン</t>
    </rPh>
    <phoneticPr fontId="2"/>
  </si>
  <si>
    <t>注７　共生型地域密着型通所介護</t>
    <rPh sb="0" eb="1">
      <t>チュウ</t>
    </rPh>
    <rPh sb="3" eb="6">
      <t>キョウセイガタ</t>
    </rPh>
    <rPh sb="6" eb="8">
      <t>チイキ</t>
    </rPh>
    <rPh sb="8" eb="11">
      <t>ミッチャクガタ</t>
    </rPh>
    <rPh sb="11" eb="13">
      <t>ツウショ</t>
    </rPh>
    <rPh sb="13" eb="15">
      <t>カイゴ</t>
    </rPh>
    <phoneticPr fontId="3"/>
  </si>
  <si>
    <t>（１）入浴介助加算（Ⅰ）</t>
    <rPh sb="3" eb="7">
      <t>ニュウヨクカイジョ</t>
    </rPh>
    <rPh sb="7" eb="9">
      <t>カサン</t>
    </rPh>
    <phoneticPr fontId="3"/>
  </si>
  <si>
    <t>（２）入浴介助加算（Ⅱ）</t>
    <rPh sb="3" eb="7">
      <t>ニュウヨクカイジョ</t>
    </rPh>
    <rPh sb="7" eb="9">
      <t>カサン</t>
    </rPh>
    <phoneticPr fontId="3"/>
  </si>
  <si>
    <t>１日につき</t>
    <rPh sb="1" eb="2">
      <t>ニチ</t>
    </rPh>
    <phoneticPr fontId="3"/>
  </si>
  <si>
    <t>（１）生活機能向上加算（Ⅰ）</t>
    <rPh sb="3" eb="5">
      <t>セイカツ</t>
    </rPh>
    <rPh sb="5" eb="7">
      <t>キノウ</t>
    </rPh>
    <rPh sb="7" eb="9">
      <t>コウジョウ</t>
    </rPh>
    <rPh sb="9" eb="11">
      <t>カサン</t>
    </rPh>
    <phoneticPr fontId="3"/>
  </si>
  <si>
    <t>（２）生活機能向上加算（Ⅱ）</t>
    <rPh sb="3" eb="5">
      <t>セイカツ</t>
    </rPh>
    <rPh sb="5" eb="7">
      <t>キノウ</t>
    </rPh>
    <rPh sb="7" eb="9">
      <t>コウジョウ</t>
    </rPh>
    <rPh sb="9" eb="11">
      <t>カサン</t>
    </rPh>
    <phoneticPr fontId="3"/>
  </si>
  <si>
    <t>（３）個別機能訓練加算（Ⅱ）</t>
    <rPh sb="3" eb="5">
      <t>コベツ</t>
    </rPh>
    <rPh sb="5" eb="7">
      <t>キノウ</t>
    </rPh>
    <rPh sb="7" eb="9">
      <t>クンレン</t>
    </rPh>
    <rPh sb="9" eb="11">
      <t>カサン</t>
    </rPh>
    <phoneticPr fontId="3"/>
  </si>
  <si>
    <t>（１）ＡＤＬ維持等加算（Ⅰ）</t>
    <phoneticPr fontId="2"/>
  </si>
  <si>
    <t>（２）ＡＤＬ維持等加算（Ⅱ）</t>
    <phoneticPr fontId="2"/>
  </si>
  <si>
    <t>（１）個別機能訓練加算（Ⅰ）イ</t>
    <rPh sb="3" eb="5">
      <t>コベツ</t>
    </rPh>
    <rPh sb="5" eb="7">
      <t>キノウ</t>
    </rPh>
    <rPh sb="7" eb="9">
      <t>クンレン</t>
    </rPh>
    <rPh sb="9" eb="11">
      <t>カサン</t>
    </rPh>
    <phoneticPr fontId="2"/>
  </si>
  <si>
    <t>（１）口腔・栄養スクリーニング加算（Ⅰ）</t>
    <rPh sb="3" eb="5">
      <t>コウクウ</t>
    </rPh>
    <rPh sb="6" eb="8">
      <t>エイヨウ</t>
    </rPh>
    <rPh sb="15" eb="17">
      <t>カサン</t>
    </rPh>
    <phoneticPr fontId="3"/>
  </si>
  <si>
    <t>（２）口腔・栄養スクリーニング加算（Ⅱ）</t>
    <rPh sb="3" eb="5">
      <t>コウクウ</t>
    </rPh>
    <rPh sb="6" eb="8">
      <t>エイヨウ</t>
    </rPh>
    <rPh sb="15" eb="17">
      <t>カサン</t>
    </rPh>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</si>
  <si>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</si>
  <si>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</si>
  <si>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（２）入浴介助加算（Ⅱ）</t>
    <rPh sb="3" eb="9">
      <t>ニュウヨクカイジョカサン</t>
    </rPh>
    <phoneticPr fontId="3"/>
  </si>
  <si>
    <t>（１）入浴介助加算（Ⅰ）</t>
    <rPh sb="3" eb="9">
      <t>ニュウヨクカイジョカサン</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</si>
  <si>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</si>
  <si>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</si>
  <si>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（１）個別機能訓練加算（Ⅰ）</t>
    <rPh sb="3" eb="5">
      <t>コベツ</t>
    </rPh>
    <rPh sb="5" eb="7">
      <t>キノウ</t>
    </rPh>
    <rPh sb="7" eb="9">
      <t>クンレン</t>
    </rPh>
    <rPh sb="9" eb="11">
      <t>カサン</t>
    </rPh>
    <phoneticPr fontId="3"/>
  </si>
  <si>
    <t>（２）個別機能訓練加算（Ⅱ）</t>
    <rPh sb="3" eb="5">
      <t>コベツ</t>
    </rPh>
    <rPh sb="5" eb="7">
      <t>キノウ</t>
    </rPh>
    <rPh sb="7" eb="9">
      <t>クンレン</t>
    </rPh>
    <rPh sb="9" eb="11">
      <t>カサン</t>
    </rPh>
    <phoneticPr fontId="3"/>
  </si>
  <si>
    <t>（１）ＡＤＬ維持等加算（Ⅰ）</t>
    <rPh sb="6" eb="8">
      <t>イジ</t>
    </rPh>
    <rPh sb="8" eb="9">
      <t>トウ</t>
    </rPh>
    <rPh sb="9" eb="11">
      <t>カサン</t>
    </rPh>
    <phoneticPr fontId="3"/>
  </si>
  <si>
    <t>（２）ＡＤＬ維持等加算（Ⅱ）</t>
    <rPh sb="6" eb="8">
      <t>イジ</t>
    </rPh>
    <rPh sb="8" eb="9">
      <t>トウ</t>
    </rPh>
    <rPh sb="9" eb="11">
      <t>カサン</t>
    </rPh>
    <phoneticPr fontId="3"/>
  </si>
  <si>
    <t>ロ　療養通所介護費（１月につき）</t>
    <rPh sb="2" eb="4">
      <t>リョウヨウ</t>
    </rPh>
    <rPh sb="4" eb="6">
      <t>ツウショ</t>
    </rPh>
    <rPh sb="6" eb="8">
      <t>カイゴ</t>
    </rPh>
    <rPh sb="8" eb="9">
      <t>ヒ</t>
    </rPh>
    <rPh sb="11" eb="12">
      <t>ツキ</t>
    </rPh>
    <phoneticPr fontId="2"/>
  </si>
  <si>
    <t>ホ　認知症行動・心理症状緊急対応加算</t>
    <rPh sb="2" eb="5">
      <t>ニンチショウ</t>
    </rPh>
    <rPh sb="5" eb="7">
      <t>コウドウ</t>
    </rPh>
    <rPh sb="8" eb="10">
      <t>シンリ</t>
    </rPh>
    <rPh sb="10" eb="12">
      <t>ショウジョウ</t>
    </rPh>
    <rPh sb="12" eb="14">
      <t>キンキュウ</t>
    </rPh>
    <rPh sb="14" eb="16">
      <t>タイオウ</t>
    </rPh>
    <rPh sb="16" eb="18">
      <t>カサン</t>
    </rPh>
    <phoneticPr fontId="3"/>
  </si>
  <si>
    <t>へ　若年性認知症利用者受入加算</t>
    <rPh sb="2" eb="5">
      <t>ジャクネンセイ</t>
    </rPh>
    <rPh sb="5" eb="8">
      <t>ニンチショウ</t>
    </rPh>
    <rPh sb="8" eb="11">
      <t>リヨウシャ</t>
    </rPh>
    <rPh sb="11" eb="13">
      <t>ウケイレ</t>
    </rPh>
    <rPh sb="13" eb="15">
      <t>カサン</t>
    </rPh>
    <phoneticPr fontId="2"/>
  </si>
  <si>
    <t>ト　看護職員配置加算</t>
    <rPh sb="2" eb="4">
      <t>カンゴ</t>
    </rPh>
    <rPh sb="4" eb="6">
      <t>ショクイン</t>
    </rPh>
    <rPh sb="6" eb="8">
      <t>ハイチ</t>
    </rPh>
    <rPh sb="8" eb="10">
      <t>カサン</t>
    </rPh>
    <phoneticPr fontId="2"/>
  </si>
  <si>
    <t>チ　看取り連携体制加算</t>
    <rPh sb="2" eb="4">
      <t>ミト</t>
    </rPh>
    <rPh sb="5" eb="7">
      <t>レンケイ</t>
    </rPh>
    <rPh sb="7" eb="9">
      <t>タイセイ</t>
    </rPh>
    <rPh sb="9" eb="11">
      <t>カサン</t>
    </rPh>
    <phoneticPr fontId="2"/>
  </si>
  <si>
    <t>リ　訪問体制強化加算</t>
    <rPh sb="2" eb="4">
      <t>ホウモン</t>
    </rPh>
    <rPh sb="4" eb="6">
      <t>タイセイ</t>
    </rPh>
    <rPh sb="6" eb="8">
      <t>キョウカ</t>
    </rPh>
    <rPh sb="8" eb="10">
      <t>カサン</t>
    </rPh>
    <phoneticPr fontId="2"/>
  </si>
  <si>
    <t>ヌ　総合マネジメント体制強化加算</t>
    <rPh sb="2" eb="4">
      <t>ソウゴウ</t>
    </rPh>
    <rPh sb="10" eb="12">
      <t>タイセイ</t>
    </rPh>
    <rPh sb="12" eb="14">
      <t>キョウカ</t>
    </rPh>
    <rPh sb="14" eb="16">
      <t>カサン</t>
    </rPh>
    <phoneticPr fontId="2"/>
  </si>
  <si>
    <t>ル　生活機能向上連携加算</t>
    <rPh sb="2" eb="4">
      <t>セイカツ</t>
    </rPh>
    <rPh sb="4" eb="6">
      <t>キノウ</t>
    </rPh>
    <rPh sb="6" eb="8">
      <t>コウジョウ</t>
    </rPh>
    <rPh sb="8" eb="10">
      <t>レンケイ</t>
    </rPh>
    <rPh sb="10" eb="12">
      <t>カサン</t>
    </rPh>
    <phoneticPr fontId="2"/>
  </si>
  <si>
    <t>ヲ　口腔・栄養スクリーニング加算</t>
    <rPh sb="2" eb="4">
      <t>コウクウ</t>
    </rPh>
    <rPh sb="5" eb="7">
      <t>エイヨウ</t>
    </rPh>
    <rPh sb="14" eb="16">
      <t>カサン</t>
    </rPh>
    <phoneticPr fontId="2"/>
  </si>
  <si>
    <t>ワ　科学的介護推進体制加算</t>
    <rPh sb="2" eb="5">
      <t>カガクテキ</t>
    </rPh>
    <rPh sb="5" eb="7">
      <t>カイゴ</t>
    </rPh>
    <rPh sb="7" eb="9">
      <t>スイシン</t>
    </rPh>
    <rPh sb="9" eb="11">
      <t>タイセイ</t>
    </rPh>
    <rPh sb="11" eb="13">
      <t>カサン</t>
    </rPh>
    <phoneticPr fontId="3"/>
  </si>
  <si>
    <t>　　㈠　サービス提供体制強化加算（Ⅰ）</t>
    <rPh sb="8" eb="10">
      <t>テイキョウ</t>
    </rPh>
    <rPh sb="10" eb="12">
      <t>タイセイ</t>
    </rPh>
    <rPh sb="12" eb="14">
      <t>キョウカ</t>
    </rPh>
    <rPh sb="14" eb="16">
      <t>カサン</t>
    </rPh>
    <phoneticPr fontId="2"/>
  </si>
  <si>
    <t>　　㈡　サービス提供体制強化加算（Ⅱ）</t>
    <rPh sb="8" eb="10">
      <t>テイキョウ</t>
    </rPh>
    <rPh sb="10" eb="12">
      <t>タイセイ</t>
    </rPh>
    <rPh sb="12" eb="14">
      <t>キョウカ</t>
    </rPh>
    <rPh sb="14" eb="16">
      <t>カサン</t>
    </rPh>
    <phoneticPr fontId="2"/>
  </si>
  <si>
    <t>　　㈢　サービス提供体制強化加算（Ⅲ）</t>
    <rPh sb="8" eb="10">
      <t>テイキョウ</t>
    </rPh>
    <rPh sb="10" eb="12">
      <t>タイセイ</t>
    </rPh>
    <rPh sb="12" eb="14">
      <t>キョウカ</t>
    </rPh>
    <rPh sb="14" eb="16">
      <t>カサン</t>
    </rPh>
    <phoneticPr fontId="2"/>
  </si>
  <si>
    <t>　　　死亡日以前31日以上45日以下</t>
    <rPh sb="3" eb="6">
      <t>シボウビ</t>
    </rPh>
    <rPh sb="6" eb="8">
      <t>イゼン</t>
    </rPh>
    <rPh sb="10" eb="11">
      <t>ニチ</t>
    </rPh>
    <rPh sb="11" eb="13">
      <t>イジョウ</t>
    </rPh>
    <rPh sb="15" eb="16">
      <t>ニチ</t>
    </rPh>
    <rPh sb="16" eb="18">
      <t>イカ</t>
    </rPh>
    <phoneticPr fontId="3"/>
  </si>
  <si>
    <t>初回月のみ</t>
    <rPh sb="0" eb="2">
      <t>ショカイ</t>
    </rPh>
    <rPh sb="2" eb="3">
      <t>ヅキ</t>
    </rPh>
    <phoneticPr fontId="3"/>
  </si>
  <si>
    <t>１日につき(ロを算定する場合のみ）</t>
    <rPh sb="1" eb="2">
      <t>ニチ</t>
    </rPh>
    <rPh sb="8" eb="10">
      <t>サンテイ</t>
    </rPh>
    <rPh sb="12" eb="14">
      <t>バアイ</t>
    </rPh>
    <phoneticPr fontId="2"/>
  </si>
  <si>
    <t>ト　栄養アセスメント加算</t>
    <rPh sb="2" eb="4">
      <t>エイヨウ</t>
    </rPh>
    <rPh sb="10" eb="12">
      <t>カサン</t>
    </rPh>
    <phoneticPr fontId="3"/>
  </si>
  <si>
    <t>チ　栄養改善加算</t>
    <rPh sb="2" eb="4">
      <t>エイヨウ</t>
    </rPh>
    <rPh sb="4" eb="6">
      <t>カイゼン</t>
    </rPh>
    <rPh sb="6" eb="8">
      <t>カサン</t>
    </rPh>
    <phoneticPr fontId="2"/>
  </si>
  <si>
    <t>１月に２回を限度として１回につき(イを算定する場合のみ）</t>
    <rPh sb="1" eb="2">
      <t>ツキ</t>
    </rPh>
    <rPh sb="4" eb="5">
      <t>カイ</t>
    </rPh>
    <rPh sb="6" eb="8">
      <t>ゲンド</t>
    </rPh>
    <rPh sb="12" eb="13">
      <t>カイ</t>
    </rPh>
    <rPh sb="19" eb="21">
      <t>サンテイ</t>
    </rPh>
    <rPh sb="23" eb="25">
      <t>バアイ</t>
    </rPh>
    <phoneticPr fontId="3"/>
  </si>
  <si>
    <t>リ　口腔・栄養スクリーニング加算</t>
    <rPh sb="2" eb="4">
      <t>コウクウ</t>
    </rPh>
    <rPh sb="5" eb="7">
      <t>エイヨウ</t>
    </rPh>
    <rPh sb="14" eb="16">
      <t>カサン</t>
    </rPh>
    <phoneticPr fontId="2"/>
  </si>
  <si>
    <t>ヌ　口腔機能向上加算</t>
    <rPh sb="2" eb="4">
      <t>コウクウ</t>
    </rPh>
    <rPh sb="4" eb="6">
      <t>キノウ</t>
    </rPh>
    <rPh sb="6" eb="8">
      <t>コウジョウ</t>
    </rPh>
    <rPh sb="8" eb="10">
      <t>カサン</t>
    </rPh>
    <phoneticPr fontId="2"/>
  </si>
  <si>
    <t>ワ　特別管理加算</t>
    <rPh sb="2" eb="4">
      <t>トクベツ</t>
    </rPh>
    <rPh sb="4" eb="6">
      <t>カンリ</t>
    </rPh>
    <rPh sb="6" eb="8">
      <t>カサン</t>
    </rPh>
    <phoneticPr fontId="2"/>
  </si>
  <si>
    <t>（１）褥瘡マネジメント加算（Ⅰ）</t>
    <rPh sb="3" eb="5">
      <t>ジョクソウ</t>
    </rPh>
    <rPh sb="11" eb="13">
      <t>カサン</t>
    </rPh>
    <phoneticPr fontId="3"/>
  </si>
  <si>
    <t>（２）褥瘡マネジメント加算（Ⅱ）</t>
    <rPh sb="3" eb="5">
      <t>ジョクソウ</t>
    </rPh>
    <rPh sb="11" eb="13">
      <t>カサン</t>
    </rPh>
    <phoneticPr fontId="3"/>
  </si>
  <si>
    <t>（１）排せつ支援加算（Ⅰ）</t>
    <rPh sb="3" eb="4">
      <t>ハイ</t>
    </rPh>
    <rPh sb="6" eb="8">
      <t>シエン</t>
    </rPh>
    <rPh sb="8" eb="10">
      <t>カサン</t>
    </rPh>
    <phoneticPr fontId="3"/>
  </si>
  <si>
    <t>（２）排せつ支援加算（Ⅱ）</t>
    <rPh sb="3" eb="4">
      <t>ハイ</t>
    </rPh>
    <rPh sb="6" eb="10">
      <t>シエンカサン</t>
    </rPh>
    <phoneticPr fontId="3"/>
  </si>
  <si>
    <t>（３）排せつ支援加算（Ⅲ）</t>
    <rPh sb="3" eb="4">
      <t>ハイ</t>
    </rPh>
    <rPh sb="6" eb="10">
      <t>シエンカサン</t>
    </rPh>
    <phoneticPr fontId="3"/>
  </si>
  <si>
    <t>（１）入浴介助加算（Ⅰ）</t>
    <rPh sb="3" eb="5">
      <t>ニュウヨク</t>
    </rPh>
    <rPh sb="5" eb="7">
      <t>カイジョ</t>
    </rPh>
    <rPh sb="7" eb="9">
      <t>カサン</t>
    </rPh>
    <phoneticPr fontId="3"/>
  </si>
  <si>
    <t>（２）入浴介助加算（Ⅱ）</t>
    <rPh sb="3" eb="5">
      <t>ニュウヨク</t>
    </rPh>
    <rPh sb="5" eb="7">
      <t>カイジョ</t>
    </rPh>
    <rPh sb="7" eb="9">
      <t>カサン</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</si>
  <si>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</si>
  <si>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</si>
  <si>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（１）個別機能訓練加算（Ⅰ）</t>
    <rPh sb="3" eb="5">
      <t>コベツ</t>
    </rPh>
    <rPh sb="5" eb="7">
      <t>キノウ</t>
    </rPh>
    <rPh sb="7" eb="9">
      <t>クンレン</t>
    </rPh>
    <rPh sb="9" eb="11">
      <t>カサン</t>
    </rPh>
    <phoneticPr fontId="3"/>
  </si>
  <si>
    <t>（２）個別機能訓練加算（Ⅱ）</t>
    <rPh sb="3" eb="5">
      <t>コベツ</t>
    </rPh>
    <rPh sb="5" eb="7">
      <t>キノウ</t>
    </rPh>
    <rPh sb="7" eb="9">
      <t>クンレン</t>
    </rPh>
    <rPh sb="9" eb="11">
      <t>カサン</t>
    </rPh>
    <phoneticPr fontId="3"/>
  </si>
  <si>
    <t>（１）口腔・栄養スクリーニング加算（Ⅰ）</t>
    <rPh sb="3" eb="5">
      <t>コウクウ</t>
    </rPh>
    <rPh sb="6" eb="8">
      <t>エイヨウ</t>
    </rPh>
    <rPh sb="15" eb="17">
      <t>カサン</t>
    </rPh>
    <phoneticPr fontId="3"/>
  </si>
  <si>
    <t>（２）口腔・栄養スクリーニング加算（Ⅱ）</t>
    <rPh sb="3" eb="5">
      <t>コウクウ</t>
    </rPh>
    <rPh sb="6" eb="8">
      <t>エイヨウ</t>
    </rPh>
    <rPh sb="15" eb="17">
      <t>カサン</t>
    </rPh>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</si>
  <si>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</si>
  <si>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</si>
  <si>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注３ 感染症又は災害の発生により利用者が減少した場合</t>
    <phoneticPr fontId="3"/>
  </si>
  <si>
    <t>二　認知症行動・心理症状緊急対応加算</t>
    <rPh sb="0" eb="1">
      <t>ニ</t>
    </rPh>
    <rPh sb="2" eb="7">
      <t>ニンチショウコウドウ</t>
    </rPh>
    <rPh sb="8" eb="16">
      <t>シンリショウジョウキンキュウタイオウ</t>
    </rPh>
    <rPh sb="16" eb="18">
      <t>カサン</t>
    </rPh>
    <phoneticPr fontId="3"/>
  </si>
  <si>
    <t>ホ　若年性認知症利用者受入加算</t>
    <rPh sb="2" eb="5">
      <t>ジャクネンセイ</t>
    </rPh>
    <rPh sb="5" eb="8">
      <t>ニンチショウ</t>
    </rPh>
    <rPh sb="8" eb="11">
      <t>リヨウシャ</t>
    </rPh>
    <rPh sb="11" eb="13">
      <t>ウケイレ</t>
    </rPh>
    <rPh sb="13" eb="15">
      <t>カサン</t>
    </rPh>
    <phoneticPr fontId="2"/>
  </si>
  <si>
    <t>へ　総合マネジメント体制強化加算</t>
    <rPh sb="2" eb="4">
      <t>ソウゴウ</t>
    </rPh>
    <rPh sb="10" eb="12">
      <t>タイセイ</t>
    </rPh>
    <rPh sb="12" eb="14">
      <t>キョウカ</t>
    </rPh>
    <rPh sb="14" eb="16">
      <t>カサン</t>
    </rPh>
    <phoneticPr fontId="2"/>
  </si>
  <si>
    <t>チ　口腔・栄養スクリーニング加算</t>
    <rPh sb="2" eb="4">
      <t>コウコウ</t>
    </rPh>
    <rPh sb="5" eb="7">
      <t>エイヨウ</t>
    </rPh>
    <rPh sb="14" eb="16">
      <t>カサン</t>
    </rPh>
    <phoneticPr fontId="2"/>
  </si>
  <si>
    <t>リ　科学的介護推進体制加算</t>
    <rPh sb="2" eb="5">
      <t>カガクテキ</t>
    </rPh>
    <rPh sb="5" eb="13">
      <t>カイゴスイシンタイセイカサン</t>
    </rPh>
    <phoneticPr fontId="3"/>
  </si>
  <si>
    <t>ニ　サービス提供体制強化加算</t>
    <rPh sb="6" eb="8">
      <t>テイキョウ</t>
    </rPh>
    <rPh sb="8" eb="10">
      <t>タイセイ</t>
    </rPh>
    <rPh sb="10" eb="12">
      <t>キョウカ</t>
    </rPh>
    <rPh sb="12" eb="14">
      <t>カサン</t>
    </rPh>
    <phoneticPr fontId="2"/>
  </si>
  <si>
    <t>３月に１回を限度として１月につき</t>
    <rPh sb="1" eb="2">
      <t>ツキ</t>
    </rPh>
    <rPh sb="4" eb="5">
      <t>カイ</t>
    </rPh>
    <rPh sb="6" eb="8">
      <t>ゲンド</t>
    </rPh>
    <rPh sb="12" eb="13">
      <t>ツキ</t>
    </rPh>
    <phoneticPr fontId="2"/>
  </si>
  <si>
    <t>（１）イを算定している場合</t>
    <rPh sb="5" eb="7">
      <t>サンテイ</t>
    </rPh>
    <rPh sb="11" eb="13">
      <t>バアイ</t>
    </rPh>
    <phoneticPr fontId="3"/>
  </si>
  <si>
    <t>（２）ロを算定している場合</t>
    <rPh sb="5" eb="7">
      <t>サンテイ</t>
    </rPh>
    <rPh sb="11" eb="13">
      <t>バアイ</t>
    </rPh>
    <phoneticPr fontId="3"/>
  </si>
  <si>
    <t>　（一）サービス提供体制強化加算（Ⅰ）</t>
    <rPh sb="2" eb="3">
      <t>1</t>
    </rPh>
    <rPh sb="8" eb="10">
      <t>テイキョウ</t>
    </rPh>
    <rPh sb="10" eb="12">
      <t>タイセイ</t>
    </rPh>
    <rPh sb="12" eb="14">
      <t>キョウカ</t>
    </rPh>
    <rPh sb="14" eb="16">
      <t>カサン</t>
    </rPh>
    <phoneticPr fontId="2"/>
  </si>
  <si>
    <t>　（二）サービス提供体制強化加算（Ⅱ）</t>
    <rPh sb="2" eb="3">
      <t>2</t>
    </rPh>
    <rPh sb="8" eb="10">
      <t>テイキョウ</t>
    </rPh>
    <rPh sb="10" eb="12">
      <t>タイセイ</t>
    </rPh>
    <rPh sb="12" eb="14">
      <t>キョウカ</t>
    </rPh>
    <rPh sb="14" eb="16">
      <t>カサン</t>
    </rPh>
    <phoneticPr fontId="2"/>
  </si>
  <si>
    <t>　（三）サービス提供体制強化加算（Ⅲ）</t>
    <rPh sb="2" eb="3">
      <t>3</t>
    </rPh>
    <rPh sb="8" eb="10">
      <t>テイキョウ</t>
    </rPh>
    <rPh sb="10" eb="12">
      <t>タイセイ</t>
    </rPh>
    <rPh sb="12" eb="14">
      <t>キョウカ</t>
    </rPh>
    <rPh sb="14" eb="16">
      <t>カサン</t>
    </rPh>
    <phoneticPr fontId="2"/>
  </si>
  <si>
    <t>１月につき</t>
    <rPh sb="1" eb="2">
      <t>ツキ</t>
    </rPh>
    <phoneticPr fontId="3"/>
  </si>
  <si>
    <t>１日につき</t>
    <rPh sb="1" eb="2">
      <t>ニチ</t>
    </rPh>
    <phoneticPr fontId="3"/>
  </si>
  <si>
    <t>１回につき</t>
    <rPh sb="1" eb="2">
      <t>カイ</t>
    </rPh>
    <phoneticPr fontId="3"/>
  </si>
  <si>
    <t>注２　24時間通報対応加算</t>
    <rPh sb="0" eb="1">
      <t>チュウ</t>
    </rPh>
    <rPh sb="5" eb="7">
      <t>ジカン</t>
    </rPh>
    <rPh sb="7" eb="9">
      <t>ツウホウ</t>
    </rPh>
    <rPh sb="9" eb="11">
      <t>タイオウ</t>
    </rPh>
    <rPh sb="11" eb="13">
      <t>カサン</t>
    </rPh>
    <phoneticPr fontId="2"/>
  </si>
  <si>
    <t>注16　同一建物減算</t>
    <rPh sb="0" eb="1">
      <t>チュウ</t>
    </rPh>
    <rPh sb="4" eb="6">
      <t>ドウイツ</t>
    </rPh>
    <rPh sb="6" eb="8">
      <t>タテモノ</t>
    </rPh>
    <rPh sb="8" eb="10">
      <t>ゲンサン</t>
    </rPh>
    <phoneticPr fontId="2"/>
  </si>
  <si>
    <t>注17　送迎を行わない場合の減算</t>
    <rPh sb="0" eb="1">
      <t>チュウ</t>
    </rPh>
    <rPh sb="4" eb="6">
      <t>ソウゲイ</t>
    </rPh>
    <rPh sb="7" eb="8">
      <t>オコナ</t>
    </rPh>
    <rPh sb="11" eb="13">
      <t>バアイ</t>
    </rPh>
    <rPh sb="14" eb="16">
      <t>ゲンサン</t>
    </rPh>
    <phoneticPr fontId="2"/>
  </si>
  <si>
    <t>１回につき（イを算定する場合のみ）</t>
    <rPh sb="1" eb="2">
      <t>カイ</t>
    </rPh>
    <rPh sb="8" eb="10">
      <t>サンテイ</t>
    </rPh>
    <rPh sb="12" eb="14">
      <t>バアイ</t>
    </rPh>
    <phoneticPr fontId="3"/>
  </si>
  <si>
    <t>１月につき（イを算定する場合のみ）</t>
    <rPh sb="1" eb="2">
      <t>ツキ</t>
    </rPh>
    <rPh sb="8" eb="10">
      <t>サンテイ</t>
    </rPh>
    <rPh sb="12" eb="14">
      <t>バアイ</t>
    </rPh>
    <phoneticPr fontId="3"/>
  </si>
  <si>
    <t>１月につき（イを算定する場合のみ）</t>
    <rPh sb="1" eb="2">
      <t>ツキ</t>
    </rPh>
    <rPh sb="8" eb="10">
      <t>サンテイ</t>
    </rPh>
    <rPh sb="12" eb="14">
      <t>バアイ</t>
    </rPh>
    <phoneticPr fontId="2"/>
  </si>
  <si>
    <t>　（１）サービス提供体制強化加算（Ⅰ）</t>
    <rPh sb="8" eb="10">
      <t>テイキョウ</t>
    </rPh>
    <rPh sb="10" eb="12">
      <t>タイセイ</t>
    </rPh>
    <rPh sb="12" eb="14">
      <t>キョウカ</t>
    </rPh>
    <rPh sb="14" eb="16">
      <t>カサン</t>
    </rPh>
    <phoneticPr fontId="2"/>
  </si>
  <si>
    <t>　（２）サービス提供体制強化加算（Ⅱ）</t>
    <rPh sb="8" eb="10">
      <t>テイキョウ</t>
    </rPh>
    <rPh sb="10" eb="12">
      <t>タイセイ</t>
    </rPh>
    <rPh sb="12" eb="14">
      <t>キョウカ</t>
    </rPh>
    <rPh sb="14" eb="16">
      <t>カサン</t>
    </rPh>
    <phoneticPr fontId="2"/>
  </si>
  <si>
    <t>　（３）サービス提供体制強化加算（Ⅲ）</t>
    <rPh sb="8" eb="10">
      <t>テイキョウ</t>
    </rPh>
    <rPh sb="10" eb="12">
      <t>タイセイ</t>
    </rPh>
    <rPh sb="12" eb="14">
      <t>キョウカ</t>
    </rPh>
    <rPh sb="14" eb="16">
      <t>カサン</t>
    </rPh>
    <phoneticPr fontId="2"/>
  </si>
  <si>
    <t>１月につきに２回を限度として１回につき(イを算定する場合のみ）</t>
    <rPh sb="1" eb="2">
      <t>ツキ</t>
    </rPh>
    <rPh sb="7" eb="8">
      <t>カイ</t>
    </rPh>
    <rPh sb="9" eb="11">
      <t>ゲンド</t>
    </rPh>
    <rPh sb="15" eb="16">
      <t>カイ</t>
    </rPh>
    <rPh sb="22" eb="24">
      <t>サンテイ</t>
    </rPh>
    <rPh sb="26" eb="28">
      <t>バアイ</t>
    </rPh>
    <phoneticPr fontId="2"/>
  </si>
  <si>
    <t>（２）認知症対応型共同生活介護費（Ⅱ）※５</t>
    <rPh sb="3" eb="6">
      <t>ニンチショウ</t>
    </rPh>
    <rPh sb="6" eb="9">
      <t>タイオウガタ</t>
    </rPh>
    <rPh sb="9" eb="11">
      <t>キョウドウ</t>
    </rPh>
    <rPh sb="11" eb="13">
      <t>セイカツ</t>
    </rPh>
    <rPh sb="13" eb="15">
      <t>カイゴ</t>
    </rPh>
    <rPh sb="15" eb="16">
      <t>ヒ</t>
    </rPh>
    <phoneticPr fontId="2"/>
  </si>
  <si>
    <t>（２）短期利用認知症対応型共同生活介護費（Ⅱ）※５</t>
    <rPh sb="3" eb="5">
      <t>タンキ</t>
    </rPh>
    <rPh sb="5" eb="7">
      <t>リヨウ</t>
    </rPh>
    <rPh sb="7" eb="10">
      <t>ニンチショウ</t>
    </rPh>
    <rPh sb="10" eb="13">
      <t>タイオウガタ</t>
    </rPh>
    <rPh sb="13" eb="15">
      <t>キョウドウ</t>
    </rPh>
    <rPh sb="15" eb="17">
      <t>セイカツ</t>
    </rPh>
    <rPh sb="17" eb="19">
      <t>カイゴ</t>
    </rPh>
    <rPh sb="19" eb="20">
      <t>ヒ</t>
    </rPh>
    <phoneticPr fontId="2"/>
  </si>
  <si>
    <t>（２）介護予防認知症対応型共同生活介護費（Ⅱ）※5</t>
    <rPh sb="3" eb="5">
      <t>カイゴ</t>
    </rPh>
    <rPh sb="5" eb="7">
      <t>ヨボウ</t>
    </rPh>
    <rPh sb="7" eb="10">
      <t>ニンチショウ</t>
    </rPh>
    <rPh sb="10" eb="13">
      <t>タイオウガタ</t>
    </rPh>
    <rPh sb="13" eb="15">
      <t>キョウドウ</t>
    </rPh>
    <rPh sb="15" eb="17">
      <t>セイカツ</t>
    </rPh>
    <rPh sb="17" eb="19">
      <t>カイゴ</t>
    </rPh>
    <rPh sb="19" eb="20">
      <t>ヒ</t>
    </rPh>
    <phoneticPr fontId="2"/>
  </si>
  <si>
    <t>（２）介護予防短期利用認知症対応型共同生活介護費（Ⅱ）※5</t>
    <rPh sb="3" eb="5">
      <t>カイゴ</t>
    </rPh>
    <rPh sb="5" eb="7">
      <t>ヨボウ</t>
    </rPh>
    <rPh sb="7" eb="9">
      <t>タンキ</t>
    </rPh>
    <rPh sb="9" eb="11">
      <t>リヨウ</t>
    </rPh>
    <rPh sb="11" eb="14">
      <t>ニンチショウ</t>
    </rPh>
    <rPh sb="14" eb="17">
      <t>タイオウガタ</t>
    </rPh>
    <rPh sb="17" eb="19">
      <t>キョウドウ</t>
    </rPh>
    <rPh sb="19" eb="21">
      <t>セイカツ</t>
    </rPh>
    <rPh sb="21" eb="23">
      <t>カイゴ</t>
    </rPh>
    <rPh sb="23" eb="24">
      <t>ヒ</t>
    </rPh>
    <phoneticPr fontId="2"/>
  </si>
  <si>
    <t>（２）個別機能訓練加算（Ⅰ）ロ</t>
    <rPh sb="3" eb="5">
      <t>コベツ</t>
    </rPh>
    <rPh sb="5" eb="7">
      <t>キノウ</t>
    </rPh>
    <rPh sb="7" eb="9">
      <t>クンレン</t>
    </rPh>
    <rPh sb="9" eb="11">
      <t>カサン</t>
    </rPh>
    <phoneticPr fontId="2"/>
  </si>
  <si>
    <t>　（一）サービス提供体制強化加算（Ⅲ）イ</t>
    <rPh sb="2" eb="3">
      <t>1</t>
    </rPh>
    <rPh sb="8" eb="10">
      <t>テイキョウ</t>
    </rPh>
    <rPh sb="10" eb="12">
      <t>タイセイ</t>
    </rPh>
    <rPh sb="12" eb="14">
      <t>キョウカ</t>
    </rPh>
    <rPh sb="14" eb="16">
      <t>カサン</t>
    </rPh>
    <phoneticPr fontId="2"/>
  </si>
  <si>
    <t>　（二）サービス提供体制強化加算（Ⅲ）ロ</t>
    <rPh sb="2" eb="3">
      <t>2</t>
    </rPh>
    <rPh sb="8" eb="10">
      <t>テイキョウ</t>
    </rPh>
    <rPh sb="10" eb="12">
      <t>タイセイ</t>
    </rPh>
    <rPh sb="12" eb="14">
      <t>キョウカ</t>
    </rPh>
    <rPh sb="14" eb="16">
      <t>カサン</t>
    </rPh>
    <phoneticPr fontId="2"/>
  </si>
  <si>
    <t>※５　共生型地域密着型通所介護のみ算定可能です。</t>
    <rPh sb="3" eb="6">
      <t>キョウセイガタ</t>
    </rPh>
    <rPh sb="6" eb="8">
      <t>チイキ</t>
    </rPh>
    <rPh sb="8" eb="11">
      <t>ミッチャクガタ</t>
    </rPh>
    <rPh sb="11" eb="13">
      <t>ツウショ</t>
    </rPh>
    <rPh sb="13" eb="15">
      <t>カイゴ</t>
    </rPh>
    <rPh sb="17" eb="19">
      <t>サンテイ</t>
    </rPh>
    <rPh sb="19" eb="21">
      <t>カノウ</t>
    </rPh>
    <phoneticPr fontId="3"/>
  </si>
  <si>
    <t>※６　共生型地域密着型通所介護は算定できません。</t>
    <rPh sb="3" eb="6">
      <t>キョウセイガタ</t>
    </rPh>
    <rPh sb="6" eb="8">
      <t>チイキ</t>
    </rPh>
    <rPh sb="8" eb="11">
      <t>ミッチャクガタ</t>
    </rPh>
    <rPh sb="11" eb="13">
      <t>ツウショ</t>
    </rPh>
    <rPh sb="13" eb="15">
      <t>カイゴ</t>
    </rPh>
    <rPh sb="16" eb="18">
      <t>サンテイ</t>
    </rPh>
    <phoneticPr fontId="3"/>
  </si>
  <si>
    <t>ル　退院時共同指導加算</t>
    <rPh sb="2" eb="4">
      <t>タイイン</t>
    </rPh>
    <rPh sb="4" eb="5">
      <t>ジ</t>
    </rPh>
    <rPh sb="5" eb="11">
      <t>キョウドウシドウカサン</t>
    </rPh>
    <phoneticPr fontId="2"/>
  </si>
  <si>
    <t>該当する場合、減算します。</t>
    <rPh sb="0" eb="2">
      <t>ガイトウ</t>
    </rPh>
    <rPh sb="4" eb="6">
      <t>バアイ</t>
    </rPh>
    <rPh sb="7" eb="9">
      <t>ゲンサン</t>
    </rPh>
    <phoneticPr fontId="3"/>
  </si>
  <si>
    <t>１　介護報酬に係る費用</t>
    <rPh sb="2" eb="6">
      <t>カイゴホウシュウ</t>
    </rPh>
    <rPh sb="7" eb="8">
      <t>カカ</t>
    </rPh>
    <rPh sb="9" eb="11">
      <t>ヒヨウ</t>
    </rPh>
    <phoneticPr fontId="3"/>
  </si>
  <si>
    <t>※実際の利用者負担額の算出は、１か月のサービス合計単位数により計算します。</t>
    <rPh sb="1" eb="3">
      <t>ジッサイ</t>
    </rPh>
    <rPh sb="4" eb="7">
      <t>リヨウシャ</t>
    </rPh>
    <rPh sb="7" eb="9">
      <t>フタン</t>
    </rPh>
    <rPh sb="9" eb="10">
      <t>ガク</t>
    </rPh>
    <rPh sb="11" eb="13">
      <t>サンシュツ</t>
    </rPh>
    <rPh sb="17" eb="18">
      <t>ツキ</t>
    </rPh>
    <rPh sb="23" eb="25">
      <t>ゴウケイ</t>
    </rPh>
    <rPh sb="25" eb="27">
      <t>タンイ</t>
    </rPh>
    <rPh sb="27" eb="28">
      <t>スウ</t>
    </rPh>
    <rPh sb="31" eb="33">
      <t>ケイサン</t>
    </rPh>
    <phoneticPr fontId="2"/>
  </si>
  <si>
    <t>２　その他の費用</t>
    <rPh sb="4" eb="5">
      <t>タ</t>
    </rPh>
    <phoneticPr fontId="3"/>
  </si>
  <si>
    <t>金額</t>
    <rPh sb="0" eb="2">
      <t>キンガク</t>
    </rPh>
    <phoneticPr fontId="3"/>
  </si>
  <si>
    <t>説明</t>
    <rPh sb="0" eb="2">
      <t>セツメイ</t>
    </rPh>
    <phoneticPr fontId="3"/>
  </si>
  <si>
    <t>項　　目</t>
    <rPh sb="0" eb="1">
      <t>コウ</t>
    </rPh>
    <rPh sb="3" eb="4">
      <t>メ</t>
    </rPh>
    <phoneticPr fontId="3"/>
  </si>
  <si>
    <t>交通費</t>
    <rPh sb="0" eb="3">
      <t>コウツウヒ</t>
    </rPh>
    <phoneticPr fontId="3"/>
  </si>
  <si>
    <t>実費</t>
    <rPh sb="0" eb="2">
      <t>ジッピ</t>
    </rPh>
    <phoneticPr fontId="3"/>
  </si>
  <si>
    <t>　　認知症専門ケア加算（Ⅱ）</t>
    <rPh sb="2" eb="7">
      <t>ニンチショウセンモン</t>
    </rPh>
    <rPh sb="9" eb="11">
      <t>カサン</t>
    </rPh>
    <phoneticPr fontId="2"/>
  </si>
  <si>
    <t>算定
項目</t>
    <rPh sb="0" eb="2">
      <t>サンテイ</t>
    </rPh>
    <rPh sb="3" eb="5">
      <t>コウモク</t>
    </rPh>
    <phoneticPr fontId="3"/>
  </si>
  <si>
    <t>地域密着型サービス　料金表作成例　</t>
    <rPh sb="0" eb="2">
      <t>チイキ</t>
    </rPh>
    <rPh sb="2" eb="5">
      <t>ミッチャクガタ</t>
    </rPh>
    <rPh sb="10" eb="13">
      <t>リョウキンヒョウ</t>
    </rPh>
    <rPh sb="13" eb="16">
      <t>サクセイレイ</t>
    </rPh>
    <phoneticPr fontId="3"/>
  </si>
  <si>
    <t>１　介護報酬に係る費用</t>
    <phoneticPr fontId="3"/>
  </si>
  <si>
    <t>算定
項目</t>
    <rPh sb="0" eb="2">
      <t>サンテイ</t>
    </rPh>
    <rPh sb="3" eb="5">
      <t>コウモク</t>
    </rPh>
    <phoneticPr fontId="3"/>
  </si>
  <si>
    <t>※本事業所は、算定項目に☑のある項目について該当した場合に料金が発生します。</t>
    <rPh sb="22" eb="24">
      <t>ガイトウ</t>
    </rPh>
    <rPh sb="26" eb="28">
      <t>バアイ</t>
    </rPh>
    <phoneticPr fontId="3"/>
  </si>
  <si>
    <t>※本事業所は、算定項目に☑のある項目について該当した場合に料金が発生します。</t>
    <rPh sb="1" eb="2">
      <t>ホン</t>
    </rPh>
    <rPh sb="2" eb="5">
      <t>ジギョウショ</t>
    </rPh>
    <rPh sb="7" eb="11">
      <t>サンテイコウモク</t>
    </rPh>
    <rPh sb="16" eb="18">
      <t>コウモク</t>
    </rPh>
    <rPh sb="22" eb="24">
      <t>ガイトウ</t>
    </rPh>
    <rPh sb="26" eb="28">
      <t>バアイ</t>
    </rPh>
    <rPh sb="29" eb="31">
      <t>リョウキン</t>
    </rPh>
    <rPh sb="32" eb="34">
      <t>ハッセイ</t>
    </rPh>
    <phoneticPr fontId="2"/>
  </si>
  <si>
    <t>昼食代</t>
    <rPh sb="0" eb="3">
      <t>チュウショクダイ</t>
    </rPh>
    <phoneticPr fontId="3"/>
  </si>
  <si>
    <t>飲み物代</t>
    <rPh sb="0" eb="1">
      <t>ノ</t>
    </rPh>
    <rPh sb="2" eb="4">
      <t>モノダイ</t>
    </rPh>
    <phoneticPr fontId="3"/>
  </si>
  <si>
    <t>コーヒー：１杯60円</t>
    <rPh sb="6" eb="7">
      <t>ハイ</t>
    </rPh>
    <rPh sb="9" eb="10">
      <t>エン</t>
    </rPh>
    <phoneticPr fontId="3"/>
  </si>
  <si>
    <t>おむつ代</t>
    <rPh sb="3" eb="4">
      <t>ダイ</t>
    </rPh>
    <phoneticPr fontId="3"/>
  </si>
  <si>
    <t>おむつ100円
パット50円</t>
    <rPh sb="6" eb="7">
      <t>エン</t>
    </rPh>
    <rPh sb="13" eb="14">
      <t>エン</t>
    </rPh>
    <phoneticPr fontId="3"/>
  </si>
  <si>
    <t>教養娯楽費</t>
    <rPh sb="0" eb="5">
      <t>キョウヨウゴラクヒ</t>
    </rPh>
    <phoneticPr fontId="3"/>
  </si>
  <si>
    <t>希望者のみ。通常の水分補給（水、お茶）は無料です。</t>
    <rPh sb="0" eb="3">
      <t>キボウシャ</t>
    </rPh>
    <rPh sb="6" eb="8">
      <t>ツウジョウ</t>
    </rPh>
    <rPh sb="9" eb="11">
      <t>スイブン</t>
    </rPh>
    <rPh sb="11" eb="13">
      <t>ホキュウ</t>
    </rPh>
    <rPh sb="14" eb="15">
      <t>スイ</t>
    </rPh>
    <rPh sb="17" eb="18">
      <t>チャ</t>
    </rPh>
    <rPh sb="20" eb="22">
      <t>ムリョウ</t>
    </rPh>
    <phoneticPr fontId="3"/>
  </si>
  <si>
    <t>１　介護報酬に係る費用</t>
    <phoneticPr fontId="3"/>
  </si>
  <si>
    <t>算定
項目</t>
    <rPh sb="0" eb="2">
      <t>サンテイ</t>
    </rPh>
    <rPh sb="3" eb="5">
      <t>コウモク</t>
    </rPh>
    <phoneticPr fontId="3"/>
  </si>
  <si>
    <t>利用者負担額
（１割）</t>
    <rPh sb="0" eb="3">
      <t>リヨウシャ</t>
    </rPh>
    <rPh sb="3" eb="6">
      <t>フタンガク</t>
    </rPh>
    <rPh sb="9" eb="10">
      <t>ワリ</t>
    </rPh>
    <phoneticPr fontId="2"/>
  </si>
  <si>
    <t>利用者負担額
（２割）</t>
    <rPh sb="0" eb="3">
      <t>リヨウシャ</t>
    </rPh>
    <rPh sb="3" eb="6">
      <t>フタンガク</t>
    </rPh>
    <rPh sb="9" eb="10">
      <t>ワリ</t>
    </rPh>
    <phoneticPr fontId="2"/>
  </si>
  <si>
    <t>利用者負担額
（３割）</t>
    <rPh sb="0" eb="3">
      <t>リヨウシャ</t>
    </rPh>
    <rPh sb="3" eb="6">
      <t>フタンガク</t>
    </rPh>
    <rPh sb="9" eb="10">
      <t>ワリ</t>
    </rPh>
    <phoneticPr fontId="2"/>
  </si>
  <si>
    <t>（２）介護予防認知症対応型通所介護費（ⅱ）</t>
    <rPh sb="3" eb="5">
      <t>カイゴ</t>
    </rPh>
    <rPh sb="5" eb="7">
      <t>ヨボウ</t>
    </rPh>
    <rPh sb="7" eb="10">
      <t>ニンチショウ</t>
    </rPh>
    <rPh sb="10" eb="13">
      <t>タイオウガタ</t>
    </rPh>
    <rPh sb="13" eb="17">
      <t>ツウショカイゴ</t>
    </rPh>
    <rPh sb="17" eb="18">
      <t>ヒ</t>
    </rPh>
    <phoneticPr fontId="2"/>
  </si>
  <si>
    <t>ロ　介護予防認知症対応型通所介護費（Ⅱ）</t>
    <rPh sb="2" eb="4">
      <t>カイゴ</t>
    </rPh>
    <rPh sb="4" eb="6">
      <t>ヨボウ</t>
    </rPh>
    <rPh sb="6" eb="9">
      <t>ニンチショウ</t>
    </rPh>
    <rPh sb="9" eb="12">
      <t>タイオウガタ</t>
    </rPh>
    <rPh sb="12" eb="16">
      <t>ツウショカイゴ</t>
    </rPh>
    <rPh sb="16" eb="17">
      <t>ヒ</t>
    </rPh>
    <phoneticPr fontId="2"/>
  </si>
  <si>
    <t>１　介護報酬に係る費用</t>
    <phoneticPr fontId="3"/>
  </si>
  <si>
    <t>算定
項目</t>
    <rPh sb="0" eb="2">
      <t>サンテイ</t>
    </rPh>
    <rPh sb="3" eb="5">
      <t>コウモク</t>
    </rPh>
    <phoneticPr fontId="3"/>
  </si>
  <si>
    <t>小規模多機能型居宅介護費（１月につき）</t>
    <rPh sb="0" eb="3">
      <t>ショウキボ</t>
    </rPh>
    <rPh sb="3" eb="7">
      <t>タキノウガタ</t>
    </rPh>
    <rPh sb="7" eb="9">
      <t>キョタク</t>
    </rPh>
    <rPh sb="9" eb="11">
      <t>カイゴ</t>
    </rPh>
    <rPh sb="11" eb="12">
      <t>ヒ</t>
    </rPh>
    <rPh sb="14" eb="15">
      <t>ツキ</t>
    </rPh>
    <phoneticPr fontId="2"/>
  </si>
  <si>
    <t>死亡日及び死亡日以前30日以下１日につき
(イを算定する場合のみ）</t>
    <rPh sb="0" eb="3">
      <t>シボウビ</t>
    </rPh>
    <rPh sb="3" eb="4">
      <t>オヨ</t>
    </rPh>
    <rPh sb="5" eb="8">
      <t>シボウビ</t>
    </rPh>
    <rPh sb="8" eb="10">
      <t>イゼン</t>
    </rPh>
    <rPh sb="12" eb="13">
      <t>ニチ</t>
    </rPh>
    <rPh sb="13" eb="15">
      <t>イカ</t>
    </rPh>
    <rPh sb="16" eb="17">
      <t>ニチ</t>
    </rPh>
    <phoneticPr fontId="2"/>
  </si>
  <si>
    <t>７日を限度として、１日につき
(ロを算定する場合のみ)</t>
    <rPh sb="1" eb="2">
      <t>ニチ</t>
    </rPh>
    <rPh sb="3" eb="5">
      <t>ゲンド</t>
    </rPh>
    <rPh sb="10" eb="11">
      <t>ニチ</t>
    </rPh>
    <rPh sb="18" eb="20">
      <t>サンテイ</t>
    </rPh>
    <rPh sb="22" eb="24">
      <t>バアイ</t>
    </rPh>
    <phoneticPr fontId="3"/>
  </si>
  <si>
    <t>食費</t>
    <rPh sb="0" eb="2">
      <t>ショクヒ</t>
    </rPh>
    <phoneticPr fontId="3"/>
  </si>
  <si>
    <t>宿泊費</t>
    <rPh sb="0" eb="3">
      <t>シュクハクヒ</t>
    </rPh>
    <phoneticPr fontId="3"/>
  </si>
  <si>
    <t>７日を限度として、１日につき
（ロを算定する場合のみ）</t>
    <rPh sb="1" eb="2">
      <t>ニチ</t>
    </rPh>
    <rPh sb="3" eb="5">
      <t>ゲンド</t>
    </rPh>
    <rPh sb="10" eb="11">
      <t>ニチ</t>
    </rPh>
    <rPh sb="18" eb="20">
      <t>サンテイ</t>
    </rPh>
    <rPh sb="22" eb="24">
      <t>バアイ</t>
    </rPh>
    <phoneticPr fontId="3"/>
  </si>
  <si>
    <t>入居日から起算して７日を限度として１日につき
（ロを算定する場合のみ）</t>
    <rPh sb="0" eb="3">
      <t>ニュウキョビ</t>
    </rPh>
    <rPh sb="5" eb="7">
      <t>キサン</t>
    </rPh>
    <rPh sb="10" eb="11">
      <t>ニチ</t>
    </rPh>
    <rPh sb="12" eb="14">
      <t>ゲンド</t>
    </rPh>
    <rPh sb="18" eb="19">
      <t>ニチ</t>
    </rPh>
    <rPh sb="26" eb="28">
      <t>サンテイ</t>
    </rPh>
    <rPh sb="30" eb="32">
      <t>バアイ</t>
    </rPh>
    <phoneticPr fontId="2"/>
  </si>
  <si>
    <t>食材料費</t>
    <rPh sb="0" eb="1">
      <t>ショク</t>
    </rPh>
    <rPh sb="1" eb="4">
      <t>ザイリョウヒ</t>
    </rPh>
    <phoneticPr fontId="3"/>
  </si>
  <si>
    <t>理美容代</t>
    <rPh sb="0" eb="3">
      <t>リビヨウ</t>
    </rPh>
    <rPh sb="3" eb="4">
      <t>ダイ</t>
    </rPh>
    <phoneticPr fontId="3"/>
  </si>
  <si>
    <t>家賃</t>
    <rPh sb="0" eb="2">
      <t>ヤチン</t>
    </rPh>
    <phoneticPr fontId="3"/>
  </si>
  <si>
    <t>管理費</t>
    <rPh sb="0" eb="3">
      <t>カンリヒ</t>
    </rPh>
    <phoneticPr fontId="3"/>
  </si>
  <si>
    <t>敷金</t>
    <rPh sb="0" eb="2">
      <t>シキキン</t>
    </rPh>
    <phoneticPr fontId="3"/>
  </si>
  <si>
    <t>65,000円</t>
    <rPh sb="6" eb="7">
      <t>エン</t>
    </rPh>
    <phoneticPr fontId="3"/>
  </si>
  <si>
    <t>25,000円</t>
    <rPh sb="6" eb="7">
      <t>エン</t>
    </rPh>
    <phoneticPr fontId="3"/>
  </si>
  <si>
    <t>30,000円</t>
    <rPh sb="6" eb="7">
      <t>エン</t>
    </rPh>
    <phoneticPr fontId="3"/>
  </si>
  <si>
    <t>200,000円</t>
    <rPh sb="7" eb="8">
      <t>エン</t>
    </rPh>
    <phoneticPr fontId="3"/>
  </si>
  <si>
    <t>退居時に返金します。（居室の原状回復費用を除く。）</t>
    <rPh sb="0" eb="3">
      <t>タイキョジ</t>
    </rPh>
    <rPh sb="4" eb="6">
      <t>ヘンキン</t>
    </rPh>
    <rPh sb="11" eb="13">
      <t>キョシツ</t>
    </rPh>
    <rPh sb="14" eb="20">
      <t>ゲンジョウカイフクヒヨウ</t>
    </rPh>
    <rPh sb="21" eb="22">
      <t>ノゾ</t>
    </rPh>
    <phoneticPr fontId="3"/>
  </si>
  <si>
    <t>１月につき</t>
    <rPh sb="1" eb="2">
      <t>ツキ</t>
    </rPh>
    <phoneticPr fontId="3"/>
  </si>
  <si>
    <t>１食につき</t>
    <rPh sb="1" eb="2">
      <t>ショク</t>
    </rPh>
    <phoneticPr fontId="3"/>
  </si>
  <si>
    <t>光熱水費</t>
    <rPh sb="0" eb="4">
      <t>コウネツスイヒ</t>
    </rPh>
    <phoneticPr fontId="3"/>
  </si>
  <si>
    <t>１日につき</t>
    <rPh sb="1" eb="2">
      <t>ニチ</t>
    </rPh>
    <phoneticPr fontId="3"/>
  </si>
  <si>
    <t>イ　利用者負担額は月額（30日）で算出</t>
    <rPh sb="2" eb="5">
      <t>リヨウシャ</t>
    </rPh>
    <rPh sb="5" eb="8">
      <t>フタンガク</t>
    </rPh>
    <phoneticPr fontId="3"/>
  </si>
  <si>
    <t>（１ユニット）
※利用者負担額は月額（30日）で算出</t>
    <rPh sb="9" eb="12">
      <t>リヨウシャ</t>
    </rPh>
    <rPh sb="12" eb="15">
      <t>フタンガク</t>
    </rPh>
    <phoneticPr fontId="3"/>
  </si>
  <si>
    <t>（２ユニット以上）
※利用者負担額は月額（30日）で算出</t>
    <rPh sb="6" eb="8">
      <t>イジョウ</t>
    </rPh>
    <rPh sb="11" eb="14">
      <t>リヨウシャ</t>
    </rPh>
    <rPh sb="14" eb="17">
      <t>フタンガク</t>
    </rPh>
    <phoneticPr fontId="3"/>
  </si>
  <si>
    <t>2,100円</t>
    <rPh sb="5" eb="6">
      <t>エン</t>
    </rPh>
    <phoneticPr fontId="3"/>
  </si>
  <si>
    <t>830円</t>
    <rPh sb="3" eb="4">
      <t>エン</t>
    </rPh>
    <phoneticPr fontId="3"/>
  </si>
  <si>
    <t>1,000円</t>
    <rPh sb="5" eb="6">
      <t>エン</t>
    </rPh>
    <phoneticPr fontId="3"/>
  </si>
  <si>
    <t>該当の場合に減算</t>
    <rPh sb="0" eb="2">
      <t>ガイトウ</t>
    </rPh>
    <rPh sb="3" eb="5">
      <t>バアイ</t>
    </rPh>
    <rPh sb="6" eb="8">
      <t>ゲンサン</t>
    </rPh>
    <phoneticPr fontId="3"/>
  </si>
  <si>
    <t>　　　緊急時訪問看護加算（Ⅱ）</t>
    <rPh sb="3" eb="6">
      <t>キンキュウジ</t>
    </rPh>
    <rPh sb="6" eb="8">
      <t>ホウモン</t>
    </rPh>
    <rPh sb="8" eb="10">
      <t>カンゴ</t>
    </rPh>
    <rPh sb="10" eb="12">
      <t>カサン</t>
    </rPh>
    <phoneticPr fontId="2"/>
  </si>
  <si>
    <t>　  総合マネジメント体制強化加算（Ⅱ）</t>
    <rPh sb="3" eb="5">
      <t>ソウゴウ</t>
    </rPh>
    <rPh sb="11" eb="13">
      <t>タイセイ</t>
    </rPh>
    <rPh sb="13" eb="15">
      <t>キョウカ</t>
    </rPh>
    <rPh sb="15" eb="17">
      <t>カサン</t>
    </rPh>
    <phoneticPr fontId="2"/>
  </si>
  <si>
    <t>へ  総合マネジメント体制強化加算（Ⅰ）</t>
    <rPh sb="3" eb="5">
      <t>ソウゴウ</t>
    </rPh>
    <rPh sb="11" eb="13">
      <t>タイセイ</t>
    </rPh>
    <rPh sb="13" eb="15">
      <t>キョウカ</t>
    </rPh>
    <rPh sb="15" eb="17">
      <t>カサン</t>
    </rPh>
    <phoneticPr fontId="2"/>
  </si>
  <si>
    <t>（１） イ又はロを算定している場合</t>
    <phoneticPr fontId="2"/>
  </si>
  <si>
    <t>　　認知症専門ケア加算（Ⅰ）</t>
    <rPh sb="2" eb="7">
      <t>ニンチショウセンモン</t>
    </rPh>
    <rPh sb="9" eb="11">
      <t>カサン</t>
    </rPh>
    <phoneticPr fontId="2"/>
  </si>
  <si>
    <t>（２） ハを算定している場合</t>
    <phoneticPr fontId="2"/>
  </si>
  <si>
    <t>１月に１回に限る</t>
    <phoneticPr fontId="2"/>
  </si>
  <si>
    <t>ハ 定期巡回・随時対応型訪問介護看護費（Ⅲ）</t>
    <rPh sb="2" eb="4">
      <t>テイキ</t>
    </rPh>
    <rPh sb="4" eb="6">
      <t>ジュンカイ</t>
    </rPh>
    <rPh sb="7" eb="9">
      <t>ズイジ</t>
    </rPh>
    <rPh sb="9" eb="12">
      <t>タイオウガタ</t>
    </rPh>
    <rPh sb="12" eb="14">
      <t>ホウモン</t>
    </rPh>
    <rPh sb="14" eb="16">
      <t>カイゴ</t>
    </rPh>
    <rPh sb="16" eb="18">
      <t>カンゴ</t>
    </rPh>
    <rPh sb="18" eb="19">
      <t>ヒ</t>
    </rPh>
    <phoneticPr fontId="2"/>
  </si>
  <si>
    <t>　(1)　要介護１</t>
    <rPh sb="5" eb="8">
      <t>ヨウカイゴ</t>
    </rPh>
    <phoneticPr fontId="2"/>
  </si>
  <si>
    <t>　(2)　要介護２</t>
    <rPh sb="5" eb="8">
      <t>ヨウカイゴ</t>
    </rPh>
    <phoneticPr fontId="2"/>
  </si>
  <si>
    <t>　(3)　要介護３</t>
    <rPh sb="5" eb="8">
      <t>ヨウカイゴ</t>
    </rPh>
    <phoneticPr fontId="2"/>
  </si>
  <si>
    <t>　(4)　要介護４</t>
    <rPh sb="5" eb="8">
      <t>ヨウカイゴ</t>
    </rPh>
    <phoneticPr fontId="2"/>
  </si>
  <si>
    <t>　(5)　要介護５</t>
    <rPh sb="5" eb="8">
      <t>ヨウカイゴ</t>
    </rPh>
    <phoneticPr fontId="2"/>
  </si>
  <si>
    <t xml:space="preserve">　(1)　基本夜間訪問サービス費（１月につき） </t>
    <rPh sb="5" eb="7">
      <t>キホン</t>
    </rPh>
    <rPh sb="7" eb="9">
      <t>ヤカン</t>
    </rPh>
    <rPh sb="9" eb="11">
      <t>ホウモン</t>
    </rPh>
    <rPh sb="15" eb="16">
      <t>ヒ</t>
    </rPh>
    <rPh sb="18" eb="19">
      <t>ガツ</t>
    </rPh>
    <phoneticPr fontId="2"/>
  </si>
  <si>
    <t xml:space="preserve">　(2)　定期巡回サービス費（１回につき） </t>
    <rPh sb="5" eb="7">
      <t>テイキ</t>
    </rPh>
    <rPh sb="7" eb="9">
      <t>ジュンカイ</t>
    </rPh>
    <rPh sb="13" eb="14">
      <t>ヒ</t>
    </rPh>
    <rPh sb="16" eb="17">
      <t>カイ</t>
    </rPh>
    <phoneticPr fontId="2"/>
  </si>
  <si>
    <t>　(3)　随時訪問サービス費(Ⅰ)（１回につき）</t>
    <rPh sb="5" eb="7">
      <t>ズイジ</t>
    </rPh>
    <rPh sb="7" eb="9">
      <t>ホウモン</t>
    </rPh>
    <rPh sb="13" eb="14">
      <t>ヒ</t>
    </rPh>
    <rPh sb="19" eb="20">
      <t>カイ</t>
    </rPh>
    <phoneticPr fontId="2"/>
  </si>
  <si>
    <t>　(4)　随時訪問サービス費(Ⅱ)（１回につき）</t>
    <rPh sb="5" eb="7">
      <t>ズイジ</t>
    </rPh>
    <rPh sb="7" eb="9">
      <t>ホウモン</t>
    </rPh>
    <rPh sb="13" eb="14">
      <t>ヒ</t>
    </rPh>
    <rPh sb="19" eb="20">
      <t>カイ</t>
    </rPh>
    <phoneticPr fontId="2"/>
  </si>
  <si>
    <t>注8-1　事業所と同一建物の利用者にサービスを行う場合(注8-3、注8-4の場合を除く。イ又はロの場合)</t>
    <rPh sb="0" eb="1">
      <t>チュウ</t>
    </rPh>
    <rPh sb="5" eb="7">
      <t>ジギョウ</t>
    </rPh>
    <rPh sb="7" eb="8">
      <t>ショ</t>
    </rPh>
    <rPh sb="9" eb="11">
      <t>ドウイツ</t>
    </rPh>
    <rPh sb="11" eb="13">
      <t>タテモノ</t>
    </rPh>
    <rPh sb="14" eb="16">
      <t>リヨウ</t>
    </rPh>
    <rPh sb="16" eb="17">
      <t>シャ</t>
    </rPh>
    <rPh sb="23" eb="24">
      <t>オコナ</t>
    </rPh>
    <rPh sb="25" eb="27">
      <t>バアイ</t>
    </rPh>
    <rPh sb="28" eb="29">
      <t>チュウ</t>
    </rPh>
    <rPh sb="33" eb="34">
      <t>チュウ</t>
    </rPh>
    <rPh sb="38" eb="40">
      <t>バアイ</t>
    </rPh>
    <rPh sb="41" eb="42">
      <t>ノゾ</t>
    </rPh>
    <rPh sb="49" eb="51">
      <t>バアイ</t>
    </rPh>
    <phoneticPr fontId="2"/>
  </si>
  <si>
    <t>注8-2　事業所と同一建物の利用者にサービスを行う場合(注8-3、注8-4の場合を除く。ハの場合)</t>
    <phoneticPr fontId="2"/>
  </si>
  <si>
    <t>定期巡回サービス又は随時訪問サービスを行った際に算定する所定単位数の100分の90に相当する単位数を算定</t>
    <phoneticPr fontId="2"/>
  </si>
  <si>
    <t>定期巡回サービス又は随時訪問サービスを行った際に算定する所定単位数の100分の85に相当する単位数を算定</t>
    <phoneticPr fontId="2"/>
  </si>
  <si>
    <t>注12　緊急時訪問看護加算（Ⅰ）</t>
    <rPh sb="0" eb="1">
      <t>チュウ</t>
    </rPh>
    <rPh sb="4" eb="7">
      <t>キンキュウジ</t>
    </rPh>
    <rPh sb="7" eb="9">
      <t>ホウモン</t>
    </rPh>
    <rPh sb="9" eb="11">
      <t>カンゴ</t>
    </rPh>
    <rPh sb="11" eb="13">
      <t>カサン</t>
    </rPh>
    <phoneticPr fontId="2"/>
  </si>
  <si>
    <t>リ　口腔連携強化加算（イ及びロの場合）</t>
    <phoneticPr fontId="2"/>
  </si>
  <si>
    <t>　㈠　サービス提供体制強化加算（Ⅰ）</t>
    <rPh sb="7" eb="9">
      <t>テイキョウ</t>
    </rPh>
    <rPh sb="9" eb="11">
      <t>タイセイ</t>
    </rPh>
    <rPh sb="11" eb="13">
      <t>キョウカ</t>
    </rPh>
    <rPh sb="13" eb="15">
      <t>カサン</t>
    </rPh>
    <phoneticPr fontId="2"/>
  </si>
  <si>
    <t>　㈡　サービス提供体制強化加算（Ⅱ）</t>
    <rPh sb="7" eb="9">
      <t>テイキョウ</t>
    </rPh>
    <rPh sb="9" eb="11">
      <t>タイセイ</t>
    </rPh>
    <rPh sb="11" eb="13">
      <t>キョウカ</t>
    </rPh>
    <rPh sb="13" eb="15">
      <t>カサン</t>
    </rPh>
    <phoneticPr fontId="2"/>
  </si>
  <si>
    <t>　㈢　サービス提供体制強化加算（Ⅲ）</t>
    <rPh sb="7" eb="9">
      <t>テイキョウ</t>
    </rPh>
    <rPh sb="9" eb="11">
      <t>タイセイ</t>
    </rPh>
    <rPh sb="11" eb="13">
      <t>キョウカ</t>
    </rPh>
    <rPh sb="13" eb="15">
      <t>カサン</t>
    </rPh>
    <phoneticPr fontId="2"/>
  </si>
  <si>
    <t>ハ　短期利用療養通所介護費（１日につき）</t>
    <rPh sb="2" eb="4">
      <t>タンキ</t>
    </rPh>
    <rPh sb="4" eb="6">
      <t>リヨウ</t>
    </rPh>
    <rPh sb="6" eb="8">
      <t>リョウヨウ</t>
    </rPh>
    <rPh sb="8" eb="10">
      <t>ツウショ</t>
    </rPh>
    <rPh sb="10" eb="12">
      <t>カイゴ</t>
    </rPh>
    <rPh sb="12" eb="13">
      <t>ヒ</t>
    </rPh>
    <rPh sb="15" eb="16">
      <t>ニチ</t>
    </rPh>
    <phoneticPr fontId="2"/>
  </si>
  <si>
    <t>　　　生活機能向上連携加算（Ⅱ）
      ※個別機能訓練加算を算定している場合</t>
    <rPh sb="3" eb="5">
      <t>セイカツ</t>
    </rPh>
    <rPh sb="5" eb="7">
      <t>キノウ</t>
    </rPh>
    <rPh sb="7" eb="9">
      <t>コウジョウ</t>
    </rPh>
    <rPh sb="9" eb="11">
      <t>レンケイ</t>
    </rPh>
    <rPh sb="11" eb="13">
      <t>カサン</t>
    </rPh>
    <phoneticPr fontId="2"/>
  </si>
  <si>
    <t>注25　重度者ケア体制加算</t>
    <rPh sb="0" eb="1">
      <t>チュウ</t>
    </rPh>
    <phoneticPr fontId="2"/>
  </si>
  <si>
    <t>１月につき</t>
    <rPh sb="1" eb="2">
      <t>ツキ</t>
    </rPh>
    <phoneticPr fontId="3"/>
  </si>
  <si>
    <t>（３）認知症加算（Ⅲ）</t>
    <rPh sb="3" eb="6">
      <t>ニンチショウ</t>
    </rPh>
    <rPh sb="6" eb="8">
      <t>カサン</t>
    </rPh>
    <phoneticPr fontId="2"/>
  </si>
  <si>
    <t>（４）認知症加算（Ⅳ）</t>
    <rPh sb="3" eb="6">
      <t>ニンチショウ</t>
    </rPh>
    <rPh sb="6" eb="8">
      <t>カサン</t>
    </rPh>
    <phoneticPr fontId="2"/>
  </si>
  <si>
    <t>（１）　総合マネジメント体制強化加算（Ⅰ）</t>
    <rPh sb="4" eb="6">
      <t>ソウゴウ</t>
    </rPh>
    <rPh sb="12" eb="14">
      <t>タイセイ</t>
    </rPh>
    <rPh sb="14" eb="16">
      <t>キョウカ</t>
    </rPh>
    <rPh sb="16" eb="18">
      <t>カサン</t>
    </rPh>
    <phoneticPr fontId="2"/>
  </si>
  <si>
    <t>（２）　総合マネジメント体制強化加算（Ⅱ）</t>
    <rPh sb="4" eb="6">
      <t>ソウゴウ</t>
    </rPh>
    <rPh sb="12" eb="14">
      <t>タイセイ</t>
    </rPh>
    <rPh sb="14" eb="16">
      <t>キョウカ</t>
    </rPh>
    <rPh sb="16" eb="18">
      <t>カサン</t>
    </rPh>
    <phoneticPr fontId="2"/>
  </si>
  <si>
    <t>カ　生産性向上推進体制加算</t>
    <rPh sb="2" eb="13">
      <t>セイサンセイコウジョウスイシンタイセイカサン</t>
    </rPh>
    <phoneticPr fontId="2"/>
  </si>
  <si>
    <t>（２）生産性向上推進体制加算（Ⅱ）</t>
    <rPh sb="3" eb="5">
      <t>セイサン</t>
    </rPh>
    <rPh sb="5" eb="6">
      <t>セイ</t>
    </rPh>
    <rPh sb="6" eb="8">
      <t>コウジョウ</t>
    </rPh>
    <rPh sb="8" eb="10">
      <t>スイシン</t>
    </rPh>
    <rPh sb="10" eb="12">
      <t>タイセイ</t>
    </rPh>
    <rPh sb="12" eb="14">
      <t>カサン</t>
    </rPh>
    <phoneticPr fontId="2"/>
  </si>
  <si>
    <t>（１）生産性向上推進体制加算（Ⅰ）</t>
    <rPh sb="3" eb="5">
      <t>セイサン</t>
    </rPh>
    <rPh sb="5" eb="6">
      <t>セイ</t>
    </rPh>
    <rPh sb="6" eb="8">
      <t>コウジョウ</t>
    </rPh>
    <rPh sb="8" eb="10">
      <t>スイシン</t>
    </rPh>
    <rPh sb="10" eb="12">
      <t>タイセイ</t>
    </rPh>
    <rPh sb="12" eb="14">
      <t>カサン</t>
    </rPh>
    <phoneticPr fontId="2"/>
  </si>
  <si>
    <t>注６　夜間支援体制加算</t>
    <rPh sb="0" eb="1">
      <t>チュウ</t>
    </rPh>
    <rPh sb="3" eb="5">
      <t>ヤカン</t>
    </rPh>
    <rPh sb="5" eb="7">
      <t>シエン</t>
    </rPh>
    <rPh sb="7" eb="9">
      <t>タイセイ</t>
    </rPh>
    <rPh sb="9" eb="11">
      <t>カサン</t>
    </rPh>
    <phoneticPr fontId="3"/>
  </si>
  <si>
    <t>注７　認知症行動・心理症状緊急対応加算</t>
    <rPh sb="0" eb="1">
      <t>チュウ</t>
    </rPh>
    <rPh sb="3" eb="6">
      <t>ニンチショウ</t>
    </rPh>
    <rPh sb="6" eb="8">
      <t>コウドウ</t>
    </rPh>
    <rPh sb="9" eb="11">
      <t>シンリ</t>
    </rPh>
    <rPh sb="11" eb="13">
      <t>ショウジョウ</t>
    </rPh>
    <rPh sb="13" eb="15">
      <t>キンキュウ</t>
    </rPh>
    <rPh sb="15" eb="17">
      <t>タイオウ</t>
    </rPh>
    <rPh sb="17" eb="19">
      <t>カサン</t>
    </rPh>
    <phoneticPr fontId="2"/>
  </si>
  <si>
    <t>注８　若年性認知症利用者受入加算</t>
    <rPh sb="0" eb="1">
      <t>チュウ</t>
    </rPh>
    <rPh sb="3" eb="6">
      <t>ジャクネンセイ</t>
    </rPh>
    <rPh sb="6" eb="9">
      <t>ニンチショウ</t>
    </rPh>
    <rPh sb="9" eb="12">
      <t>リヨウシャ</t>
    </rPh>
    <rPh sb="12" eb="14">
      <t>ウケイレ</t>
    </rPh>
    <rPh sb="14" eb="16">
      <t>カサン</t>
    </rPh>
    <phoneticPr fontId="2"/>
  </si>
  <si>
    <t>注９　入院時費用</t>
    <rPh sb="0" eb="1">
      <t>チュウ</t>
    </rPh>
    <rPh sb="3" eb="5">
      <t>ニュウイン</t>
    </rPh>
    <rPh sb="5" eb="6">
      <t>ジ</t>
    </rPh>
    <rPh sb="6" eb="8">
      <t>ヒヨウ</t>
    </rPh>
    <phoneticPr fontId="2"/>
  </si>
  <si>
    <t>注10　看取り介護加算</t>
    <rPh sb="0" eb="1">
      <t>チュウ</t>
    </rPh>
    <rPh sb="4" eb="6">
      <t>ミト</t>
    </rPh>
    <rPh sb="7" eb="9">
      <t>カイゴ</t>
    </rPh>
    <rPh sb="9" eb="11">
      <t>カサン</t>
    </rPh>
    <phoneticPr fontId="2"/>
  </si>
  <si>
    <t>ニ　協力医療機関連携加算</t>
    <phoneticPr fontId="3"/>
  </si>
  <si>
    <t xml:space="preserve">（１）協力医療機関が、指定地域密着型サービス基準第105条第２項第１号及び第２号に規定する要件を満たしている場合 </t>
    <phoneticPr fontId="3"/>
  </si>
  <si>
    <t>（２）（１）以外の場合</t>
    <rPh sb="6" eb="8">
      <t>イガイ</t>
    </rPh>
    <rPh sb="9" eb="11">
      <t>バアイ</t>
    </rPh>
    <phoneticPr fontId="2"/>
  </si>
  <si>
    <t>ホ　医療連携体制加算</t>
    <rPh sb="2" eb="4">
      <t>イリョウ</t>
    </rPh>
    <rPh sb="4" eb="6">
      <t>レンケイ</t>
    </rPh>
    <rPh sb="6" eb="8">
      <t>タイセイ</t>
    </rPh>
    <rPh sb="8" eb="10">
      <t>カサン</t>
    </rPh>
    <phoneticPr fontId="2"/>
  </si>
  <si>
    <t>（４）医療連携体制加算（Ⅱ）</t>
    <rPh sb="3" eb="5">
      <t>イリョウ</t>
    </rPh>
    <rPh sb="5" eb="7">
      <t>レンケイ</t>
    </rPh>
    <rPh sb="7" eb="9">
      <t>タイセイ</t>
    </rPh>
    <rPh sb="9" eb="11">
      <t>カサン</t>
    </rPh>
    <phoneticPr fontId="2"/>
  </si>
  <si>
    <t>（１）医療連携体制加算（Ⅰ）イ</t>
    <rPh sb="3" eb="5">
      <t>イリョウ</t>
    </rPh>
    <rPh sb="5" eb="7">
      <t>レンケイ</t>
    </rPh>
    <rPh sb="7" eb="9">
      <t>タイセイ</t>
    </rPh>
    <rPh sb="9" eb="11">
      <t>カサン</t>
    </rPh>
    <phoneticPr fontId="2"/>
  </si>
  <si>
    <t>（２）医療連携体制加算（Ⅰ）ロ</t>
    <rPh sb="3" eb="5">
      <t>イリョウ</t>
    </rPh>
    <rPh sb="5" eb="7">
      <t>レンケイ</t>
    </rPh>
    <rPh sb="7" eb="9">
      <t>タイセイ</t>
    </rPh>
    <rPh sb="9" eb="11">
      <t>カサン</t>
    </rPh>
    <phoneticPr fontId="2"/>
  </si>
  <si>
    <t>（３）医療連携体制加算（Ⅰ）ハ</t>
    <rPh sb="3" eb="5">
      <t>イリョウ</t>
    </rPh>
    <rPh sb="5" eb="7">
      <t>レンケイ</t>
    </rPh>
    <rPh sb="7" eb="9">
      <t>タイセイ</t>
    </rPh>
    <rPh sb="9" eb="11">
      <t>カサン</t>
    </rPh>
    <phoneticPr fontId="2"/>
  </si>
  <si>
    <t>１回につき(イを算定する場合のみ。１人につき１回が限度)</t>
    <rPh sb="1" eb="2">
      <t>カイ</t>
    </rPh>
    <rPh sb="18" eb="19">
      <t>ニン</t>
    </rPh>
    <rPh sb="23" eb="24">
      <t>カイ</t>
    </rPh>
    <rPh sb="25" eb="27">
      <t>ゲンド</t>
    </rPh>
    <phoneticPr fontId="2"/>
  </si>
  <si>
    <t>（１） 認知症チームケア推進加算(Ⅰ)</t>
    <phoneticPr fontId="3"/>
  </si>
  <si>
    <t>リ　認知症チームケア推進加算</t>
    <phoneticPr fontId="3"/>
  </si>
  <si>
    <t>（２） 認知症チームケア推進加算(Ⅱ)</t>
    <phoneticPr fontId="3"/>
  </si>
  <si>
    <t>ヨ　高齢者施設等感染対策向上加算</t>
    <phoneticPr fontId="3"/>
  </si>
  <si>
    <t>（２）高齢者施設等感染対策向上加算(Ⅱ)</t>
    <phoneticPr fontId="3"/>
  </si>
  <si>
    <t xml:space="preserve">（１）高齢者施設等感染対策向上加算(Ⅰ) </t>
    <phoneticPr fontId="3"/>
  </si>
  <si>
    <t xml:space="preserve">タ 新興感染症等施設療養費（１日につき） </t>
    <phoneticPr fontId="3"/>
  </si>
  <si>
    <t>レ 生産性向上推進体制加算</t>
    <phoneticPr fontId="3"/>
  </si>
  <si>
    <t>（１）生産性向上推進体制加算(Ⅰ)</t>
    <phoneticPr fontId="3"/>
  </si>
  <si>
    <t>（２）生産性向上推進体制加算(Ⅱ)</t>
    <phoneticPr fontId="3"/>
  </si>
  <si>
    <t>１月に１回、連続する５日が限度</t>
    <rPh sb="13" eb="15">
      <t>ゲンド</t>
    </rPh>
    <phoneticPr fontId="3"/>
  </si>
  <si>
    <t>１月につき</t>
    <phoneticPr fontId="3"/>
  </si>
  <si>
    <t>ヘ　退居時情報提供加算</t>
    <phoneticPr fontId="3"/>
  </si>
  <si>
    <t>ル　栄養管理体制加算</t>
    <rPh sb="2" eb="4">
      <t>エイヨウ</t>
    </rPh>
    <rPh sb="4" eb="6">
      <t>カンリ</t>
    </rPh>
    <rPh sb="6" eb="8">
      <t>タイセイ</t>
    </rPh>
    <rPh sb="8" eb="10">
      <t>カサン</t>
    </rPh>
    <phoneticPr fontId="3"/>
  </si>
  <si>
    <t>ヲ　口腔衛生管理体制加算</t>
    <rPh sb="2" eb="4">
      <t>コウクウ</t>
    </rPh>
    <rPh sb="4" eb="6">
      <t>エイセイ</t>
    </rPh>
    <rPh sb="6" eb="8">
      <t>カンリ</t>
    </rPh>
    <rPh sb="8" eb="10">
      <t>タイセイ</t>
    </rPh>
    <rPh sb="10" eb="12">
      <t>カサン</t>
    </rPh>
    <phoneticPr fontId="2"/>
  </si>
  <si>
    <t>ワ　口腔・栄養スクリーニング加算</t>
    <rPh sb="2" eb="4">
      <t>コウクウ</t>
    </rPh>
    <rPh sb="5" eb="7">
      <t>エイヨウ</t>
    </rPh>
    <rPh sb="14" eb="16">
      <t>カサン</t>
    </rPh>
    <phoneticPr fontId="2"/>
  </si>
  <si>
    <t>カ　科学的介護推進体制加算</t>
    <rPh sb="2" eb="5">
      <t>カガクテキ</t>
    </rPh>
    <rPh sb="5" eb="7">
      <t>カイゴ</t>
    </rPh>
    <rPh sb="7" eb="9">
      <t>スイシン</t>
    </rPh>
    <rPh sb="9" eb="11">
      <t>タイセイ</t>
    </rPh>
    <rPh sb="11" eb="13">
      <t>カサン</t>
    </rPh>
    <phoneticPr fontId="3"/>
  </si>
  <si>
    <t>カ 専門管理加算</t>
    <phoneticPr fontId="3"/>
  </si>
  <si>
    <t>　専門管理加算　イ</t>
    <phoneticPr fontId="3"/>
  </si>
  <si>
    <t>　専門管理加算　ロ</t>
    <phoneticPr fontId="3"/>
  </si>
  <si>
    <t>１月につき(イを算定する場合のみ １月に１回に限る）</t>
    <rPh sb="1" eb="2">
      <t>ツキ</t>
    </rPh>
    <rPh sb="23" eb="24">
      <t>カギ</t>
    </rPh>
    <phoneticPr fontId="2"/>
  </si>
  <si>
    <t>タ　遠隔死亡診断補助加算</t>
    <phoneticPr fontId="3"/>
  </si>
  <si>
    <t>（２） 総合マネジメント体制強化加算（Ⅱ）</t>
    <phoneticPr fontId="3"/>
  </si>
  <si>
    <t>（１） 総合マネジメント体制強化加算（Ⅰ）</t>
    <phoneticPr fontId="3"/>
  </si>
  <si>
    <t>ム　生産性向上推進体制加算</t>
    <phoneticPr fontId="3"/>
  </si>
  <si>
    <t>（１） 生産性向上推進体制加算（Ⅰ）</t>
    <phoneticPr fontId="3"/>
  </si>
  <si>
    <t>（２） 生産性向上推進体制加算（Ⅱ）</t>
    <phoneticPr fontId="3"/>
  </si>
  <si>
    <t>（１）総合マネジメント体制強化加算（Ⅰ）</t>
    <rPh sb="3" eb="5">
      <t>ソウゴウ</t>
    </rPh>
    <rPh sb="11" eb="13">
      <t>タイセイ</t>
    </rPh>
    <rPh sb="13" eb="15">
      <t>キョウカ</t>
    </rPh>
    <rPh sb="15" eb="17">
      <t>カサン</t>
    </rPh>
    <phoneticPr fontId="2"/>
  </si>
  <si>
    <t>（２）総合マネジメント体制強化加算（Ⅱ）</t>
    <rPh sb="3" eb="5">
      <t>ソウゴウ</t>
    </rPh>
    <rPh sb="11" eb="13">
      <t>タイセイ</t>
    </rPh>
    <rPh sb="13" eb="15">
      <t>キョウカ</t>
    </rPh>
    <rPh sb="15" eb="17">
      <t>カサン</t>
    </rPh>
    <phoneticPr fontId="2"/>
  </si>
  <si>
    <t>ヌ　生産性向上推進体制加算</t>
    <rPh sb="2" eb="4">
      <t>セイサン</t>
    </rPh>
    <rPh sb="4" eb="5">
      <t>セイ</t>
    </rPh>
    <rPh sb="5" eb="7">
      <t>コウジョウ</t>
    </rPh>
    <rPh sb="7" eb="9">
      <t>スイシン</t>
    </rPh>
    <rPh sb="9" eb="11">
      <t>タイセイ</t>
    </rPh>
    <rPh sb="11" eb="13">
      <t>カサン</t>
    </rPh>
    <phoneticPr fontId="2"/>
  </si>
  <si>
    <t>ニ　退居時情報提供加算</t>
    <phoneticPr fontId="3"/>
  </si>
  <si>
    <t>１回につき(イを算定する場合のみ、１人につき１回が限度)</t>
    <rPh sb="1" eb="2">
      <t>カイ</t>
    </rPh>
    <rPh sb="18" eb="19">
      <t>ニン</t>
    </rPh>
    <rPh sb="23" eb="24">
      <t>カイ</t>
    </rPh>
    <rPh sb="25" eb="27">
      <t>ゲンド</t>
    </rPh>
    <phoneticPr fontId="2"/>
  </si>
  <si>
    <t>（１）認知症チームケア推進加算（Ⅰ）</t>
    <rPh sb="3" eb="6">
      <t>ニンチショウ</t>
    </rPh>
    <rPh sb="11" eb="13">
      <t>スイシン</t>
    </rPh>
    <rPh sb="13" eb="15">
      <t>カサン</t>
    </rPh>
    <phoneticPr fontId="2"/>
  </si>
  <si>
    <t>（２）認知症チームケア推進加算（Ⅱ）</t>
    <rPh sb="3" eb="6">
      <t>ニンチショウ</t>
    </rPh>
    <rPh sb="11" eb="13">
      <t>スイシン</t>
    </rPh>
    <rPh sb="13" eb="15">
      <t>カサン</t>
    </rPh>
    <phoneticPr fontId="2"/>
  </si>
  <si>
    <t>１日につき（認知症チームケア推進加算を算定している場合は算定しない）</t>
    <rPh sb="1" eb="2">
      <t>ニチ</t>
    </rPh>
    <rPh sb="19" eb="21">
      <t>サンテイ</t>
    </rPh>
    <rPh sb="25" eb="27">
      <t>バアイ</t>
    </rPh>
    <rPh sb="28" eb="30">
      <t>サンテイ</t>
    </rPh>
    <phoneticPr fontId="3"/>
  </si>
  <si>
    <t>ト　認知症チームケア推進加算</t>
    <rPh sb="2" eb="5">
      <t>ニンチショウ</t>
    </rPh>
    <rPh sb="10" eb="12">
      <t>スイシン</t>
    </rPh>
    <rPh sb="12" eb="14">
      <t>カサン</t>
    </rPh>
    <phoneticPr fontId="3"/>
  </si>
  <si>
    <t>ワ　高齢者施設等感染対策向上加算</t>
    <phoneticPr fontId="3"/>
  </si>
  <si>
    <t xml:space="preserve">カ 新興感染症等施設療養費（１日につき） </t>
    <phoneticPr fontId="3"/>
  </si>
  <si>
    <t>ヨ 生産性向上推進体制加算</t>
    <phoneticPr fontId="3"/>
  </si>
  <si>
    <t>（３）ハを算定している場合</t>
    <rPh sb="5" eb="7">
      <t>サンテイ</t>
    </rPh>
    <rPh sb="11" eb="13">
      <t>バアイ</t>
    </rPh>
    <phoneticPr fontId="3"/>
  </si>
  <si>
    <r>
      <rPr>
        <b/>
        <sz val="14"/>
        <color rgb="FFFF0000"/>
        <rFont val="游ゴシック"/>
        <family val="3"/>
        <charset val="128"/>
      </rPr>
      <t>〇〇ケアサービス</t>
    </r>
    <r>
      <rPr>
        <b/>
        <sz val="14"/>
        <rFont val="游ゴシック"/>
        <family val="3"/>
        <charset val="128"/>
      </rPr>
      <t>　認知症対応型共同生活介護　料金表</t>
    </r>
    <rPh sb="9" eb="12">
      <t>ニンチショウ</t>
    </rPh>
    <rPh sb="12" eb="14">
      <t>タイオウ</t>
    </rPh>
    <rPh sb="14" eb="15">
      <t>ガタ</t>
    </rPh>
    <rPh sb="15" eb="17">
      <t>キョウドウ</t>
    </rPh>
    <rPh sb="17" eb="19">
      <t>セイカツ</t>
    </rPh>
    <rPh sb="19" eb="21">
      <t>カイゴ</t>
    </rPh>
    <phoneticPr fontId="3"/>
  </si>
  <si>
    <r>
      <t>※５　３ユニットの場合であって、３ユニットが同一階に隣接しており、職員が円滑に利用者の状況把握を行い、速やかな対応が可能な構造で、安全対策（マニュアルの策定、訓練の実施）をとっていることを要件に、例外的に夜勤２人以上の配置に緩和する場合は</t>
    </r>
    <r>
      <rPr>
        <b/>
        <u/>
        <sz val="10"/>
        <rFont val="游ゴシック"/>
        <family val="3"/>
        <charset val="128"/>
      </rPr>
      <t>50単位を減算</t>
    </r>
    <r>
      <rPr>
        <sz val="10"/>
        <rFont val="游ゴシック"/>
        <family val="3"/>
        <charset val="128"/>
      </rPr>
      <t>。</t>
    </r>
    <phoneticPr fontId="3"/>
  </si>
  <si>
    <r>
      <t>　○○円－（○○円×負担割合</t>
    </r>
    <r>
      <rPr>
        <sz val="8"/>
        <rFont val="游ゴシック"/>
        <family val="3"/>
        <charset val="128"/>
      </rPr>
      <t>※４</t>
    </r>
    <r>
      <rPr>
        <sz val="11"/>
        <rFont val="游ゴシック"/>
        <family val="3"/>
        <charset val="128"/>
      </rPr>
      <t>（１円未満切り捨て））＝△△円（利用者負担額）</t>
    </r>
    <rPh sb="3" eb="4">
      <t>エン</t>
    </rPh>
    <rPh sb="8" eb="9">
      <t>エン</t>
    </rPh>
    <rPh sb="10" eb="12">
      <t>フタン</t>
    </rPh>
    <rPh sb="12" eb="14">
      <t>ワリアイ</t>
    </rPh>
    <rPh sb="18" eb="19">
      <t>エン</t>
    </rPh>
    <rPh sb="19" eb="21">
      <t>ミマン</t>
    </rPh>
    <rPh sb="21" eb="22">
      <t>ギ</t>
    </rPh>
    <rPh sb="23" eb="24">
      <t>シャ</t>
    </rPh>
    <rPh sb="30" eb="31">
      <t>エン</t>
    </rPh>
    <rPh sb="32" eb="35">
      <t>リヨウシャ</t>
    </rPh>
    <rPh sb="35" eb="37">
      <t>フタン</t>
    </rPh>
    <rPh sb="37" eb="38">
      <t>ガク</t>
    </rPh>
    <phoneticPr fontId="2"/>
  </si>
  <si>
    <r>
      <rPr>
        <sz val="11"/>
        <rFont val="游ゴシック"/>
        <family val="3"/>
        <charset val="128"/>
      </rPr>
      <t>朝：</t>
    </r>
    <r>
      <rPr>
        <sz val="11"/>
        <color rgb="FFFF0000"/>
        <rFont val="游ゴシック"/>
        <family val="3"/>
        <charset val="128"/>
      </rPr>
      <t xml:space="preserve">300円
</t>
    </r>
    <r>
      <rPr>
        <sz val="11"/>
        <rFont val="游ゴシック"/>
        <family val="3"/>
        <charset val="128"/>
      </rPr>
      <t>昼：</t>
    </r>
    <r>
      <rPr>
        <sz val="11"/>
        <color rgb="FFFF0000"/>
        <rFont val="游ゴシック"/>
        <family val="3"/>
        <charset val="128"/>
      </rPr>
      <t>500円
　　</t>
    </r>
    <r>
      <rPr>
        <sz val="11"/>
        <rFont val="游ゴシック"/>
        <family val="3"/>
        <charset val="128"/>
      </rPr>
      <t>(含おやつ代</t>
    </r>
    <r>
      <rPr>
        <sz val="11"/>
        <color rgb="FFFF0000"/>
        <rFont val="游ゴシック"/>
        <family val="3"/>
        <charset val="128"/>
      </rPr>
      <t>100円</t>
    </r>
    <r>
      <rPr>
        <sz val="11"/>
        <rFont val="游ゴシック"/>
        <family val="3"/>
        <charset val="128"/>
      </rPr>
      <t>)</t>
    </r>
    <r>
      <rPr>
        <sz val="11"/>
        <color rgb="FFFF0000"/>
        <rFont val="游ゴシック"/>
        <family val="3"/>
        <charset val="128"/>
      </rPr>
      <t xml:space="preserve">
</t>
    </r>
    <r>
      <rPr>
        <sz val="11"/>
        <rFont val="游ゴシック"/>
        <family val="3"/>
        <charset val="128"/>
      </rPr>
      <t>夕：</t>
    </r>
    <r>
      <rPr>
        <sz val="11"/>
        <color rgb="FFFF0000"/>
        <rFont val="游ゴシック"/>
        <family val="3"/>
        <charset val="128"/>
      </rPr>
      <t>500円</t>
    </r>
    <rPh sb="0" eb="1">
      <t>アサ</t>
    </rPh>
    <rPh sb="5" eb="6">
      <t>エン</t>
    </rPh>
    <rPh sb="7" eb="8">
      <t>ヒル</t>
    </rPh>
    <rPh sb="12" eb="13">
      <t>エン</t>
    </rPh>
    <rPh sb="17" eb="18">
      <t>フク</t>
    </rPh>
    <rPh sb="21" eb="22">
      <t>ダイ</t>
    </rPh>
    <rPh sb="25" eb="26">
      <t>エン</t>
    </rPh>
    <rPh sb="28" eb="29">
      <t>ユウ</t>
    </rPh>
    <rPh sb="33" eb="34">
      <t>エン</t>
    </rPh>
    <phoneticPr fontId="3"/>
  </si>
  <si>
    <r>
      <t>１食につき（１月(30日)につき</t>
    </r>
    <r>
      <rPr>
        <sz val="11"/>
        <color rgb="FFFF0000"/>
        <rFont val="游ゴシック"/>
        <family val="3"/>
        <charset val="128"/>
      </rPr>
      <t>39.000円</t>
    </r>
    <r>
      <rPr>
        <sz val="11"/>
        <rFont val="游ゴシック"/>
        <family val="3"/>
        <charset val="128"/>
      </rPr>
      <t>）</t>
    </r>
    <rPh sb="1" eb="2">
      <t>ショク</t>
    </rPh>
    <rPh sb="7" eb="8">
      <t>ツキ</t>
    </rPh>
    <rPh sb="11" eb="12">
      <t>ニチ</t>
    </rPh>
    <rPh sb="22" eb="23">
      <t>エン</t>
    </rPh>
    <phoneticPr fontId="3"/>
  </si>
  <si>
    <r>
      <rPr>
        <b/>
        <sz val="14"/>
        <color rgb="FFFF0000"/>
        <rFont val="游ゴシック"/>
        <family val="3"/>
        <charset val="128"/>
      </rPr>
      <t>〇〇ケアサービス</t>
    </r>
    <r>
      <rPr>
        <b/>
        <sz val="14"/>
        <rFont val="游ゴシック"/>
        <family val="3"/>
        <charset val="128"/>
      </rPr>
      <t>　定期巡回・随時対応型訪問介護看護　料金表</t>
    </r>
    <phoneticPr fontId="3"/>
  </si>
  <si>
    <r>
      <rPr>
        <b/>
        <sz val="14"/>
        <color rgb="FFFF0000"/>
        <rFont val="游ゴシック"/>
        <family val="3"/>
        <charset val="128"/>
      </rPr>
      <t>〇〇ケアサービス</t>
    </r>
    <r>
      <rPr>
        <b/>
        <sz val="14"/>
        <rFont val="游ゴシック"/>
        <family val="3"/>
        <charset val="128"/>
      </rPr>
      <t>　夜間対応型訪問介護　料金表</t>
    </r>
    <phoneticPr fontId="3"/>
  </si>
  <si>
    <r>
      <rPr>
        <b/>
        <sz val="14"/>
        <color rgb="FFFF0000"/>
        <rFont val="游ゴシック"/>
        <family val="3"/>
        <charset val="128"/>
      </rPr>
      <t>〇〇ケアサービス</t>
    </r>
    <r>
      <rPr>
        <b/>
        <sz val="14"/>
        <rFont val="游ゴシック"/>
        <family val="3"/>
        <charset val="128"/>
      </rPr>
      <t>　地域密着型通所介護　料金表</t>
    </r>
    <rPh sb="9" eb="14">
      <t>チイキミッチャクガタ</t>
    </rPh>
    <rPh sb="14" eb="16">
      <t>ツウショ</t>
    </rPh>
    <phoneticPr fontId="3"/>
  </si>
  <si>
    <r>
      <t>（所定単位数×３%）</t>
    </r>
    <r>
      <rPr>
        <vertAlign val="superscript"/>
        <sz val="11"/>
        <rFont val="游ゴシック"/>
        <family val="3"/>
        <charset val="128"/>
      </rPr>
      <t>※２</t>
    </r>
    <r>
      <rPr>
        <sz val="11"/>
        <rFont val="游ゴシック"/>
        <family val="3"/>
        <charset val="128"/>
      </rPr>
      <t>×10.72</t>
    </r>
    <rPh sb="1" eb="3">
      <t>ショテイ</t>
    </rPh>
    <rPh sb="3" eb="5">
      <t>タンイ</t>
    </rPh>
    <rPh sb="5" eb="6">
      <t>スウ</t>
    </rPh>
    <phoneticPr fontId="3"/>
  </si>
  <si>
    <r>
      <t>（介護報酬総単位数</t>
    </r>
    <r>
      <rPr>
        <vertAlign val="superscript"/>
        <sz val="9"/>
        <rFont val="游ゴシック"/>
        <family val="3"/>
        <charset val="128"/>
      </rPr>
      <t>※１</t>
    </r>
    <r>
      <rPr>
        <sz val="9"/>
        <rFont val="游ゴシック"/>
        <family val="3"/>
        <charset val="128"/>
      </rPr>
      <t>（介護職員処遇改善加算を除く）×2.4％）</t>
    </r>
    <r>
      <rPr>
        <vertAlign val="superscript"/>
        <sz val="9"/>
        <rFont val="游ゴシック"/>
        <family val="3"/>
        <charset val="128"/>
      </rPr>
      <t>※２</t>
    </r>
    <r>
      <rPr>
        <sz val="9"/>
        <rFont val="游ゴシック"/>
        <family val="3"/>
        <charset val="128"/>
      </rPr>
      <t>×10.88</t>
    </r>
    <rPh sb="12" eb="14">
      <t>カイゴ</t>
    </rPh>
    <rPh sb="14" eb="16">
      <t>ショクイン</t>
    </rPh>
    <rPh sb="16" eb="18">
      <t>ショグウ</t>
    </rPh>
    <rPh sb="18" eb="20">
      <t>カイゼン</t>
    </rPh>
    <rPh sb="20" eb="22">
      <t>カサン</t>
    </rPh>
    <rPh sb="23" eb="24">
      <t>ノゾ</t>
    </rPh>
    <phoneticPr fontId="2"/>
  </si>
  <si>
    <r>
      <rPr>
        <sz val="11"/>
        <color rgb="FFFF0000"/>
        <rFont val="游ゴシック"/>
        <family val="3"/>
        <charset val="128"/>
      </rPr>
      <t>600</t>
    </r>
    <r>
      <rPr>
        <sz val="11"/>
        <rFont val="游ゴシック"/>
        <family val="3"/>
        <charset val="128"/>
      </rPr>
      <t>円
(含おやつ代</t>
    </r>
    <r>
      <rPr>
        <sz val="11"/>
        <color rgb="FFFF0000"/>
        <rFont val="游ゴシック"/>
        <family val="3"/>
        <charset val="128"/>
      </rPr>
      <t>100</t>
    </r>
    <r>
      <rPr>
        <sz val="11"/>
        <rFont val="游ゴシック"/>
        <family val="3"/>
        <charset val="128"/>
      </rPr>
      <t>円)</t>
    </r>
    <rPh sb="3" eb="4">
      <t>エン</t>
    </rPh>
    <rPh sb="6" eb="7">
      <t>フク</t>
    </rPh>
    <rPh sb="10" eb="11">
      <t>ダイ</t>
    </rPh>
    <rPh sb="14" eb="15">
      <t>エン</t>
    </rPh>
    <phoneticPr fontId="3"/>
  </si>
  <si>
    <r>
      <rPr>
        <b/>
        <sz val="14"/>
        <color rgb="FFFF0000"/>
        <rFont val="游ゴシック"/>
        <family val="3"/>
        <charset val="128"/>
      </rPr>
      <t>〇〇ケアサービス</t>
    </r>
    <r>
      <rPr>
        <b/>
        <sz val="14"/>
        <rFont val="游ゴシック"/>
        <family val="3"/>
        <charset val="128"/>
      </rPr>
      <t>　認知症対応型通所介護（単独型）　料金表</t>
    </r>
    <rPh sb="9" eb="12">
      <t>ニンチショウ</t>
    </rPh>
    <rPh sb="12" eb="14">
      <t>タイオウ</t>
    </rPh>
    <rPh sb="14" eb="15">
      <t>ガタ</t>
    </rPh>
    <rPh sb="15" eb="17">
      <t>ツウショ</t>
    </rPh>
    <rPh sb="20" eb="23">
      <t>タンドクガタ</t>
    </rPh>
    <phoneticPr fontId="3"/>
  </si>
  <si>
    <r>
      <t>（所定単位数×３%）</t>
    </r>
    <r>
      <rPr>
        <vertAlign val="superscript"/>
        <sz val="12"/>
        <rFont val="游ゴシック"/>
        <family val="3"/>
        <charset val="128"/>
      </rPr>
      <t>※２</t>
    </r>
    <r>
      <rPr>
        <sz val="12"/>
        <rFont val="游ゴシック"/>
        <family val="3"/>
        <charset val="128"/>
      </rPr>
      <t>×10.88</t>
    </r>
    <phoneticPr fontId="3"/>
  </si>
  <si>
    <r>
      <rPr>
        <b/>
        <sz val="14"/>
        <color rgb="FFFF0000"/>
        <rFont val="游ゴシック"/>
        <family val="3"/>
        <charset val="128"/>
      </rPr>
      <t>〇〇ケアサービス</t>
    </r>
    <r>
      <rPr>
        <b/>
        <sz val="14"/>
        <rFont val="游ゴシック"/>
        <family val="3"/>
        <charset val="128"/>
      </rPr>
      <t>　介護予防認知症対応型通所介護（単独型）　料金表</t>
    </r>
    <rPh sb="9" eb="13">
      <t>カイゴヨボウ</t>
    </rPh>
    <rPh sb="13" eb="16">
      <t>ニンチショウ</t>
    </rPh>
    <rPh sb="16" eb="18">
      <t>タイオウ</t>
    </rPh>
    <rPh sb="18" eb="19">
      <t>ガタ</t>
    </rPh>
    <rPh sb="19" eb="21">
      <t>ツウショ</t>
    </rPh>
    <rPh sb="24" eb="27">
      <t>タンドクガタ</t>
    </rPh>
    <phoneticPr fontId="3"/>
  </si>
  <si>
    <r>
      <t>　　　生活機能向上連携加算（Ⅱ）
　　　</t>
    </r>
    <r>
      <rPr>
        <sz val="10"/>
        <rFont val="游ゴシック"/>
        <family val="3"/>
        <charset val="128"/>
      </rPr>
      <t>(注８を算定している場合)</t>
    </r>
    <rPh sb="3" eb="5">
      <t>セイカツ</t>
    </rPh>
    <rPh sb="5" eb="7">
      <t>キノウ</t>
    </rPh>
    <rPh sb="7" eb="9">
      <t>コウジョウ</t>
    </rPh>
    <rPh sb="9" eb="11">
      <t>レンケイ</t>
    </rPh>
    <rPh sb="11" eb="13">
      <t>カサン</t>
    </rPh>
    <rPh sb="21" eb="22">
      <t>チュウ</t>
    </rPh>
    <rPh sb="24" eb="26">
      <t>サンテイ</t>
    </rPh>
    <rPh sb="30" eb="32">
      <t>バアイ</t>
    </rPh>
    <phoneticPr fontId="2"/>
  </si>
  <si>
    <r>
      <rPr>
        <b/>
        <sz val="14"/>
        <color rgb="FFFF0000"/>
        <rFont val="游ゴシック"/>
        <family val="3"/>
        <charset val="128"/>
      </rPr>
      <t>〇〇ケアサービス</t>
    </r>
    <r>
      <rPr>
        <b/>
        <sz val="14"/>
        <rFont val="游ゴシック"/>
        <family val="3"/>
        <charset val="128"/>
      </rPr>
      <t>　認知症対応型通所介護（併設型）　料金表</t>
    </r>
    <rPh sb="9" eb="12">
      <t>ニンチショウ</t>
    </rPh>
    <rPh sb="12" eb="14">
      <t>タイオウ</t>
    </rPh>
    <rPh sb="14" eb="15">
      <t>ガタ</t>
    </rPh>
    <rPh sb="15" eb="17">
      <t>ツウショ</t>
    </rPh>
    <rPh sb="20" eb="23">
      <t>ヘイセツガタ</t>
    </rPh>
    <phoneticPr fontId="3"/>
  </si>
  <si>
    <r>
      <rPr>
        <b/>
        <sz val="14"/>
        <color rgb="FFFF0000"/>
        <rFont val="游ゴシック"/>
        <family val="3"/>
        <charset val="128"/>
      </rPr>
      <t>〇〇ケアサービス</t>
    </r>
    <r>
      <rPr>
        <b/>
        <sz val="14"/>
        <rFont val="游ゴシック"/>
        <family val="3"/>
        <charset val="128"/>
      </rPr>
      <t>　介護予防認知症対応型通所介護（併設型）　料金表</t>
    </r>
    <rPh sb="9" eb="13">
      <t>カイゴヨボウ</t>
    </rPh>
    <rPh sb="13" eb="16">
      <t>ニンチショウ</t>
    </rPh>
    <rPh sb="16" eb="18">
      <t>タイオウ</t>
    </rPh>
    <rPh sb="18" eb="19">
      <t>ガタ</t>
    </rPh>
    <rPh sb="19" eb="21">
      <t>ツウショ</t>
    </rPh>
    <rPh sb="24" eb="26">
      <t>ヘイセツ</t>
    </rPh>
    <rPh sb="26" eb="27">
      <t>ガタ</t>
    </rPh>
    <phoneticPr fontId="3"/>
  </si>
  <si>
    <r>
      <rPr>
        <b/>
        <sz val="14"/>
        <color rgb="FFFF0000"/>
        <rFont val="游ゴシック"/>
        <family val="3"/>
        <charset val="128"/>
      </rPr>
      <t>〇〇ケアサービス</t>
    </r>
    <r>
      <rPr>
        <b/>
        <sz val="14"/>
        <rFont val="游ゴシック"/>
        <family val="3"/>
        <charset val="128"/>
      </rPr>
      <t>　認知症対応型通所介護（共用型）　料金表</t>
    </r>
    <rPh sb="9" eb="12">
      <t>ニンチショウ</t>
    </rPh>
    <rPh sb="12" eb="14">
      <t>タイオウ</t>
    </rPh>
    <rPh sb="14" eb="15">
      <t>ガタ</t>
    </rPh>
    <rPh sb="15" eb="17">
      <t>ツウショ</t>
    </rPh>
    <rPh sb="20" eb="23">
      <t>キョウヨウガタ</t>
    </rPh>
    <phoneticPr fontId="3"/>
  </si>
  <si>
    <r>
      <rPr>
        <b/>
        <sz val="14"/>
        <color rgb="FFFF0000"/>
        <rFont val="游ゴシック"/>
        <family val="3"/>
        <charset val="128"/>
      </rPr>
      <t>〇〇ケアサービス</t>
    </r>
    <r>
      <rPr>
        <b/>
        <sz val="14"/>
        <rFont val="游ゴシック"/>
        <family val="3"/>
        <charset val="128"/>
      </rPr>
      <t>　介護予防認知症対応型通所介護（共用型）　料金表</t>
    </r>
    <rPh sb="9" eb="13">
      <t>カイゴヨボウ</t>
    </rPh>
    <rPh sb="13" eb="16">
      <t>ニンチショウ</t>
    </rPh>
    <rPh sb="16" eb="18">
      <t>タイオウ</t>
    </rPh>
    <rPh sb="18" eb="19">
      <t>ガタ</t>
    </rPh>
    <rPh sb="19" eb="21">
      <t>ツウショ</t>
    </rPh>
    <rPh sb="24" eb="26">
      <t>キョウヨウ</t>
    </rPh>
    <rPh sb="26" eb="27">
      <t>ガタ</t>
    </rPh>
    <phoneticPr fontId="3"/>
  </si>
  <si>
    <r>
      <rPr>
        <b/>
        <sz val="14"/>
        <color rgb="FFFF0000"/>
        <rFont val="游ゴシック"/>
        <family val="3"/>
        <charset val="128"/>
      </rPr>
      <t>〇〇ケアサービス</t>
    </r>
    <r>
      <rPr>
        <b/>
        <sz val="14"/>
        <rFont val="游ゴシック"/>
        <family val="3"/>
        <charset val="128"/>
      </rPr>
      <t>　小規模多機能型居宅介護　料金表</t>
    </r>
    <rPh sb="9" eb="16">
      <t>ショウキボタキノウガタ</t>
    </rPh>
    <rPh sb="16" eb="20">
      <t>キョタクカイゴ</t>
    </rPh>
    <phoneticPr fontId="3"/>
  </si>
  <si>
    <r>
      <rPr>
        <sz val="11"/>
        <rFont val="游ゴシック"/>
        <family val="3"/>
        <charset val="128"/>
      </rPr>
      <t>朝：</t>
    </r>
    <r>
      <rPr>
        <sz val="11"/>
        <color rgb="FFFF0000"/>
        <rFont val="游ゴシック"/>
        <family val="3"/>
        <charset val="128"/>
      </rPr>
      <t xml:space="preserve">300円
</t>
    </r>
    <r>
      <rPr>
        <sz val="11"/>
        <rFont val="游ゴシック"/>
        <family val="3"/>
        <charset val="128"/>
      </rPr>
      <t>昼：</t>
    </r>
    <r>
      <rPr>
        <sz val="11"/>
        <color rgb="FFFF0000"/>
        <rFont val="游ゴシック"/>
        <family val="3"/>
        <charset val="128"/>
      </rPr>
      <t>600円
　　</t>
    </r>
    <r>
      <rPr>
        <sz val="11"/>
        <rFont val="游ゴシック"/>
        <family val="3"/>
        <charset val="128"/>
      </rPr>
      <t>(含おやつ代</t>
    </r>
    <r>
      <rPr>
        <sz val="11"/>
        <color rgb="FFFF0000"/>
        <rFont val="游ゴシック"/>
        <family val="3"/>
        <charset val="128"/>
      </rPr>
      <t>100円</t>
    </r>
    <r>
      <rPr>
        <sz val="11"/>
        <rFont val="游ゴシック"/>
        <family val="3"/>
        <charset val="128"/>
      </rPr>
      <t>)</t>
    </r>
    <r>
      <rPr>
        <sz val="11"/>
        <color rgb="FFFF0000"/>
        <rFont val="游ゴシック"/>
        <family val="3"/>
        <charset val="128"/>
      </rPr>
      <t xml:space="preserve">
</t>
    </r>
    <r>
      <rPr>
        <sz val="11"/>
        <rFont val="游ゴシック"/>
        <family val="3"/>
        <charset val="128"/>
      </rPr>
      <t>夕：</t>
    </r>
    <r>
      <rPr>
        <sz val="11"/>
        <color rgb="FFFF0000"/>
        <rFont val="游ゴシック"/>
        <family val="3"/>
        <charset val="128"/>
      </rPr>
      <t>600円</t>
    </r>
    <rPh sb="0" eb="1">
      <t>アサ</t>
    </rPh>
    <rPh sb="5" eb="6">
      <t>エン</t>
    </rPh>
    <rPh sb="7" eb="8">
      <t>ヒル</t>
    </rPh>
    <rPh sb="12" eb="13">
      <t>エン</t>
    </rPh>
    <rPh sb="17" eb="18">
      <t>フク</t>
    </rPh>
    <rPh sb="21" eb="22">
      <t>ダイ</t>
    </rPh>
    <rPh sb="25" eb="26">
      <t>エン</t>
    </rPh>
    <rPh sb="28" eb="29">
      <t>ユウ</t>
    </rPh>
    <rPh sb="33" eb="34">
      <t>エン</t>
    </rPh>
    <phoneticPr fontId="3"/>
  </si>
  <si>
    <r>
      <rPr>
        <sz val="11"/>
        <rFont val="游ゴシック"/>
        <family val="3"/>
        <charset val="128"/>
      </rPr>
      <t>１泊：</t>
    </r>
    <r>
      <rPr>
        <sz val="11"/>
        <color rgb="FFFF0000"/>
        <rFont val="游ゴシック"/>
        <family val="3"/>
        <charset val="128"/>
      </rPr>
      <t>3,000円</t>
    </r>
    <rPh sb="1" eb="2">
      <t>ハク</t>
    </rPh>
    <rPh sb="8" eb="9">
      <t>エン</t>
    </rPh>
    <phoneticPr fontId="3"/>
  </si>
  <si>
    <r>
      <rPr>
        <b/>
        <sz val="14"/>
        <color rgb="FFFF0000"/>
        <rFont val="游ゴシック"/>
        <family val="3"/>
        <charset val="128"/>
      </rPr>
      <t>〇〇ケアサービス</t>
    </r>
    <r>
      <rPr>
        <b/>
        <sz val="14"/>
        <rFont val="游ゴシック"/>
        <family val="3"/>
        <charset val="128"/>
      </rPr>
      <t>　介護予防小規模多機能型居宅介護　料金表</t>
    </r>
    <rPh sb="9" eb="13">
      <t>カイゴヨボウ</t>
    </rPh>
    <rPh sb="13" eb="20">
      <t>ショウキボタキノウガタ</t>
    </rPh>
    <rPh sb="20" eb="24">
      <t>キョタクカイゴ</t>
    </rPh>
    <phoneticPr fontId="3"/>
  </si>
  <si>
    <r>
      <rPr>
        <b/>
        <sz val="14"/>
        <color rgb="FFFF0000"/>
        <rFont val="游ゴシック"/>
        <family val="3"/>
        <charset val="128"/>
      </rPr>
      <t>〇〇ケアサービス</t>
    </r>
    <r>
      <rPr>
        <b/>
        <sz val="14"/>
        <rFont val="游ゴシック"/>
        <family val="3"/>
        <charset val="128"/>
      </rPr>
      <t>　介護予防認知症対応型共同生活介護　料金表</t>
    </r>
    <rPh sb="9" eb="13">
      <t>カイゴヨボウ</t>
    </rPh>
    <rPh sb="13" eb="16">
      <t>ニンチショウ</t>
    </rPh>
    <rPh sb="16" eb="18">
      <t>タイオウ</t>
    </rPh>
    <rPh sb="18" eb="19">
      <t>ガタ</t>
    </rPh>
    <rPh sb="19" eb="21">
      <t>キョウドウ</t>
    </rPh>
    <rPh sb="21" eb="23">
      <t>セイカツ</t>
    </rPh>
    <rPh sb="23" eb="25">
      <t>カイゴ</t>
    </rPh>
    <phoneticPr fontId="3"/>
  </si>
  <si>
    <r>
      <rPr>
        <b/>
        <sz val="14"/>
        <color rgb="FFFF0000"/>
        <rFont val="游ゴシック"/>
        <family val="3"/>
        <charset val="128"/>
      </rPr>
      <t>〇〇ケアサービス</t>
    </r>
    <r>
      <rPr>
        <b/>
        <sz val="14"/>
        <rFont val="游ゴシック"/>
        <family val="3"/>
        <charset val="128"/>
      </rPr>
      <t>　看護小規模多機能型居宅介護　料金表</t>
    </r>
    <rPh sb="9" eb="11">
      <t>カンゴ</t>
    </rPh>
    <rPh sb="11" eb="14">
      <t>ショウキボ</t>
    </rPh>
    <rPh sb="14" eb="17">
      <t>タキノウ</t>
    </rPh>
    <rPh sb="17" eb="18">
      <t>ガタ</t>
    </rPh>
    <rPh sb="18" eb="20">
      <t>キョタク</t>
    </rPh>
    <rPh sb="20" eb="22">
      <t>カイゴ</t>
    </rPh>
    <phoneticPr fontId="3"/>
  </si>
  <si>
    <t>注13　特別管理加算（Ⅰ）</t>
    <rPh sb="0" eb="1">
      <t>チュウ</t>
    </rPh>
    <rPh sb="4" eb="6">
      <t>トクベツ</t>
    </rPh>
    <rPh sb="6" eb="8">
      <t>カンリ</t>
    </rPh>
    <rPh sb="8" eb="10">
      <t>カサン</t>
    </rPh>
    <phoneticPr fontId="2"/>
  </si>
  <si>
    <t>注14　ターミナルケア加算</t>
    <rPh sb="0" eb="1">
      <t>チュウ</t>
    </rPh>
    <rPh sb="11" eb="13">
      <t>カサン</t>
    </rPh>
    <phoneticPr fontId="2"/>
  </si>
  <si>
    <t>ニ　初期加算（イ及びロの場合）</t>
    <rPh sb="2" eb="4">
      <t>ショキ</t>
    </rPh>
    <rPh sb="4" eb="6">
      <t>カサン</t>
    </rPh>
    <rPh sb="12" eb="14">
      <t>バアイ</t>
    </rPh>
    <phoneticPr fontId="2"/>
  </si>
  <si>
    <t>ホ  退院時共同指導加算（イ(2)の場合）</t>
    <rPh sb="3" eb="5">
      <t>タイイン</t>
    </rPh>
    <rPh sb="5" eb="6">
      <t>ジ</t>
    </rPh>
    <rPh sb="6" eb="8">
      <t>キョウドウ</t>
    </rPh>
    <rPh sb="8" eb="10">
      <t>シドウ</t>
    </rPh>
    <rPh sb="10" eb="12">
      <t>カサン</t>
    </rPh>
    <rPh sb="18" eb="20">
      <t>バアイ</t>
    </rPh>
    <phoneticPr fontId="2"/>
  </si>
  <si>
    <t>ト  生活機能向上連携加算（Ⅰ）（イ及びロの場合）</t>
    <rPh sb="3" eb="5">
      <t>セイカツ</t>
    </rPh>
    <rPh sb="5" eb="7">
      <t>キノウ</t>
    </rPh>
    <rPh sb="7" eb="9">
      <t>コウジョウ</t>
    </rPh>
    <rPh sb="9" eb="11">
      <t>レンケイ</t>
    </rPh>
    <rPh sb="11" eb="13">
      <t>カサン</t>
    </rPh>
    <phoneticPr fontId="2"/>
  </si>
  <si>
    <t>　　生活機能向上連携加算（Ⅱ）（イ及びロの場合）</t>
    <rPh sb="2" eb="4">
      <t>セイカツ</t>
    </rPh>
    <rPh sb="4" eb="6">
      <t>キノウ</t>
    </rPh>
    <rPh sb="6" eb="8">
      <t>コウジョウ</t>
    </rPh>
    <rPh sb="8" eb="10">
      <t>レンケイ</t>
    </rPh>
    <rPh sb="10" eb="12">
      <t>カサン</t>
    </rPh>
    <phoneticPr fontId="2"/>
  </si>
  <si>
    <t>チ　認知症専門ケア加算</t>
    <rPh sb="2" eb="7">
      <t>ニンチショウセンモン</t>
    </rPh>
    <rPh sb="9" eb="11">
      <t>カサン</t>
    </rPh>
    <phoneticPr fontId="2"/>
  </si>
  <si>
    <t>ヌ　サービス提供体制強化加算</t>
    <rPh sb="6" eb="8">
      <t>テイキョウ</t>
    </rPh>
    <rPh sb="8" eb="10">
      <t>タイセイ</t>
    </rPh>
    <rPh sb="10" eb="12">
      <t>キョウカ</t>
    </rPh>
    <rPh sb="12" eb="14">
      <t>カサン</t>
    </rPh>
    <phoneticPr fontId="2"/>
  </si>
  <si>
    <t>注10　通所サービス利用時の調整</t>
    <rPh sb="0" eb="1">
      <t>チュウ</t>
    </rPh>
    <rPh sb="4" eb="6">
      <t>ツウショ</t>
    </rPh>
    <rPh sb="10" eb="12">
      <t>リヨウ</t>
    </rPh>
    <rPh sb="12" eb="13">
      <t>ジ</t>
    </rPh>
    <rPh sb="14" eb="16">
      <t>チョウセイ</t>
    </rPh>
    <phoneticPr fontId="2"/>
  </si>
  <si>
    <r>
      <t>注8-3　</t>
    </r>
    <r>
      <rPr>
        <sz val="9"/>
        <rFont val="游ゴシック"/>
        <family val="3"/>
        <charset val="128"/>
      </rPr>
      <t>事業所と同一建物の利用者(50人以上)にサービスを行う場合（イ又はロの場合)）</t>
    </r>
    <rPh sb="0" eb="1">
      <t>チュウ</t>
    </rPh>
    <rPh sb="5" eb="7">
      <t>ジギョウ</t>
    </rPh>
    <rPh sb="7" eb="8">
      <t>ショ</t>
    </rPh>
    <rPh sb="9" eb="11">
      <t>ドウイツ</t>
    </rPh>
    <rPh sb="11" eb="13">
      <t>タテモノ</t>
    </rPh>
    <rPh sb="14" eb="16">
      <t>リヨウ</t>
    </rPh>
    <rPh sb="16" eb="17">
      <t>シャ</t>
    </rPh>
    <rPh sb="20" eb="23">
      <t>ニンイジョウ</t>
    </rPh>
    <rPh sb="30" eb="31">
      <t>オコナ</t>
    </rPh>
    <rPh sb="32" eb="34">
      <t>バアイ</t>
    </rPh>
    <phoneticPr fontId="2"/>
  </si>
  <si>
    <r>
      <t>注8-4　</t>
    </r>
    <r>
      <rPr>
        <sz val="9"/>
        <rFont val="游ゴシック"/>
        <family val="3"/>
        <charset val="128"/>
      </rPr>
      <t>事業所と同一建物の利用者(50人以上)にサービスを行う場合（ハの場合)</t>
    </r>
    <rPh sb="0" eb="1">
      <t>チュウ</t>
    </rPh>
    <rPh sb="5" eb="7">
      <t>ジギョウ</t>
    </rPh>
    <rPh sb="7" eb="8">
      <t>ショ</t>
    </rPh>
    <rPh sb="9" eb="11">
      <t>ドウイツ</t>
    </rPh>
    <rPh sb="11" eb="13">
      <t>タテモノ</t>
    </rPh>
    <rPh sb="14" eb="16">
      <t>リヨウ</t>
    </rPh>
    <rPh sb="16" eb="17">
      <t>シャ</t>
    </rPh>
    <rPh sb="20" eb="23">
      <t>ニンイジョウ</t>
    </rPh>
    <rPh sb="30" eb="31">
      <t>オコナ</t>
    </rPh>
    <rPh sb="32" eb="34">
      <t>バアイ</t>
    </rPh>
    <phoneticPr fontId="2"/>
  </si>
  <si>
    <t>注９　時間延長加算</t>
    <rPh sb="0" eb="1">
      <t>チュウ</t>
    </rPh>
    <rPh sb="3" eb="5">
      <t>ジカン</t>
    </rPh>
    <rPh sb="5" eb="7">
      <t>エンチョウ</t>
    </rPh>
    <rPh sb="7" eb="9">
      <t>カサン</t>
    </rPh>
    <phoneticPr fontId="2"/>
  </si>
  <si>
    <r>
      <t>注11　生活相談員配置等加算</t>
    </r>
    <r>
      <rPr>
        <vertAlign val="superscript"/>
        <sz val="11"/>
        <rFont val="游ゴシック"/>
        <family val="3"/>
        <charset val="128"/>
      </rPr>
      <t>※5</t>
    </r>
    <rPh sb="0" eb="1">
      <t>チュウ</t>
    </rPh>
    <rPh sb="4" eb="6">
      <t>セイカツ</t>
    </rPh>
    <rPh sb="6" eb="9">
      <t>ソウダンイン</t>
    </rPh>
    <rPh sb="9" eb="11">
      <t>ハイチ</t>
    </rPh>
    <rPh sb="11" eb="12">
      <t>トウ</t>
    </rPh>
    <rPh sb="12" eb="14">
      <t>カサン</t>
    </rPh>
    <phoneticPr fontId="2"/>
  </si>
  <si>
    <t>注13　入浴介助加算</t>
    <rPh sb="0" eb="1">
      <t>チュウ</t>
    </rPh>
    <rPh sb="4" eb="6">
      <t>ニュウヨク</t>
    </rPh>
    <rPh sb="6" eb="8">
      <t>カイジョ</t>
    </rPh>
    <rPh sb="8" eb="10">
      <t>カサン</t>
    </rPh>
    <phoneticPr fontId="3"/>
  </si>
  <si>
    <r>
      <t>注14　中重度者ケア体制加算</t>
    </r>
    <r>
      <rPr>
        <vertAlign val="superscript"/>
        <sz val="11"/>
        <rFont val="游ゴシック"/>
        <family val="3"/>
        <charset val="128"/>
      </rPr>
      <t>※6</t>
    </r>
    <rPh sb="0" eb="1">
      <t>チュウ</t>
    </rPh>
    <rPh sb="4" eb="5">
      <t>チュウ</t>
    </rPh>
    <rPh sb="5" eb="7">
      <t>ジュウド</t>
    </rPh>
    <rPh sb="7" eb="8">
      <t>シャ</t>
    </rPh>
    <rPh sb="10" eb="12">
      <t>タイセイ</t>
    </rPh>
    <rPh sb="12" eb="14">
      <t>カサン</t>
    </rPh>
    <phoneticPr fontId="2"/>
  </si>
  <si>
    <t>注15　生活機能向上連携加算</t>
    <rPh sb="0" eb="1">
      <t>チュウ</t>
    </rPh>
    <rPh sb="4" eb="6">
      <t>セイカツ</t>
    </rPh>
    <rPh sb="6" eb="8">
      <t>キノウ</t>
    </rPh>
    <rPh sb="8" eb="10">
      <t>コウジョウ</t>
    </rPh>
    <rPh sb="10" eb="12">
      <t>レンケイ</t>
    </rPh>
    <rPh sb="12" eb="14">
      <t>カサン</t>
    </rPh>
    <phoneticPr fontId="2"/>
  </si>
  <si>
    <t>注16　個別機能訓練加算</t>
    <rPh sb="0" eb="1">
      <t>チュウ</t>
    </rPh>
    <rPh sb="4" eb="6">
      <t>コベツ</t>
    </rPh>
    <rPh sb="6" eb="8">
      <t>キノウ</t>
    </rPh>
    <rPh sb="8" eb="10">
      <t>クンレン</t>
    </rPh>
    <rPh sb="10" eb="12">
      <t>カサン</t>
    </rPh>
    <phoneticPr fontId="2"/>
  </si>
  <si>
    <t>注17　ＡＤＬ維持等加算</t>
    <rPh sb="0" eb="1">
      <t>チュウ</t>
    </rPh>
    <rPh sb="7" eb="9">
      <t>イジ</t>
    </rPh>
    <rPh sb="9" eb="10">
      <t>トウ</t>
    </rPh>
    <rPh sb="10" eb="12">
      <t>カサン</t>
    </rPh>
    <phoneticPr fontId="3"/>
  </si>
  <si>
    <r>
      <t>注18　認知症加算</t>
    </r>
    <r>
      <rPr>
        <vertAlign val="superscript"/>
        <sz val="11"/>
        <rFont val="游ゴシック"/>
        <family val="3"/>
        <charset val="128"/>
      </rPr>
      <t>※７</t>
    </r>
    <rPh sb="0" eb="1">
      <t>チュウ</t>
    </rPh>
    <rPh sb="4" eb="7">
      <t>ニンチショウ</t>
    </rPh>
    <rPh sb="7" eb="9">
      <t>カサン</t>
    </rPh>
    <phoneticPr fontId="2"/>
  </si>
  <si>
    <t>注19　若年性利用者受入加算</t>
    <rPh sb="0" eb="1">
      <t>チュウ</t>
    </rPh>
    <rPh sb="4" eb="7">
      <t>ジャクネンセイ</t>
    </rPh>
    <rPh sb="7" eb="10">
      <t>リヨウシャ</t>
    </rPh>
    <rPh sb="10" eb="12">
      <t>ウケイレ</t>
    </rPh>
    <rPh sb="12" eb="14">
      <t>カサン</t>
    </rPh>
    <phoneticPr fontId="2"/>
  </si>
  <si>
    <t>注20　栄養アセスメント加算</t>
    <rPh sb="0" eb="1">
      <t>チュウ</t>
    </rPh>
    <rPh sb="4" eb="6">
      <t>エイヨウ</t>
    </rPh>
    <rPh sb="12" eb="14">
      <t>カサン</t>
    </rPh>
    <phoneticPr fontId="3"/>
  </si>
  <si>
    <t>注21　栄養改善加算</t>
    <rPh sb="0" eb="1">
      <t>チュウ</t>
    </rPh>
    <rPh sb="4" eb="6">
      <t>エイヨウ</t>
    </rPh>
    <rPh sb="6" eb="8">
      <t>カイゼン</t>
    </rPh>
    <rPh sb="8" eb="10">
      <t>カサン</t>
    </rPh>
    <phoneticPr fontId="2"/>
  </si>
  <si>
    <t>注22　口腔・栄養スクリーニング加算</t>
    <rPh sb="0" eb="1">
      <t>チュウ</t>
    </rPh>
    <rPh sb="4" eb="6">
      <t>コウクウ</t>
    </rPh>
    <rPh sb="7" eb="9">
      <t>エイヨウ</t>
    </rPh>
    <rPh sb="16" eb="18">
      <t>カサン</t>
    </rPh>
    <phoneticPr fontId="2"/>
  </si>
  <si>
    <t>注23　口腔機能向上加算</t>
    <rPh sb="0" eb="1">
      <t>チュウ</t>
    </rPh>
    <rPh sb="4" eb="6">
      <t>コウクウ</t>
    </rPh>
    <rPh sb="6" eb="8">
      <t>キノウ</t>
    </rPh>
    <rPh sb="8" eb="10">
      <t>コウジョウ</t>
    </rPh>
    <rPh sb="10" eb="12">
      <t>カサン</t>
    </rPh>
    <phoneticPr fontId="2"/>
  </si>
  <si>
    <t>注24　科学的介護推進体制加算</t>
    <rPh sb="0" eb="1">
      <t>チュウ</t>
    </rPh>
    <rPh sb="4" eb="7">
      <t>カガクテキ</t>
    </rPh>
    <rPh sb="7" eb="9">
      <t>カイゴ</t>
    </rPh>
    <rPh sb="9" eb="11">
      <t>スイシン</t>
    </rPh>
    <rPh sb="11" eb="13">
      <t>タイセイ</t>
    </rPh>
    <rPh sb="13" eb="15">
      <t>カサン</t>
    </rPh>
    <phoneticPr fontId="3"/>
  </si>
  <si>
    <t>注26　同一建物減算</t>
    <rPh sb="0" eb="1">
      <t>チュウ</t>
    </rPh>
    <rPh sb="4" eb="6">
      <t>ドウイツ</t>
    </rPh>
    <rPh sb="6" eb="8">
      <t>タテモノ</t>
    </rPh>
    <rPh sb="8" eb="10">
      <t>ゲンサン</t>
    </rPh>
    <phoneticPr fontId="2"/>
  </si>
  <si>
    <t>注28　送迎を行わない場合の減算</t>
    <rPh sb="0" eb="1">
      <t>チュウ</t>
    </rPh>
    <rPh sb="4" eb="6">
      <t>ソウゲイ</t>
    </rPh>
    <rPh sb="7" eb="8">
      <t>オコナ</t>
    </rPh>
    <rPh sb="11" eb="13">
      <t>バアイ</t>
    </rPh>
    <rPh sb="14" eb="16">
      <t>ゲンサン</t>
    </rPh>
    <phoneticPr fontId="2"/>
  </si>
  <si>
    <t>注８ 感染症又は災害の発生により利用者が減少した場合</t>
    <rPh sb="0" eb="1">
      <t>チュウ</t>
    </rPh>
    <rPh sb="3" eb="6">
      <t>カンセンショウ</t>
    </rPh>
    <rPh sb="6" eb="7">
      <t>マタ</t>
    </rPh>
    <rPh sb="8" eb="10">
      <t>サイガイ</t>
    </rPh>
    <rPh sb="11" eb="13">
      <t>ハッセイ</t>
    </rPh>
    <rPh sb="16" eb="19">
      <t>リヨウシャ</t>
    </rPh>
    <rPh sb="20" eb="22">
      <t>ゲンショウ</t>
    </rPh>
    <rPh sb="24" eb="26">
      <t>バアイ</t>
    </rPh>
    <phoneticPr fontId="3"/>
  </si>
  <si>
    <t>注６　時間延長加算</t>
    <rPh sb="0" eb="1">
      <t>チュウ</t>
    </rPh>
    <rPh sb="3" eb="5">
      <t>ジカン</t>
    </rPh>
    <rPh sb="5" eb="7">
      <t>エンチョウ</t>
    </rPh>
    <rPh sb="7" eb="9">
      <t>カサン</t>
    </rPh>
    <phoneticPr fontId="2"/>
  </si>
  <si>
    <t>注８　入浴介助加算</t>
    <rPh sb="0" eb="1">
      <t>チュウ</t>
    </rPh>
    <rPh sb="3" eb="5">
      <t>ニュウヨク</t>
    </rPh>
    <rPh sb="5" eb="7">
      <t>カイジョ</t>
    </rPh>
    <rPh sb="7" eb="9">
      <t>カサン</t>
    </rPh>
    <phoneticPr fontId="2"/>
  </si>
  <si>
    <t>注９　生活機能向上連携加算</t>
    <rPh sb="0" eb="1">
      <t>チュウ</t>
    </rPh>
    <rPh sb="3" eb="5">
      <t>セイカツ</t>
    </rPh>
    <rPh sb="5" eb="7">
      <t>キノウ</t>
    </rPh>
    <rPh sb="7" eb="9">
      <t>コウジョウ</t>
    </rPh>
    <rPh sb="9" eb="11">
      <t>レンケイ</t>
    </rPh>
    <rPh sb="11" eb="13">
      <t>カサン</t>
    </rPh>
    <phoneticPr fontId="2"/>
  </si>
  <si>
    <t>　　　生活機能向上連携加算（Ⅱ）
      (注10を算定している場合)</t>
    <rPh sb="3" eb="5">
      <t>セイカツ</t>
    </rPh>
    <rPh sb="5" eb="7">
      <t>キノウ</t>
    </rPh>
    <rPh sb="7" eb="9">
      <t>コウジョウ</t>
    </rPh>
    <rPh sb="9" eb="11">
      <t>レンケイ</t>
    </rPh>
    <rPh sb="11" eb="13">
      <t>カサン</t>
    </rPh>
    <rPh sb="24" eb="25">
      <t>チュウ</t>
    </rPh>
    <rPh sb="28" eb="30">
      <t>サンテイ</t>
    </rPh>
    <rPh sb="34" eb="36">
      <t>バアイ</t>
    </rPh>
    <phoneticPr fontId="2"/>
  </si>
  <si>
    <t>注10　個別機能訓練加算</t>
    <rPh sb="0" eb="1">
      <t>チュウ</t>
    </rPh>
    <rPh sb="4" eb="6">
      <t>コベツ</t>
    </rPh>
    <rPh sb="6" eb="8">
      <t>キノウ</t>
    </rPh>
    <rPh sb="8" eb="10">
      <t>クンレン</t>
    </rPh>
    <rPh sb="10" eb="12">
      <t>カサン</t>
    </rPh>
    <phoneticPr fontId="2"/>
  </si>
  <si>
    <t>注11　ＡＤＬ維持等加算</t>
    <rPh sb="0" eb="1">
      <t>チュウ</t>
    </rPh>
    <rPh sb="7" eb="9">
      <t>イジ</t>
    </rPh>
    <rPh sb="9" eb="10">
      <t>トウ</t>
    </rPh>
    <rPh sb="10" eb="12">
      <t>カサン</t>
    </rPh>
    <phoneticPr fontId="3"/>
  </si>
  <si>
    <t>注12　若年性利用者受入加算</t>
    <rPh sb="0" eb="1">
      <t>チュウ</t>
    </rPh>
    <rPh sb="4" eb="7">
      <t>ジャクネンセイ</t>
    </rPh>
    <rPh sb="7" eb="10">
      <t>リヨウシャ</t>
    </rPh>
    <rPh sb="10" eb="12">
      <t>ウケイレ</t>
    </rPh>
    <rPh sb="12" eb="14">
      <t>カサン</t>
    </rPh>
    <phoneticPr fontId="2"/>
  </si>
  <si>
    <t>注13　栄養アセスメント加算</t>
    <rPh sb="0" eb="1">
      <t>チュウ</t>
    </rPh>
    <rPh sb="4" eb="6">
      <t>エイヨウ</t>
    </rPh>
    <rPh sb="12" eb="14">
      <t>カサン</t>
    </rPh>
    <phoneticPr fontId="3"/>
  </si>
  <si>
    <t>注14　栄養改善加算</t>
    <rPh sb="0" eb="1">
      <t>チュウ</t>
    </rPh>
    <rPh sb="4" eb="6">
      <t>エイヨウ</t>
    </rPh>
    <rPh sb="6" eb="8">
      <t>カイゼン</t>
    </rPh>
    <rPh sb="8" eb="10">
      <t>カサン</t>
    </rPh>
    <phoneticPr fontId="2"/>
  </si>
  <si>
    <t>注15　口腔・栄養スクリーニング加算</t>
    <rPh sb="0" eb="1">
      <t>チュウ</t>
    </rPh>
    <rPh sb="4" eb="6">
      <t>クウ</t>
    </rPh>
    <rPh sb="7" eb="9">
      <t>エイヨウ</t>
    </rPh>
    <phoneticPr fontId="2"/>
  </si>
  <si>
    <t>注16　口腔機能向上加算</t>
    <rPh sb="0" eb="1">
      <t>チュウ</t>
    </rPh>
    <rPh sb="4" eb="6">
      <t>コウクウ</t>
    </rPh>
    <rPh sb="6" eb="8">
      <t>キノウ</t>
    </rPh>
    <rPh sb="8" eb="10">
      <t>コウジョウ</t>
    </rPh>
    <rPh sb="10" eb="12">
      <t>カサン</t>
    </rPh>
    <phoneticPr fontId="2"/>
  </si>
  <si>
    <t>注17　科学的介護推進体制加算</t>
    <rPh sb="0" eb="1">
      <t>チュウ</t>
    </rPh>
    <rPh sb="4" eb="7">
      <t>カガクテキ</t>
    </rPh>
    <rPh sb="7" eb="9">
      <t>カイゴ</t>
    </rPh>
    <rPh sb="9" eb="11">
      <t>スイシン</t>
    </rPh>
    <rPh sb="11" eb="13">
      <t>タイセイ</t>
    </rPh>
    <rPh sb="13" eb="15">
      <t>カサン</t>
    </rPh>
    <phoneticPr fontId="3"/>
  </si>
  <si>
    <t>注19　同一建物減算</t>
    <rPh sb="0" eb="1">
      <t>チュウ</t>
    </rPh>
    <rPh sb="4" eb="6">
      <t>ドウイツ</t>
    </rPh>
    <rPh sb="6" eb="8">
      <t>タテモノ</t>
    </rPh>
    <rPh sb="8" eb="10">
      <t>ゲンサン</t>
    </rPh>
    <phoneticPr fontId="2"/>
  </si>
  <si>
    <t>注20　送迎を行わない場合の減算</t>
    <rPh sb="0" eb="1">
      <t>チュウ</t>
    </rPh>
    <rPh sb="4" eb="6">
      <t>ソウゲイ</t>
    </rPh>
    <rPh sb="7" eb="8">
      <t>オコナ</t>
    </rPh>
    <rPh sb="11" eb="13">
      <t>バアイ</t>
    </rPh>
    <rPh sb="14" eb="16">
      <t>ゲンサン</t>
    </rPh>
    <phoneticPr fontId="2"/>
  </si>
  <si>
    <t>注５ 感染症又は災害の発生により利用者が減少した場合</t>
    <phoneticPr fontId="3"/>
  </si>
  <si>
    <t>注11　若年性利用者受入加算</t>
    <rPh sb="0" eb="1">
      <t>チュウ</t>
    </rPh>
    <rPh sb="4" eb="7">
      <t>ジャクネンセイ</t>
    </rPh>
    <rPh sb="7" eb="10">
      <t>リヨウシャ</t>
    </rPh>
    <rPh sb="10" eb="12">
      <t>ウケイレ</t>
    </rPh>
    <rPh sb="12" eb="14">
      <t>カサン</t>
    </rPh>
    <phoneticPr fontId="2"/>
  </si>
  <si>
    <t>注12　栄養アセスメント加算</t>
    <rPh sb="0" eb="1">
      <t>チュウ</t>
    </rPh>
    <rPh sb="4" eb="6">
      <t>エイヨウ</t>
    </rPh>
    <rPh sb="12" eb="14">
      <t>カサン</t>
    </rPh>
    <phoneticPr fontId="3"/>
  </si>
  <si>
    <t>注13　栄養改善加算</t>
    <rPh sb="0" eb="1">
      <t>チュウ</t>
    </rPh>
    <rPh sb="4" eb="6">
      <t>エイヨウ</t>
    </rPh>
    <rPh sb="6" eb="8">
      <t>カイゼン</t>
    </rPh>
    <rPh sb="8" eb="10">
      <t>カサン</t>
    </rPh>
    <phoneticPr fontId="2"/>
  </si>
  <si>
    <t>注14　口腔・栄養スクリーニング加算</t>
    <rPh sb="0" eb="1">
      <t>チュウ</t>
    </rPh>
    <rPh sb="4" eb="6">
      <t>コウクウ</t>
    </rPh>
    <rPh sb="7" eb="9">
      <t>エイヨウ</t>
    </rPh>
    <rPh sb="16" eb="18">
      <t>カサン</t>
    </rPh>
    <phoneticPr fontId="2"/>
  </si>
  <si>
    <t>注15　口腔機能向上加算</t>
    <rPh sb="0" eb="1">
      <t>チュウ</t>
    </rPh>
    <rPh sb="4" eb="6">
      <t>コウクウ</t>
    </rPh>
    <rPh sb="6" eb="8">
      <t>キノウ</t>
    </rPh>
    <rPh sb="8" eb="10">
      <t>コウジョウ</t>
    </rPh>
    <rPh sb="10" eb="12">
      <t>カサン</t>
    </rPh>
    <phoneticPr fontId="2"/>
  </si>
  <si>
    <t>注16　科学的介護推進体制加算</t>
    <rPh sb="0" eb="1">
      <t>チュウ</t>
    </rPh>
    <rPh sb="4" eb="15">
      <t>カガクテキカイゴスイシンタイセイカサン</t>
    </rPh>
    <phoneticPr fontId="3"/>
  </si>
  <si>
    <t>ヨ　サービス提供体制強化加算</t>
    <rPh sb="6" eb="8">
      <t>テイキョウ</t>
    </rPh>
    <rPh sb="8" eb="10">
      <t>タイセイ</t>
    </rPh>
    <rPh sb="10" eb="12">
      <t>キョウカ</t>
    </rPh>
    <rPh sb="12" eb="14">
      <t>カサン</t>
    </rPh>
    <phoneticPr fontId="2"/>
  </si>
  <si>
    <t>ル　サービス提供体制強化加算</t>
    <rPh sb="6" eb="8">
      <t>テイキョウ</t>
    </rPh>
    <rPh sb="8" eb="10">
      <t>タイセイ</t>
    </rPh>
    <rPh sb="10" eb="12">
      <t>キョウカ</t>
    </rPh>
    <rPh sb="12" eb="14">
      <t>カサン</t>
    </rPh>
    <phoneticPr fontId="2"/>
  </si>
  <si>
    <t>ト　退居時相談援助加算</t>
    <rPh sb="2" eb="4">
      <t>タイキョ</t>
    </rPh>
    <rPh sb="4" eb="5">
      <t>ジ</t>
    </rPh>
    <rPh sb="5" eb="7">
      <t>ソウダン</t>
    </rPh>
    <rPh sb="7" eb="9">
      <t>エンジョ</t>
    </rPh>
    <rPh sb="9" eb="11">
      <t>カサン</t>
    </rPh>
    <phoneticPr fontId="2"/>
  </si>
  <si>
    <t>チ　認知症専門ケア加算</t>
    <rPh sb="2" eb="5">
      <t>ニンチショウ</t>
    </rPh>
    <rPh sb="5" eb="7">
      <t>センモン</t>
    </rPh>
    <rPh sb="9" eb="11">
      <t>カサン</t>
    </rPh>
    <phoneticPr fontId="3"/>
  </si>
  <si>
    <t>ヌ　生活機能向上連携加算</t>
    <rPh sb="2" eb="4">
      <t>セイカツ</t>
    </rPh>
    <rPh sb="4" eb="6">
      <t>キノウ</t>
    </rPh>
    <rPh sb="6" eb="8">
      <t>コウジョウ</t>
    </rPh>
    <rPh sb="8" eb="10">
      <t>レンケイ</t>
    </rPh>
    <rPh sb="10" eb="12">
      <t>カサン</t>
    </rPh>
    <phoneticPr fontId="2"/>
  </si>
  <si>
    <t>ソ　サービス提供体制強化加算</t>
    <rPh sb="6" eb="8">
      <t>テイキョウ</t>
    </rPh>
    <rPh sb="8" eb="10">
      <t>タイセイ</t>
    </rPh>
    <rPh sb="10" eb="12">
      <t>キョウカ</t>
    </rPh>
    <rPh sb="12" eb="14">
      <t>カサン</t>
    </rPh>
    <phoneticPr fontId="2"/>
  </si>
  <si>
    <t>ホ　退居時相談援助加算</t>
    <rPh sb="2" eb="4">
      <t>タイキョ</t>
    </rPh>
    <rPh sb="4" eb="5">
      <t>ジ</t>
    </rPh>
    <rPh sb="5" eb="7">
      <t>ソウダン</t>
    </rPh>
    <rPh sb="7" eb="9">
      <t>エンジョ</t>
    </rPh>
    <rPh sb="9" eb="11">
      <t>カサン</t>
    </rPh>
    <phoneticPr fontId="2"/>
  </si>
  <si>
    <t>ヘ　認知症専門ケア加算</t>
    <rPh sb="2" eb="5">
      <t>ニンチショウ</t>
    </rPh>
    <rPh sb="5" eb="7">
      <t>センモン</t>
    </rPh>
    <rPh sb="9" eb="11">
      <t>カサン</t>
    </rPh>
    <phoneticPr fontId="3"/>
  </si>
  <si>
    <t>チ　生活機能向上連携加算</t>
    <rPh sb="2" eb="4">
      <t>セイカツ</t>
    </rPh>
    <rPh sb="4" eb="6">
      <t>キノウ</t>
    </rPh>
    <rPh sb="6" eb="8">
      <t>コウジョウ</t>
    </rPh>
    <rPh sb="8" eb="10">
      <t>レンケイ</t>
    </rPh>
    <rPh sb="10" eb="12">
      <t>カサン</t>
    </rPh>
    <phoneticPr fontId="2"/>
  </si>
  <si>
    <t>リ　栄養管理体制加算</t>
    <rPh sb="2" eb="4">
      <t>エイヨウ</t>
    </rPh>
    <rPh sb="4" eb="6">
      <t>カンリ</t>
    </rPh>
    <rPh sb="6" eb="8">
      <t>タイセイ</t>
    </rPh>
    <rPh sb="8" eb="10">
      <t>カサン</t>
    </rPh>
    <phoneticPr fontId="3"/>
  </si>
  <si>
    <t>ヌ　口腔衛生管理体制加算</t>
    <rPh sb="2" eb="4">
      <t>コウクウ</t>
    </rPh>
    <rPh sb="4" eb="6">
      <t>エイセイ</t>
    </rPh>
    <rPh sb="6" eb="8">
      <t>カンリ</t>
    </rPh>
    <rPh sb="8" eb="10">
      <t>タイセイ</t>
    </rPh>
    <rPh sb="10" eb="12">
      <t>カサン</t>
    </rPh>
    <phoneticPr fontId="2"/>
  </si>
  <si>
    <t>ル　口腔・栄養スクリーニング加算</t>
    <rPh sb="2" eb="4">
      <t>コウコウ</t>
    </rPh>
    <rPh sb="5" eb="7">
      <t>エイヨウ</t>
    </rPh>
    <rPh sb="14" eb="16">
      <t>カサン</t>
    </rPh>
    <phoneticPr fontId="2"/>
  </si>
  <si>
    <t>ヲ　科学的介護推進体制加算</t>
    <rPh sb="2" eb="13">
      <t>カガクテキカイゴスイシンタイセイカサン</t>
    </rPh>
    <phoneticPr fontId="3"/>
  </si>
  <si>
    <t>タ　サービス提供体制強化加算</t>
    <rPh sb="6" eb="8">
      <t>テイキョウ</t>
    </rPh>
    <rPh sb="8" eb="10">
      <t>タイセイ</t>
    </rPh>
    <rPh sb="10" eb="12">
      <t>キョウカ</t>
    </rPh>
    <rPh sb="12" eb="14">
      <t>カサン</t>
    </rPh>
    <phoneticPr fontId="2"/>
  </si>
  <si>
    <t>ヲ　緊急時対応加算</t>
    <rPh sb="2" eb="5">
      <t>キンキュウジ</t>
    </rPh>
    <rPh sb="5" eb="7">
      <t>タイオウ</t>
    </rPh>
    <rPh sb="7" eb="9">
      <t>カサン</t>
    </rPh>
    <phoneticPr fontId="2"/>
  </si>
  <si>
    <t>ヨ　ターミナルケア加算</t>
    <rPh sb="9" eb="11">
      <t>カサン</t>
    </rPh>
    <phoneticPr fontId="2"/>
  </si>
  <si>
    <t>レ　看護体制強化加算</t>
    <rPh sb="2" eb="4">
      <t>カンゴ</t>
    </rPh>
    <rPh sb="4" eb="6">
      <t>タイセイ</t>
    </rPh>
    <rPh sb="6" eb="8">
      <t>キョウカ</t>
    </rPh>
    <rPh sb="8" eb="10">
      <t>カサン</t>
    </rPh>
    <phoneticPr fontId="2"/>
  </si>
  <si>
    <t>ソ　訪問体制強化加算</t>
    <rPh sb="2" eb="4">
      <t>ホウモン</t>
    </rPh>
    <rPh sb="4" eb="6">
      <t>タイセイ</t>
    </rPh>
    <rPh sb="6" eb="8">
      <t>キョウカ</t>
    </rPh>
    <rPh sb="8" eb="10">
      <t>カサン</t>
    </rPh>
    <phoneticPr fontId="2"/>
  </si>
  <si>
    <t>ツ　総合マネジメント体制強化加算</t>
    <rPh sb="2" eb="4">
      <t>ソウゴウ</t>
    </rPh>
    <rPh sb="10" eb="12">
      <t>タイセイ</t>
    </rPh>
    <rPh sb="12" eb="14">
      <t>キョウカ</t>
    </rPh>
    <rPh sb="14" eb="16">
      <t>カサン</t>
    </rPh>
    <phoneticPr fontId="2"/>
  </si>
  <si>
    <t>ネ　褥瘡マネジメント加算</t>
    <rPh sb="2" eb="4">
      <t>ジョクソウ</t>
    </rPh>
    <rPh sb="10" eb="12">
      <t>カサン</t>
    </rPh>
    <phoneticPr fontId="3"/>
  </si>
  <si>
    <t>ナ　排せつ支援加算</t>
    <rPh sb="2" eb="3">
      <t>ハイ</t>
    </rPh>
    <rPh sb="5" eb="7">
      <t>シエン</t>
    </rPh>
    <rPh sb="7" eb="9">
      <t>カサン</t>
    </rPh>
    <phoneticPr fontId="3"/>
  </si>
  <si>
    <t>ラ　科学的介護推進体制加算</t>
    <rPh sb="2" eb="5">
      <t>カガクテキ</t>
    </rPh>
    <rPh sb="5" eb="7">
      <t>カイゴ</t>
    </rPh>
    <rPh sb="7" eb="9">
      <t>スイシン</t>
    </rPh>
    <rPh sb="9" eb="11">
      <t>タイセイ</t>
    </rPh>
    <rPh sb="11" eb="13">
      <t>カサン</t>
    </rPh>
    <phoneticPr fontId="3"/>
  </si>
  <si>
    <t>ウ　サービス提供体制強化加算</t>
    <rPh sb="6" eb="8">
      <t>テイキョウ</t>
    </rPh>
    <rPh sb="8" eb="10">
      <t>タイセイ</t>
    </rPh>
    <rPh sb="10" eb="12">
      <t>キョウカ</t>
    </rPh>
    <rPh sb="12" eb="14">
      <t>カサン</t>
    </rPh>
    <phoneticPr fontId="2"/>
  </si>
  <si>
    <t>介護職員等処遇改善加算(１月につき)</t>
    <rPh sb="4" eb="5">
      <t>トウ</t>
    </rPh>
    <phoneticPr fontId="2"/>
  </si>
  <si>
    <t>介護職員処遇改善加算（Ⅳ）</t>
    <phoneticPr fontId="2"/>
  </si>
  <si>
    <r>
      <t>（介護報酬総単位数</t>
    </r>
    <r>
      <rPr>
        <vertAlign val="superscript"/>
        <sz val="9"/>
        <rFont val="游ゴシック"/>
        <family val="3"/>
        <charset val="128"/>
      </rPr>
      <t>※１</t>
    </r>
    <r>
      <rPr>
        <sz val="9"/>
        <rFont val="游ゴシック"/>
        <family val="3"/>
        <charset val="128"/>
      </rPr>
      <t>×24.5％）</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</si>
  <si>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×22.4％）</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</si>
  <si>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×18.2％）</t>
    </r>
    <r>
      <rPr>
        <vertAlign val="superscript"/>
        <sz val="9"/>
        <rFont val="游ゴシック"/>
        <family val="3"/>
        <charset val="128"/>
      </rPr>
      <t>※２</t>
    </r>
    <r>
      <rPr>
        <sz val="9"/>
        <rFont val="游ゴシック"/>
        <family val="3"/>
        <charset val="128"/>
      </rPr>
      <t>×11.12</t>
    </r>
    <phoneticPr fontId="2"/>
  </si>
  <si>
    <r>
      <t>（介護報酬総単位数</t>
    </r>
    <r>
      <rPr>
        <vertAlign val="superscript"/>
        <sz val="9"/>
        <rFont val="游ゴシック"/>
        <family val="3"/>
        <charset val="128"/>
      </rPr>
      <t>※１</t>
    </r>
    <r>
      <rPr>
        <sz val="9"/>
        <rFont val="游ゴシック"/>
        <family val="3"/>
        <charset val="128"/>
      </rPr>
      <t>×14.5％）</t>
    </r>
    <r>
      <rPr>
        <vertAlign val="superscript"/>
        <sz val="9"/>
        <rFont val="游ゴシック"/>
        <family val="3"/>
        <charset val="128"/>
      </rPr>
      <t>※２</t>
    </r>
    <r>
      <rPr>
        <sz val="9"/>
        <rFont val="游ゴシック"/>
        <family val="3"/>
        <charset val="128"/>
      </rPr>
      <t>×11.12</t>
    </r>
    <phoneticPr fontId="2"/>
  </si>
  <si>
    <t>□</t>
  </si>
  <si>
    <t>□</t>
    <phoneticPr fontId="3"/>
  </si>
  <si>
    <t>□</t>
    <phoneticPr fontId="2"/>
  </si>
  <si>
    <t>□</t>
    <phoneticPr fontId="3"/>
  </si>
  <si>
    <t>□</t>
    <phoneticPr fontId="3"/>
  </si>
  <si>
    <t>□</t>
    <phoneticPr fontId="3"/>
  </si>
  <si>
    <t>１　横浜市通所介護相当サービスの介護報酬に係る費用</t>
    <rPh sb="5" eb="7">
      <t>ツウショ</t>
    </rPh>
    <phoneticPr fontId="3"/>
  </si>
  <si>
    <t>２級地</t>
    <phoneticPr fontId="2"/>
  </si>
  <si>
    <t>　横浜市通所介護相当サービス費（１月につき）</t>
    <rPh sb="1" eb="4">
      <t>ヨコハマシ</t>
    </rPh>
    <rPh sb="4" eb="6">
      <t>ツウショ</t>
    </rPh>
    <rPh sb="6" eb="8">
      <t>カイゴ</t>
    </rPh>
    <rPh sb="8" eb="10">
      <t>ソウトウ</t>
    </rPh>
    <rPh sb="14" eb="15">
      <t>ヒ</t>
    </rPh>
    <rPh sb="17" eb="18">
      <t>ガツ</t>
    </rPh>
    <phoneticPr fontId="2"/>
  </si>
  <si>
    <t>横浜市通所介護相当サービス費</t>
  </si>
  <si>
    <t>□</t>
    <phoneticPr fontId="29"/>
  </si>
  <si>
    <t>　　通所型独自サービス１１</t>
    <rPh sb="2" eb="4">
      <t>ツウショ</t>
    </rPh>
    <rPh sb="4" eb="5">
      <t>ガタ</t>
    </rPh>
    <rPh sb="5" eb="7">
      <t>ドクジ</t>
    </rPh>
    <phoneticPr fontId="28"/>
  </si>
  <si>
    <t>事業対象者、
要支援１
（週１回程度）</t>
    <rPh sb="0" eb="2">
      <t>ジギョウ</t>
    </rPh>
    <rPh sb="2" eb="5">
      <t>タイショウシャ</t>
    </rPh>
    <rPh sb="7" eb="10">
      <t>ヨウシエン</t>
    </rPh>
    <rPh sb="13" eb="14">
      <t>シュウ</t>
    </rPh>
    <rPh sb="15" eb="16">
      <t>カイ</t>
    </rPh>
    <rPh sb="16" eb="18">
      <t>テイド</t>
    </rPh>
    <phoneticPr fontId="3"/>
  </si>
  <si>
    <t>　　通所型独自サービス／２１２</t>
    <rPh sb="2" eb="4">
      <t>ツウショ</t>
    </rPh>
    <rPh sb="4" eb="5">
      <t>ガタ</t>
    </rPh>
    <rPh sb="5" eb="7">
      <t>ドクジ</t>
    </rPh>
    <phoneticPr fontId="28"/>
  </si>
  <si>
    <t>要支援２
（週１回程度）</t>
    <rPh sb="0" eb="3">
      <t>ヨウシエン</t>
    </rPh>
    <rPh sb="6" eb="7">
      <t>シュウ</t>
    </rPh>
    <rPh sb="8" eb="9">
      <t>カイ</t>
    </rPh>
    <rPh sb="9" eb="11">
      <t>テイド</t>
    </rPh>
    <phoneticPr fontId="3"/>
  </si>
  <si>
    <t>　　通所型独自サービス１２</t>
    <rPh sb="2" eb="4">
      <t>ツウショ</t>
    </rPh>
    <rPh sb="4" eb="5">
      <t>ガタ</t>
    </rPh>
    <rPh sb="5" eb="7">
      <t>ドクジ</t>
    </rPh>
    <phoneticPr fontId="28"/>
  </si>
  <si>
    <t>事業対象者、
要支援２
（週２回程度）</t>
    <rPh sb="0" eb="2">
      <t>ジギョウ</t>
    </rPh>
    <rPh sb="2" eb="5">
      <t>タイショウシャ</t>
    </rPh>
    <rPh sb="7" eb="10">
      <t>ヨウシエン</t>
    </rPh>
    <rPh sb="13" eb="14">
      <t>シュウ</t>
    </rPh>
    <rPh sb="15" eb="16">
      <t>カイ</t>
    </rPh>
    <rPh sb="16" eb="18">
      <t>テイド</t>
    </rPh>
    <phoneticPr fontId="3"/>
  </si>
  <si>
    <t>　生活機能向上グループ活動加算</t>
    <rPh sb="1" eb="3">
      <t>セイカツ</t>
    </rPh>
    <rPh sb="3" eb="5">
      <t>キノウ</t>
    </rPh>
    <rPh sb="5" eb="7">
      <t>コウジョウ</t>
    </rPh>
    <rPh sb="11" eb="13">
      <t>カツドウ</t>
    </rPh>
    <rPh sb="13" eb="15">
      <t>カサン</t>
    </rPh>
    <phoneticPr fontId="28"/>
  </si>
  <si>
    <t>１月につき</t>
    <phoneticPr fontId="2"/>
  </si>
  <si>
    <t>　若年性認知症利用者受入加算</t>
    <rPh sb="1" eb="4">
      <t>ジャクネンセイ</t>
    </rPh>
    <rPh sb="4" eb="6">
      <t>ニンチ</t>
    </rPh>
    <rPh sb="6" eb="7">
      <t>ショウ</t>
    </rPh>
    <rPh sb="7" eb="10">
      <t>リヨウシャ</t>
    </rPh>
    <rPh sb="10" eb="11">
      <t>ウ</t>
    </rPh>
    <rPh sb="11" eb="12">
      <t>イ</t>
    </rPh>
    <rPh sb="12" eb="14">
      <t>カサン</t>
    </rPh>
    <phoneticPr fontId="28"/>
  </si>
  <si>
    <t>　栄養アセスメント加算</t>
    <rPh sb="1" eb="3">
      <t>エイヨウ</t>
    </rPh>
    <rPh sb="9" eb="11">
      <t>カサン</t>
    </rPh>
    <phoneticPr fontId="28"/>
  </si>
  <si>
    <t>　栄養改善加算</t>
    <rPh sb="1" eb="3">
      <t>エイヨウ</t>
    </rPh>
    <rPh sb="3" eb="5">
      <t>カイゼン</t>
    </rPh>
    <rPh sb="5" eb="7">
      <t>カサン</t>
    </rPh>
    <phoneticPr fontId="28"/>
  </si>
  <si>
    <t>　口腔機能向上加算（Ⅰ）</t>
    <rPh sb="1" eb="3">
      <t>コウクウ</t>
    </rPh>
    <rPh sb="3" eb="5">
      <t>キノウ</t>
    </rPh>
    <rPh sb="5" eb="7">
      <t>コウジョウ</t>
    </rPh>
    <rPh sb="7" eb="9">
      <t>カサン</t>
    </rPh>
    <phoneticPr fontId="28"/>
  </si>
  <si>
    <t>　口腔機能向上加算（Ⅱ）</t>
    <rPh sb="1" eb="3">
      <t>コウクウ</t>
    </rPh>
    <rPh sb="3" eb="5">
      <t>キノウ</t>
    </rPh>
    <rPh sb="5" eb="7">
      <t>コウジョウ</t>
    </rPh>
    <rPh sb="7" eb="9">
      <t>カサン</t>
    </rPh>
    <phoneticPr fontId="28"/>
  </si>
  <si>
    <t>　一体的サービス提供加算</t>
    <rPh sb="1" eb="4">
      <t>イッタイテキ</t>
    </rPh>
    <rPh sb="8" eb="10">
      <t>テイキョウ</t>
    </rPh>
    <rPh sb="10" eb="12">
      <t>カサン</t>
    </rPh>
    <phoneticPr fontId="2"/>
  </si>
  <si>
    <t>　サービス提供体制強化加算（Ⅰ）</t>
  </si>
  <si>
    <t>１月につき</t>
  </si>
  <si>
    <t>　　　　事業対象者、要支援１、要支援２（週１回程度）</t>
    <rPh sb="4" eb="6">
      <t>ジギョウ</t>
    </rPh>
    <rPh sb="6" eb="9">
      <t>タイショウシャ</t>
    </rPh>
    <rPh sb="10" eb="11">
      <t>ヨウ</t>
    </rPh>
    <rPh sb="11" eb="13">
      <t>シエン</t>
    </rPh>
    <rPh sb="15" eb="18">
      <t>ヨウシエン</t>
    </rPh>
    <rPh sb="20" eb="21">
      <t>シュウ</t>
    </rPh>
    <rPh sb="22" eb="23">
      <t>カイ</t>
    </rPh>
    <rPh sb="23" eb="25">
      <t>テイド</t>
    </rPh>
    <phoneticPr fontId="2"/>
  </si>
  <si>
    <t>　　　　事業対象者、要支援２（週２回程度）</t>
    <rPh sb="4" eb="6">
      <t>ジギョウ</t>
    </rPh>
    <rPh sb="6" eb="9">
      <t>タイショウシャ</t>
    </rPh>
    <rPh sb="10" eb="13">
      <t>ヨウシエン</t>
    </rPh>
    <rPh sb="15" eb="16">
      <t>シュウ</t>
    </rPh>
    <rPh sb="17" eb="18">
      <t>カイ</t>
    </rPh>
    <rPh sb="18" eb="20">
      <t>テイド</t>
    </rPh>
    <phoneticPr fontId="2"/>
  </si>
  <si>
    <t>　サービス提供体制強化加算（Ⅱ）</t>
  </si>
  <si>
    <t>　サービス提供体制強化加算（Ⅲ）</t>
  </si>
  <si>
    <t>　生活機能向上連携加算（Ⅰ）</t>
  </si>
  <si>
    <t>1月につき(３月１回限度)</t>
    <rPh sb="1" eb="2">
      <t>ツキ</t>
    </rPh>
    <phoneticPr fontId="3"/>
  </si>
  <si>
    <t>　生活機能向上連携加算（Ⅱ）</t>
  </si>
  <si>
    <t>1月につき</t>
    <rPh sb="1" eb="2">
      <t>ツキ</t>
    </rPh>
    <phoneticPr fontId="3"/>
  </si>
  <si>
    <t>　口腔・栄養スクリーニング加算（Ⅰ）</t>
  </si>
  <si>
    <t>1回につき(６月１回限度)</t>
    <rPh sb="1" eb="2">
      <t>カイ</t>
    </rPh>
    <phoneticPr fontId="3"/>
  </si>
  <si>
    <t>　口腔・栄養スクリーニング加算（Ⅱ）</t>
  </si>
  <si>
    <t>　科学的介護推進体制加算</t>
    <rPh sb="1" eb="4">
      <t>カガクテキ</t>
    </rPh>
    <rPh sb="4" eb="6">
      <t>カイゴ</t>
    </rPh>
    <rPh sb="6" eb="8">
      <t>スイシン</t>
    </rPh>
    <rPh sb="8" eb="10">
      <t>タイセイ</t>
    </rPh>
    <rPh sb="10" eb="12">
      <t>カサン</t>
    </rPh>
    <phoneticPr fontId="28"/>
  </si>
  <si>
    <t>1月につき</t>
    <phoneticPr fontId="3"/>
  </si>
  <si>
    <t>　事業所と同一の建物に居住する利用者又は事業所と同一の建物から通う利用者</t>
    <rPh sb="1" eb="4">
      <t>ジギョウショ</t>
    </rPh>
    <rPh sb="5" eb="7">
      <t>ドウイツ</t>
    </rPh>
    <rPh sb="8" eb="10">
      <t>タテモノ</t>
    </rPh>
    <rPh sb="11" eb="13">
      <t>キョジュウ</t>
    </rPh>
    <rPh sb="15" eb="18">
      <t>リヨウシャ</t>
    </rPh>
    <rPh sb="18" eb="19">
      <t>マタ</t>
    </rPh>
    <rPh sb="20" eb="23">
      <t>ジギョウショ</t>
    </rPh>
    <rPh sb="24" eb="26">
      <t>ドウイツ</t>
    </rPh>
    <rPh sb="27" eb="29">
      <t>タテモノ</t>
    </rPh>
    <rPh sb="31" eb="32">
      <t>カヨ</t>
    </rPh>
    <rPh sb="33" eb="36">
      <t>リヨウシャ</t>
    </rPh>
    <phoneticPr fontId="2"/>
  </si>
  <si>
    <t>-376</t>
    <phoneticPr fontId="2"/>
  </si>
  <si>
    <t>-403</t>
    <phoneticPr fontId="2"/>
  </si>
  <si>
    <t>-806</t>
    <phoneticPr fontId="2"/>
  </si>
  <si>
    <t>-1,209</t>
    <phoneticPr fontId="2"/>
  </si>
  <si>
    <t>-752</t>
    <phoneticPr fontId="2"/>
  </si>
  <si>
    <t>-807</t>
    <phoneticPr fontId="2"/>
  </si>
  <si>
    <t>-1,613</t>
    <phoneticPr fontId="2"/>
  </si>
  <si>
    <t>-2,419</t>
    <phoneticPr fontId="2"/>
  </si>
  <si>
    <t>　送迎を行わない場合の減算</t>
    <rPh sb="1" eb="3">
      <t>ソウゲイ</t>
    </rPh>
    <rPh sb="4" eb="5">
      <t>オコナ</t>
    </rPh>
    <rPh sb="8" eb="10">
      <t>バアイ</t>
    </rPh>
    <rPh sb="11" eb="13">
      <t>ゲンサン</t>
    </rPh>
    <phoneticPr fontId="2"/>
  </si>
  <si>
    <t>-47</t>
    <phoneticPr fontId="2"/>
  </si>
  <si>
    <t>-51</t>
    <phoneticPr fontId="2"/>
  </si>
  <si>
    <t>-101</t>
    <phoneticPr fontId="2"/>
  </si>
  <si>
    <t>-151</t>
    <phoneticPr fontId="2"/>
  </si>
  <si>
    <t>介護職員等処遇改善加算(１月につき)</t>
  </si>
  <si>
    <t>介護職員等処遇改善加算（Ⅰ）※３</t>
  </si>
  <si>
    <t>（介護報酬総単位数※１×9.2％）※２×10.72</t>
  </si>
  <si>
    <t>介護職員等処遇改善加算（Ⅱ）※３</t>
  </si>
  <si>
    <t>（介護報酬総単位数※１×9.0％）※２×10.72</t>
  </si>
  <si>
    <t>介護職員等処遇改善加算（Ⅲ）※３</t>
  </si>
  <si>
    <t>（介護報酬総単位数※１×8.0％）※２×10.72</t>
  </si>
  <si>
    <t>介護職員等処遇改善加算（Ⅳ）※３</t>
  </si>
  <si>
    <t>（介護報酬総単位数※１×6.4％）※２×10.72</t>
  </si>
  <si>
    <t>※３　介護職員処遇改善加算等の利用者負担額は、上記額－（上記額×負担割合（１円未満切り捨て））</t>
    <phoneticPr fontId="2"/>
  </si>
  <si>
    <t>*利用者負担額（１割、２割又は３割）の算出方法</t>
    <phoneticPr fontId="2"/>
  </si>
  <si>
    <t>単位数×10.72円＝○○円（１円未満切り捨て）</t>
    <phoneticPr fontId="2"/>
  </si>
  <si>
    <t xml:space="preserve"> ○○円－（○○円×0.9、0.8又は0.7（１円未満切り捨て））＝△△円（利用者負担額）</t>
    <phoneticPr fontId="2"/>
  </si>
  <si>
    <t>*利用者負担額欄は各負担割合に応じて単位数を円に換算し表示したものです。</t>
    <phoneticPr fontId="2"/>
  </si>
  <si>
    <t>ただし、小数点以下は切り捨てとなるため、１ヶ月の合計単位数で計算した場合、多少の誤差が出ます。</t>
    <phoneticPr fontId="2"/>
  </si>
  <si>
    <t>２　その他の費用</t>
  </si>
  <si>
    <t>項目</t>
    <rPh sb="0" eb="2">
      <t>コウモク</t>
    </rPh>
    <phoneticPr fontId="2"/>
  </si>
  <si>
    <t>金額</t>
    <rPh sb="0" eb="2">
      <t>キンガク</t>
    </rPh>
    <phoneticPr fontId="2"/>
  </si>
  <si>
    <t>説明</t>
    <phoneticPr fontId="2"/>
  </si>
  <si>
    <t>交通費</t>
    <rPh sb="0" eb="3">
      <t>コウツウヒ</t>
    </rPh>
    <phoneticPr fontId="2"/>
  </si>
  <si>
    <t>実費</t>
    <rPh sb="0" eb="2">
      <t>ジッピ</t>
    </rPh>
    <phoneticPr fontId="2"/>
  </si>
  <si>
    <t>昼食代</t>
    <phoneticPr fontId="2"/>
  </si>
  <si>
    <t>飲み物代</t>
    <phoneticPr fontId="2"/>
  </si>
  <si>
    <t>通常の水分補給（水、お茶）は無料です。</t>
    <phoneticPr fontId="3"/>
  </si>
  <si>
    <t>おむつ代</t>
    <phoneticPr fontId="2"/>
  </si>
  <si>
    <t>教養娯楽費</t>
    <phoneticPr fontId="2"/>
  </si>
  <si>
    <t>実費</t>
    <phoneticPr fontId="2"/>
  </si>
  <si>
    <r>
      <rPr>
        <b/>
        <sz val="14"/>
        <color rgb="FFFF0000"/>
        <rFont val="游ゴシック"/>
        <family val="3"/>
        <charset val="128"/>
      </rPr>
      <t>〇〇デイサービス</t>
    </r>
    <r>
      <rPr>
        <b/>
        <sz val="14"/>
        <rFont val="游ゴシック"/>
        <family val="3"/>
        <charset val="128"/>
      </rPr>
      <t>　横浜市通所介護相当サービス　料金表</t>
    </r>
    <rPh sb="9" eb="11">
      <t>ヨコハマ</t>
    </rPh>
    <rPh sb="11" eb="12">
      <t>シ</t>
    </rPh>
    <rPh sb="12" eb="14">
      <t>ツウショ</t>
    </rPh>
    <rPh sb="14" eb="16">
      <t>カイゴ</t>
    </rPh>
    <rPh sb="16" eb="18">
      <t>ソウトウ</t>
    </rPh>
    <phoneticPr fontId="2"/>
  </si>
  <si>
    <r>
      <rPr>
        <sz val="10"/>
        <color rgb="FFFF0000"/>
        <rFont val="游ゴシック"/>
        <family val="3"/>
        <charset val="128"/>
      </rPr>
      <t>600</t>
    </r>
    <r>
      <rPr>
        <sz val="10"/>
        <rFont val="游ゴシック"/>
        <family val="3"/>
        <charset val="128"/>
      </rPr>
      <t>円
（含おやつ代</t>
    </r>
    <r>
      <rPr>
        <sz val="10"/>
        <color rgb="FFFF0000"/>
        <rFont val="游ゴシック"/>
        <family val="3"/>
        <charset val="128"/>
      </rPr>
      <t>100</t>
    </r>
    <r>
      <rPr>
        <sz val="10"/>
        <rFont val="游ゴシック"/>
        <family val="3"/>
        <charset val="128"/>
      </rPr>
      <t>円）</t>
    </r>
    <phoneticPr fontId="2"/>
  </si>
  <si>
    <r>
      <rPr>
        <sz val="10"/>
        <color rgb="FFFF0000"/>
        <rFont val="游ゴシック"/>
        <family val="3"/>
        <charset val="128"/>
      </rPr>
      <t>コーヒー：１杯60</t>
    </r>
    <r>
      <rPr>
        <sz val="10"/>
        <rFont val="游ゴシック"/>
        <family val="3"/>
        <charset val="128"/>
      </rPr>
      <t>円</t>
    </r>
    <phoneticPr fontId="2"/>
  </si>
  <si>
    <r>
      <rPr>
        <sz val="12"/>
        <color rgb="FFFF0000"/>
        <rFont val="游ゴシック"/>
        <family val="3"/>
        <charset val="128"/>
      </rPr>
      <t>おむつ100</t>
    </r>
    <r>
      <rPr>
        <sz val="12"/>
        <rFont val="游ゴシック"/>
        <family val="3"/>
        <charset val="128"/>
      </rPr>
      <t xml:space="preserve">円
</t>
    </r>
    <r>
      <rPr>
        <sz val="12"/>
        <color rgb="FFFF0000"/>
        <rFont val="游ゴシック"/>
        <family val="3"/>
        <charset val="128"/>
      </rPr>
      <t>パット50</t>
    </r>
    <r>
      <rPr>
        <sz val="12"/>
        <rFont val="游ゴシック"/>
        <family val="3"/>
        <charset val="128"/>
      </rPr>
      <t>円</t>
    </r>
    <phoneticPr fontId="2"/>
  </si>
  <si>
    <t>（介護報酬総単位数※１×18.1％）※２×10.88</t>
  </si>
  <si>
    <t>（介護報酬総単位数※１×17.4％）※２×10.88</t>
  </si>
  <si>
    <t>（介護報酬総単位数※１×15.0％）※２×10.88</t>
  </si>
  <si>
    <t>（介護報酬総単位数※１×12.2％）※２×10.88</t>
  </si>
  <si>
    <t>（介護報酬総単位数※１×14.6％）※２×10.88</t>
  </si>
  <si>
    <t>（介護報酬総単位数※１×14.9％）※２×10.88</t>
  </si>
  <si>
    <t>（介護報酬総単位数※１×13.4％）※２×10.88</t>
  </si>
  <si>
    <t>（介護報酬総単位数※１×10.6％）※２×10.88</t>
  </si>
  <si>
    <t>（介護報酬総単位数※１×18.6％）※２×10.72</t>
  </si>
  <si>
    <t>（介護報酬総単位数※１×17.8％）※２×10.72</t>
  </si>
  <si>
    <t>（介護報酬総単位数※１×15.5％）※２×10.72</t>
  </si>
  <si>
    <t>（介護報酬総単位数※１×12.5％）※２×10.72</t>
  </si>
  <si>
    <t>該当の場合に減算</t>
    <phoneticPr fontId="3"/>
  </si>
  <si>
    <t>令和７年４月版</t>
    <rPh sb="0" eb="1">
      <t>レイ</t>
    </rPh>
    <rPh sb="1" eb="2">
      <t>ワ</t>
    </rPh>
    <rPh sb="3" eb="4">
      <t>ネン</t>
    </rPh>
    <rPh sb="6" eb="7">
      <t>バン</t>
    </rPh>
    <phoneticPr fontId="3"/>
  </si>
  <si>
    <t>注4　身体拘束廃止未実施減算</t>
    <rPh sb="0" eb="1">
      <t>チュウ</t>
    </rPh>
    <rPh sb="3" eb="5">
      <t>シンタイ</t>
    </rPh>
    <rPh sb="5" eb="7">
      <t>コウソク</t>
    </rPh>
    <rPh sb="7" eb="9">
      <t>ハイシ</t>
    </rPh>
    <rPh sb="9" eb="12">
      <t>ミジッシ</t>
    </rPh>
    <rPh sb="12" eb="14">
      <t>ゲンサン</t>
    </rPh>
    <phoneticPr fontId="2"/>
  </si>
  <si>
    <t>所定単位数の１００分の１に相当する単位数を所定単位数から減算</t>
    <phoneticPr fontId="2"/>
  </si>
  <si>
    <t>注２　身体拘束廃止未実施減算</t>
    <rPh sb="0" eb="1">
      <t>チュウ</t>
    </rPh>
    <rPh sb="3" eb="5">
      <t>シンタイ</t>
    </rPh>
    <rPh sb="5" eb="7">
      <t>コウソク</t>
    </rPh>
    <rPh sb="7" eb="9">
      <t>ハイシ</t>
    </rPh>
    <rPh sb="9" eb="12">
      <t>ミジッシ</t>
    </rPh>
    <rPh sb="12" eb="14">
      <t>ゲンサン</t>
    </rPh>
    <phoneticPr fontId="2"/>
  </si>
  <si>
    <t>イについては所定単位数の１００分の１０に相当する単位数を、ロについては所定単位数の１００分の１に相当する単位数を所定単位数から減算</t>
    <phoneticPr fontId="2"/>
  </si>
  <si>
    <t>注３　身体拘束廃止未実施減算</t>
    <rPh sb="0" eb="1">
      <t>チュウ</t>
    </rPh>
    <rPh sb="3" eb="5">
      <t>シンタイ</t>
    </rPh>
    <rPh sb="5" eb="7">
      <t>コウソク</t>
    </rPh>
    <rPh sb="7" eb="9">
      <t>ハイシ</t>
    </rPh>
    <rPh sb="9" eb="12">
      <t>ミジッシ</t>
    </rPh>
    <rPh sb="12" eb="14">
      <t>ゲンサン</t>
    </rPh>
    <phoneticPr fontId="2"/>
  </si>
  <si>
    <t>令和７年４月１日以降版</t>
    <phoneticPr fontId="2"/>
  </si>
  <si>
    <t>令和７年４月１日以降版</t>
    <phoneticPr fontId="3"/>
  </si>
  <si>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rPh sb="142" eb="145">
      <t>オウフクブン</t>
    </rPh>
    <rPh sb="145" eb="147">
      <t>チョウシュウ</t>
    </rPh>
    <phoneticPr fontId="3"/>
  </si>
  <si>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</si>
  <si>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ソウゲイ</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</si>
  <si>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
片道　１㎞あたり　</t>
    </r>
    <r>
      <rPr>
        <sz val="10"/>
        <color rgb="FFFF0000"/>
        <rFont val="游ゴシック"/>
        <family val="3"/>
        <charset val="128"/>
      </rPr>
      <t>20</t>
    </r>
    <r>
      <rPr>
        <sz val="10"/>
        <rFont val="游ゴシック"/>
        <family val="3"/>
        <charset val="128"/>
      </rPr>
      <t>円（往復分徴収する）</t>
    </r>
    <rPh sb="54" eb="56">
      <t>ソウゲイ</t>
    </rPh>
    <phoneticPr fontId="2"/>
  </si>
  <si>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通常の事業の実施地域を超えた所から、
片道　１Kmあたり　</t>
    </r>
    <r>
      <rPr>
        <sz val="10"/>
        <color rgb="FFFF0000"/>
        <rFont val="游ゴシック"/>
        <family val="3"/>
        <charset val="128"/>
      </rPr>
      <t>20</t>
    </r>
    <r>
      <rPr>
        <sz val="10"/>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ソウゲイ</t>
    </rPh>
    <rPh sb="61" eb="64">
      <t>コウツウヒ</t>
    </rPh>
    <rPh sb="65" eb="67">
      <t>ジッピ</t>
    </rPh>
    <rPh sb="78" eb="81">
      <t>ジドウシャ</t>
    </rPh>
    <rPh sb="82" eb="84">
      <t>シヨウ</t>
    </rPh>
    <rPh sb="86" eb="88">
      <t>バアイ</t>
    </rPh>
    <rPh sb="89" eb="92">
      <t>コウツウヒ</t>
    </rPh>
    <rPh sb="93" eb="94">
      <t>ツギ</t>
    </rPh>
    <rPh sb="95" eb="96">
      <t>ガク</t>
    </rPh>
    <rPh sb="98" eb="100">
      <t>シハラ</t>
    </rPh>
    <rPh sb="109" eb="111">
      <t>ツウジョウ</t>
    </rPh>
    <rPh sb="112" eb="114">
      <t>ジギョウ</t>
    </rPh>
    <rPh sb="115" eb="119">
      <t>ジッシチイキ</t>
    </rPh>
    <rPh sb="120" eb="121">
      <t>コ</t>
    </rPh>
    <rPh sb="123" eb="124">
      <t>トコロ</t>
    </rPh>
    <rPh sb="128" eb="130">
      <t>カタミチ</t>
    </rPh>
    <rPh sb="140" eb="141">
      <t>エン</t>
    </rPh>
    <phoneticPr fontId="3"/>
  </si>
  <si>
    <r>
      <t>当事業所の通常の事業の実施地域（</t>
    </r>
    <r>
      <rPr>
        <sz val="11"/>
        <color rgb="FFFF0000"/>
        <rFont val="游ゴシック"/>
        <family val="3"/>
        <charset val="128"/>
      </rPr>
      <t>△△区、◎◎区</t>
    </r>
    <r>
      <rPr>
        <sz val="11"/>
        <rFont val="游ゴシック"/>
        <family val="3"/>
        <charset val="128"/>
      </rPr>
      <t>）にお住まいの方は無料ですが、それ以外の地域にお住まいの方は、訪問や送迎をするための交通費（実費）がかかります。なお、自動車を使用した場合の交通費は次の額をお支払いいただきます。
通常の事業の実施地域を超えた所から、
片道　１Kmあたり　</t>
    </r>
    <r>
      <rPr>
        <sz val="11"/>
        <color rgb="FFFF0000"/>
        <rFont val="游ゴシック"/>
        <family val="3"/>
        <charset val="128"/>
      </rPr>
      <t>20</t>
    </r>
    <r>
      <rPr>
        <sz val="11"/>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57" eb="59">
      <t>ソウゲイ</t>
    </rPh>
    <rPh sb="65" eb="68">
      <t>コウツウヒ</t>
    </rPh>
    <rPh sb="69" eb="71">
      <t>ジッピ</t>
    </rPh>
    <rPh sb="82" eb="85">
      <t>ジドウシャ</t>
    </rPh>
    <rPh sb="86" eb="88">
      <t>シヨウ</t>
    </rPh>
    <rPh sb="90" eb="92">
      <t>バアイ</t>
    </rPh>
    <rPh sb="93" eb="96">
      <t>コウツウヒ</t>
    </rPh>
    <rPh sb="97" eb="98">
      <t>ツギ</t>
    </rPh>
    <rPh sb="99" eb="100">
      <t>ガク</t>
    </rPh>
    <rPh sb="102" eb="104">
      <t>シハラ</t>
    </rPh>
    <rPh sb="113" eb="115">
      <t>ツウジョウ</t>
    </rPh>
    <rPh sb="116" eb="118">
      <t>ジギョウ</t>
    </rPh>
    <rPh sb="119" eb="123">
      <t>ジッシチイキ</t>
    </rPh>
    <rPh sb="124" eb="125">
      <t>コ</t>
    </rPh>
    <rPh sb="127" eb="128">
      <t>トコロ</t>
    </rPh>
    <rPh sb="132" eb="134">
      <t>カタミチ</t>
    </rPh>
    <rPh sb="144" eb="145">
      <t>エン</t>
    </rPh>
    <phoneticPr fontId="3"/>
  </si>
  <si>
    <r>
      <t>当事業所の通常の事業の実施地域（</t>
    </r>
    <r>
      <rPr>
        <sz val="10"/>
        <color rgb="FFFF0000"/>
        <rFont val="游ゴシック"/>
        <family val="3"/>
        <charset val="128"/>
      </rPr>
      <t>△△区、◎◎区</t>
    </r>
    <r>
      <rPr>
        <sz val="10"/>
        <rFont val="游ゴシック"/>
        <family val="3"/>
        <charset val="128"/>
      </rPr>
      <t>）にお住まいの方は無料ですが、それ以外の地域にお住まいの方は、訪問や送迎をするための交通費（実費）がかかります。なお、自動車を使用した場合の交通費は次の額をお支払いいただきます。
通常の事業の実施地域を超えた所から、
片道　１Kmあたり　</t>
    </r>
    <r>
      <rPr>
        <sz val="10"/>
        <color rgb="FFFF0000"/>
        <rFont val="游ゴシック"/>
        <family val="3"/>
        <charset val="128"/>
      </rPr>
      <t>20</t>
    </r>
    <r>
      <rPr>
        <sz val="10"/>
        <rFont val="游ゴシック"/>
        <family val="3"/>
        <charset val="128"/>
      </rPr>
      <t>円（往復分徴収する）</t>
    </r>
    <rPh sb="0" eb="4">
      <t>トウジギョウショ</t>
    </rPh>
    <rPh sb="5" eb="7">
      <t>ツウジョウ</t>
    </rPh>
    <rPh sb="8" eb="10">
      <t>ジギョウ</t>
    </rPh>
    <rPh sb="11" eb="15">
      <t>ジッシチイキ</t>
    </rPh>
    <rPh sb="18" eb="19">
      <t>ク</t>
    </rPh>
    <rPh sb="22" eb="23">
      <t>ク</t>
    </rPh>
    <rPh sb="26" eb="27">
      <t>ス</t>
    </rPh>
    <rPh sb="30" eb="31">
      <t>カタ</t>
    </rPh>
    <rPh sb="32" eb="34">
      <t>ムリョウ</t>
    </rPh>
    <rPh sb="40" eb="42">
      <t>イガイ</t>
    </rPh>
    <rPh sb="43" eb="45">
      <t>チイキ</t>
    </rPh>
    <rPh sb="47" eb="48">
      <t>ス</t>
    </rPh>
    <rPh sb="51" eb="52">
      <t>カタ</t>
    </rPh>
    <rPh sb="54" eb="56">
      <t>ホウモン</t>
    </rPh>
    <rPh sb="57" eb="59">
      <t>ソウゲイ</t>
    </rPh>
    <rPh sb="65" eb="68">
      <t>コウツウヒ</t>
    </rPh>
    <rPh sb="69" eb="71">
      <t>ジッピ</t>
    </rPh>
    <rPh sb="82" eb="85">
      <t>ジドウシャ</t>
    </rPh>
    <rPh sb="86" eb="88">
      <t>シヨウ</t>
    </rPh>
    <rPh sb="90" eb="92">
      <t>バアイ</t>
    </rPh>
    <rPh sb="93" eb="96">
      <t>コウツウヒ</t>
    </rPh>
    <rPh sb="97" eb="98">
      <t>ツギ</t>
    </rPh>
    <rPh sb="99" eb="100">
      <t>ガク</t>
    </rPh>
    <rPh sb="102" eb="104">
      <t>シハラ</t>
    </rPh>
    <rPh sb="113" eb="115">
      <t>ツウジョウ</t>
    </rPh>
    <rPh sb="116" eb="118">
      <t>ジギョウ</t>
    </rPh>
    <rPh sb="119" eb="123">
      <t>ジッシチイキ</t>
    </rPh>
    <rPh sb="124" eb="125">
      <t>コ</t>
    </rPh>
    <rPh sb="127" eb="128">
      <t>トコロ</t>
    </rPh>
    <rPh sb="132" eb="134">
      <t>カタミチ</t>
    </rPh>
    <rPh sb="144" eb="145">
      <t>エン</t>
    </rPh>
    <phoneticPr fontId="3"/>
  </si>
  <si>
    <t>該当する場合
減算します。</t>
    <phoneticPr fontId="3"/>
  </si>
  <si>
    <t>定期巡回サービス又は随時訪問サービスを行った際に算定する所定単位数の100分の90に相当する単位数を算定</t>
    <phoneticPr fontId="3"/>
  </si>
  <si>
    <t>事業所と同一建物の利用者又はこれ以外の同一建物の利用者２０人以上にサービスを行う場合</t>
    <rPh sb="0" eb="2">
      <t>ジギョウ</t>
    </rPh>
    <rPh sb="2" eb="3">
      <t>ショ</t>
    </rPh>
    <rPh sb="4" eb="6">
      <t>ドウイツ</t>
    </rPh>
    <rPh sb="6" eb="8">
      <t>タテモノ</t>
    </rPh>
    <rPh sb="9" eb="11">
      <t>リヨウ</t>
    </rPh>
    <rPh sb="11" eb="12">
      <t>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</si>
  <si>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事業所と同一建物の利用者５０人以上にサービスを行う場合</t>
    <rPh sb="14" eb="17">
      <t>ニンイジョウ</t>
    </rPh>
    <rPh sb="23" eb="24">
      <t>オコナ</t>
    </rPh>
    <rPh sb="25" eb="2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</si>
</sst>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_);[Red]\(0.00\)"/>
    <numFmt numFmtId="179" formatCode="&quot;-&quot;#,###\ "/>
    <numFmt numFmtId="180" formatCode="#,##0.00_ "/>
  </numFmts>
  <fonts count="32"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2"/>
      <name val="游ゴシック"/>
      <family val="3"/>
      <charset val="128"/>
    </font>
    <font>
      <b/>
      <sz val="14"/>
      <name val="游ゴシック"/>
      <family val="3"/>
      <charset val="128"/>
    </font>
    <font>
      <b/>
      <sz val="14"/>
      <color rgb="FFFF0000"/>
      <name val="游ゴシック"/>
      <family val="3"/>
      <charset val="128"/>
    </font>
    <font>
      <sz val="14"/>
      <name val="游ゴシック"/>
      <family val="3"/>
      <charset val="128"/>
    </font>
    <font>
      <sz val="14"/>
      <color indexed="10"/>
      <name val="游ゴシック"/>
      <family val="3"/>
      <charset val="128"/>
    </font>
    <font>
      <sz val="12"/>
      <color indexed="10"/>
      <name val="游ゴシック"/>
      <family val="3"/>
      <charset val="128"/>
    </font>
    <font>
      <sz val="12"/>
      <color rgb="FFFF0000"/>
      <name val="游ゴシック"/>
      <family val="3"/>
      <charset val="128"/>
    </font>
    <font>
      <b/>
      <sz val="12"/>
      <name val="游ゴシック"/>
      <family val="3"/>
      <charset val="128"/>
    </font>
    <font>
      <sz val="11"/>
      <name val="游ゴシック"/>
      <family val="3"/>
      <charset val="128"/>
    </font>
    <font>
      <sz val="8"/>
      <name val="游ゴシック"/>
      <family val="3"/>
      <charset val="128"/>
    </font>
    <font>
      <sz val="12"/>
      <color theme="0"/>
      <name val="游ゴシック"/>
      <family val="3"/>
      <charset val="128"/>
    </font>
    <font>
      <sz val="9"/>
      <name val="游ゴシック"/>
      <family val="3"/>
      <charset val="128"/>
    </font>
    <font>
      <sz val="11"/>
      <color rgb="FFFF0000"/>
      <name val="游ゴシック"/>
      <family val="3"/>
      <charset val="128"/>
    </font>
    <font>
      <sz val="10"/>
      <name val="游ゴシック"/>
      <family val="3"/>
      <charset val="128"/>
    </font>
    <font>
      <vertAlign val="superscript"/>
      <sz val="9"/>
      <name val="游ゴシック"/>
      <family val="3"/>
      <charset val="128"/>
    </font>
    <font>
      <b/>
      <u/>
      <sz val="10"/>
      <name val="游ゴシック"/>
      <family val="3"/>
      <charset val="128"/>
    </font>
    <font>
      <sz val="10"/>
      <color rgb="FFFF0000"/>
      <name val="游ゴシック"/>
      <family val="3"/>
      <charset val="128"/>
    </font>
    <font>
      <vertAlign val="superscript"/>
      <sz val="11"/>
      <name val="游ゴシック"/>
      <family val="3"/>
      <charset val="128"/>
    </font>
    <font>
      <vertAlign val="superscript"/>
      <sz val="12"/>
      <name val="游ゴシック"/>
      <family val="3"/>
      <charset val="128"/>
    </font>
    <font>
      <sz val="24"/>
      <name val="游ゴシック"/>
      <family val="3"/>
      <charset val="128"/>
    </font>
    <font>
      <sz val="22"/>
      <name val="游ゴシック"/>
      <family val="3"/>
      <charset val="128"/>
    </font>
    <font>
      <sz val="12"/>
      <color theme="1"/>
      <name val="游ゴシック"/>
      <family val="3"/>
      <charset val="128"/>
    </font>
    <font>
      <sz val="9"/>
      <color theme="1"/>
      <name val="游ゴシック"/>
      <family val="3"/>
      <charset val="128"/>
    </font>
    <font>
      <sz val="8"/>
      <color theme="1"/>
      <name val="游ゴシック"/>
      <family val="3"/>
      <charset val="128"/>
    </font>
    <font>
      <sz val="11"/>
      <name val="ＭＳ Ｐゴシック"/>
      <family val="3"/>
      <charset val="128"/>
    </font>
    <font>
      <sz val="6"/>
      <name val="ＭＳ Ｐゴシック"/>
      <family val="2"/>
      <charset val="128"/>
      <scheme val="minor"/>
    </font>
    <font>
      <sz val="6"/>
      <name val="游ゴシック"/>
      <family val="3"/>
      <charset val="128"/>
    </font>
    <font>
      <sz val="16"/>
      <name val="游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3" tint="0.59996337778862885"/>
        <bgColor indexed="64"/>
      </patternFill>
    </fill>
    <fill>
      <patternFill patternType="solid">
        <fgColor rgb="FF00B0F0"/>
        <bgColor indexed="64"/>
      </patternFill>
    </fill>
  </fills>
  <borders count="87">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bottom style="hair">
        <color indexed="64"/>
      </bottom>
      <diagonal/>
    </border>
    <border>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38" fontId="28" fillId="0" borderId="0" applyFont="0" applyFill="0" applyBorder="0" applyAlignment="0" applyProtection="0">
      <alignment vertical="center"/>
    </xf>
  </cellStyleXfs>
  <cellXfs count="431">
    <xf numFmtId="0" fontId="0" fillId="0" borderId="0" xfId="0"/>
    <xf numFmtId="0" fontId="4" fillId="0" borderId="0" xfId="1" applyFont="1">
      <alignment vertical="center"/>
    </xf>
    <xf numFmtId="0" fontId="5" fillId="0" borderId="0" xfId="1" applyFont="1">
      <alignment vertical="center"/>
    </xf>
    <xf numFmtId="0" fontId="7" fillId="0" borderId="0" xfId="1" applyFont="1" applyAlignment="1">
      <alignment vertical="center"/>
    </xf>
    <xf numFmtId="0" fontId="5" fillId="0" borderId="0" xfId="1" applyFont="1" applyAlignment="1">
      <alignment vertical="center"/>
    </xf>
    <xf numFmtId="0" fontId="8" fillId="0" borderId="0" xfId="1" applyFont="1" applyBorder="1" applyAlignment="1">
      <alignment horizontal="center" vertical="center"/>
    </xf>
    <xf numFmtId="0" fontId="9" fillId="0" borderId="0" xfId="1" applyFont="1">
      <alignment vertical="center"/>
    </xf>
    <xf numFmtId="0" fontId="10" fillId="0" borderId="0" xfId="1" applyFont="1" applyAlignment="1">
      <alignment horizontal="right" vertical="center"/>
    </xf>
    <xf numFmtId="0" fontId="11" fillId="0" borderId="0" xfId="1" applyFont="1">
      <alignment vertical="center"/>
    </xf>
    <xf numFmtId="0" fontId="4" fillId="0" borderId="0" xfId="1" quotePrefix="1" applyFont="1" applyFill="1" applyAlignment="1">
      <alignment horizontal="right" vertical="center"/>
    </xf>
    <xf numFmtId="178" fontId="4" fillId="0" borderId="0" xfId="1" applyNumberFormat="1" applyFont="1" applyFill="1">
      <alignment vertical="center"/>
    </xf>
    <xf numFmtId="0" fontId="4" fillId="0" borderId="0" xfId="1" applyFont="1" applyFill="1">
      <alignment vertical="center"/>
    </xf>
    <xf numFmtId="0" fontId="4" fillId="0" borderId="53" xfId="1" applyFont="1" applyBorder="1" applyAlignment="1">
      <alignment horizontal="center" vertical="center" wrapText="1"/>
    </xf>
    <xf numFmtId="0" fontId="11" fillId="0" borderId="2" xfId="1" applyFont="1" applyBorder="1" applyAlignment="1">
      <alignment horizontal="left" vertical="center"/>
    </xf>
    <xf numFmtId="0" fontId="12" fillId="0" borderId="8" xfId="1" applyFont="1" applyFill="1" applyBorder="1" applyAlignment="1">
      <alignment horizontal="center" vertical="center"/>
    </xf>
    <xf numFmtId="0" fontId="13" fillId="0" borderId="43" xfId="1" applyFont="1" applyFill="1" applyBorder="1" applyAlignment="1">
      <alignment horizontal="center" vertical="center" wrapText="1"/>
    </xf>
    <xf numFmtId="0" fontId="13" fillId="0" borderId="42" xfId="1" applyFont="1" applyFill="1" applyBorder="1" applyAlignment="1">
      <alignment horizontal="center" vertical="center" wrapText="1"/>
    </xf>
    <xf numFmtId="0" fontId="4" fillId="0" borderId="25" xfId="1" applyFont="1" applyFill="1" applyBorder="1" applyAlignment="1">
      <alignment horizontal="center" vertical="center"/>
    </xf>
    <xf numFmtId="0" fontId="4" fillId="0" borderId="18" xfId="1" applyFont="1" applyBorder="1">
      <alignment vertical="center"/>
    </xf>
    <xf numFmtId="0" fontId="12" fillId="0" borderId="34" xfId="1" applyFont="1" applyBorder="1" applyAlignment="1">
      <alignment vertical="center" wrapText="1"/>
    </xf>
    <xf numFmtId="176" fontId="4" fillId="0" borderId="8" xfId="1" applyNumberFormat="1" applyFont="1" applyFill="1" applyBorder="1">
      <alignment vertical="center"/>
    </xf>
    <xf numFmtId="176" fontId="4" fillId="0" borderId="43" xfId="1" applyNumberFormat="1" applyFont="1" applyFill="1" applyBorder="1">
      <alignment vertical="center"/>
    </xf>
    <xf numFmtId="176" fontId="4" fillId="0" borderId="42" xfId="1" applyNumberFormat="1" applyFont="1" applyFill="1" applyBorder="1">
      <alignment vertical="center"/>
    </xf>
    <xf numFmtId="176" fontId="4" fillId="0" borderId="13" xfId="1" applyNumberFormat="1" applyFont="1" applyFill="1" applyBorder="1">
      <alignment vertical="center"/>
    </xf>
    <xf numFmtId="0" fontId="12" fillId="0" borderId="4" xfId="1" applyFont="1" applyBorder="1" applyAlignment="1">
      <alignment vertical="center" shrinkToFit="1"/>
    </xf>
    <xf numFmtId="176" fontId="7" fillId="0" borderId="16" xfId="1" applyNumberFormat="1" applyFont="1" applyFill="1" applyBorder="1">
      <alignment vertical="center"/>
    </xf>
    <xf numFmtId="177" fontId="12" fillId="0" borderId="31" xfId="1" applyNumberFormat="1" applyFont="1" applyFill="1" applyBorder="1" applyAlignment="1">
      <alignment vertical="center"/>
    </xf>
    <xf numFmtId="177" fontId="12" fillId="0" borderId="41" xfId="1" applyNumberFormat="1" applyFont="1" applyFill="1" applyBorder="1" applyAlignment="1">
      <alignment vertical="center"/>
    </xf>
    <xf numFmtId="176" fontId="12" fillId="0" borderId="22" xfId="1" applyNumberFormat="1" applyFont="1" applyFill="1" applyBorder="1" applyAlignment="1">
      <alignment vertical="center" wrapText="1"/>
    </xf>
    <xf numFmtId="0" fontId="12" fillId="0" borderId="5" xfId="1" applyFont="1" applyBorder="1" applyAlignment="1">
      <alignment vertical="center" wrapText="1"/>
    </xf>
    <xf numFmtId="0" fontId="12" fillId="0" borderId="4" xfId="1" applyFont="1" applyBorder="1" applyAlignment="1">
      <alignment vertical="center" wrapText="1"/>
    </xf>
    <xf numFmtId="176" fontId="12" fillId="0" borderId="12" xfId="1" applyNumberFormat="1" applyFont="1" applyFill="1" applyBorder="1" applyAlignment="1">
      <alignment vertical="center" wrapText="1"/>
    </xf>
    <xf numFmtId="176" fontId="12" fillId="0" borderId="6" xfId="1" applyNumberFormat="1" applyFont="1" applyFill="1" applyBorder="1">
      <alignment vertical="center"/>
    </xf>
    <xf numFmtId="176" fontId="12" fillId="0" borderId="12" xfId="1" applyNumberFormat="1" applyFont="1" applyFill="1" applyBorder="1">
      <alignment vertical="center"/>
    </xf>
    <xf numFmtId="0" fontId="12" fillId="0" borderId="33" xfId="1" applyFont="1" applyBorder="1" applyAlignment="1">
      <alignment vertical="center" wrapText="1"/>
    </xf>
    <xf numFmtId="176" fontId="7" fillId="0" borderId="34" xfId="1" applyNumberFormat="1" applyFont="1" applyFill="1" applyBorder="1">
      <alignment vertical="center"/>
    </xf>
    <xf numFmtId="177" fontId="7" fillId="0" borderId="35" xfId="1" applyNumberFormat="1" applyFont="1" applyFill="1" applyBorder="1">
      <alignment vertical="center"/>
    </xf>
    <xf numFmtId="177" fontId="7" fillId="0" borderId="36" xfId="1" applyNumberFormat="1" applyFont="1" applyFill="1" applyBorder="1">
      <alignment vertical="center"/>
    </xf>
    <xf numFmtId="176" fontId="12" fillId="0" borderId="37" xfId="1" applyNumberFormat="1" applyFont="1" applyFill="1" applyBorder="1" applyAlignment="1">
      <alignment vertical="center" shrinkToFit="1"/>
    </xf>
    <xf numFmtId="176" fontId="7" fillId="0" borderId="18" xfId="1" applyNumberFormat="1" applyFont="1" applyFill="1" applyBorder="1">
      <alignment vertical="center"/>
    </xf>
    <xf numFmtId="177" fontId="7" fillId="0" borderId="19" xfId="1" applyNumberFormat="1" applyFont="1" applyFill="1" applyBorder="1">
      <alignment vertical="center"/>
    </xf>
    <xf numFmtId="177" fontId="7" fillId="0" borderId="26" xfId="1" applyNumberFormat="1" applyFont="1" applyFill="1" applyBorder="1">
      <alignment vertical="center"/>
    </xf>
    <xf numFmtId="176" fontId="12" fillId="0" borderId="15" xfId="1" applyNumberFormat="1" applyFont="1" applyFill="1" applyBorder="1" applyAlignment="1">
      <alignment vertical="center" shrinkToFit="1"/>
    </xf>
    <xf numFmtId="176" fontId="4" fillId="0" borderId="0" xfId="1" applyNumberFormat="1" applyFont="1">
      <alignment vertical="center"/>
    </xf>
    <xf numFmtId="0" fontId="12" fillId="0" borderId="3" xfId="1" applyFont="1" applyBorder="1" applyAlignment="1">
      <alignment vertical="center" wrapText="1"/>
    </xf>
    <xf numFmtId="176" fontId="7" fillId="0" borderId="20" xfId="1" applyNumberFormat="1" applyFont="1" applyFill="1" applyBorder="1">
      <alignment vertical="center"/>
    </xf>
    <xf numFmtId="177" fontId="7" fillId="0" borderId="29" xfId="1" applyNumberFormat="1" applyFont="1" applyFill="1" applyBorder="1">
      <alignment vertical="center"/>
    </xf>
    <xf numFmtId="177" fontId="7" fillId="0" borderId="30" xfId="1" applyNumberFormat="1" applyFont="1" applyFill="1" applyBorder="1">
      <alignment vertical="center"/>
    </xf>
    <xf numFmtId="176" fontId="12" fillId="0" borderId="14" xfId="1" applyNumberFormat="1" applyFont="1" applyFill="1" applyBorder="1" applyAlignment="1">
      <alignment vertical="center" shrinkToFit="1"/>
    </xf>
    <xf numFmtId="176" fontId="12" fillId="0" borderId="5" xfId="1" applyNumberFormat="1" applyFont="1" applyBorder="1" applyAlignment="1">
      <alignment vertical="center" wrapText="1" shrinkToFit="1"/>
    </xf>
    <xf numFmtId="177" fontId="7" fillId="0" borderId="31" xfId="1" applyNumberFormat="1" applyFont="1" applyFill="1" applyBorder="1">
      <alignment vertical="center"/>
    </xf>
    <xf numFmtId="177" fontId="7" fillId="0" borderId="32" xfId="1" applyNumberFormat="1" applyFont="1" applyFill="1" applyBorder="1">
      <alignment vertical="center"/>
    </xf>
    <xf numFmtId="176" fontId="17" fillId="0" borderId="6" xfId="1" applyNumberFormat="1" applyFont="1" applyFill="1" applyBorder="1" applyAlignment="1">
      <alignment vertical="center" wrapText="1"/>
    </xf>
    <xf numFmtId="176" fontId="12" fillId="0" borderId="16" xfId="1" applyNumberFormat="1" applyFont="1" applyBorder="1" applyAlignment="1">
      <alignment vertical="center" wrapText="1"/>
    </xf>
    <xf numFmtId="0" fontId="12" fillId="0" borderId="16" xfId="1" applyFont="1" applyBorder="1" applyAlignment="1">
      <alignment vertical="center" wrapText="1"/>
    </xf>
    <xf numFmtId="176" fontId="12" fillId="0" borderId="11" xfId="1" applyNumberFormat="1" applyFont="1" applyBorder="1" applyAlignment="1">
      <alignment vertical="center" wrapText="1"/>
    </xf>
    <xf numFmtId="176" fontId="12" fillId="0" borderId="6" xfId="1" applyNumberFormat="1" applyFont="1" applyFill="1" applyBorder="1" applyAlignment="1">
      <alignment vertical="center" shrinkToFit="1"/>
    </xf>
    <xf numFmtId="176" fontId="12" fillId="0" borderId="5" xfId="1" applyNumberFormat="1" applyFont="1" applyBorder="1" applyAlignment="1">
      <alignment vertical="center" wrapText="1"/>
    </xf>
    <xf numFmtId="0" fontId="12" fillId="0" borderId="5" xfId="1" applyNumberFormat="1" applyFont="1" applyBorder="1" applyAlignment="1">
      <alignment vertical="center" wrapText="1"/>
    </xf>
    <xf numFmtId="0" fontId="12" fillId="0" borderId="28" xfId="1" applyFont="1" applyBorder="1" applyAlignment="1">
      <alignment vertical="center" wrapText="1"/>
    </xf>
    <xf numFmtId="176" fontId="7" fillId="0" borderId="17" xfId="1" applyNumberFormat="1" applyFont="1" applyFill="1" applyBorder="1">
      <alignment vertical="center"/>
    </xf>
    <xf numFmtId="177" fontId="7" fillId="0" borderId="21" xfId="1" applyNumberFormat="1" applyFont="1" applyFill="1" applyBorder="1">
      <alignment vertical="center"/>
    </xf>
    <xf numFmtId="177" fontId="7" fillId="0" borderId="27" xfId="1" applyNumberFormat="1" applyFont="1" applyFill="1" applyBorder="1">
      <alignment vertical="center"/>
    </xf>
    <xf numFmtId="176" fontId="12" fillId="0" borderId="7" xfId="1" applyNumberFormat="1" applyFont="1" applyFill="1" applyBorder="1">
      <alignment vertical="center"/>
    </xf>
    <xf numFmtId="176" fontId="14" fillId="0" borderId="0" xfId="1" applyNumberFormat="1" applyFont="1" applyBorder="1">
      <alignment vertical="center"/>
    </xf>
    <xf numFmtId="176" fontId="4" fillId="0" borderId="0" xfId="1" applyNumberFormat="1" applyFont="1" applyBorder="1" applyAlignment="1">
      <alignment vertical="center" wrapText="1" shrinkToFit="1"/>
    </xf>
    <xf numFmtId="176" fontId="4" fillId="0" borderId="0" xfId="1" applyNumberFormat="1" applyFont="1" applyFill="1" applyBorder="1">
      <alignment vertical="center"/>
    </xf>
    <xf numFmtId="176" fontId="4" fillId="0" borderId="0" xfId="1" applyNumberFormat="1" applyFont="1" applyBorder="1">
      <alignment vertical="center"/>
    </xf>
    <xf numFmtId="176" fontId="12" fillId="0" borderId="9" xfId="1" applyNumberFormat="1" applyFont="1" applyFill="1" applyBorder="1" applyAlignment="1">
      <alignment vertical="center" wrapText="1"/>
    </xf>
    <xf numFmtId="176" fontId="4" fillId="0" borderId="9" xfId="1" applyNumberFormat="1" applyFont="1" applyFill="1" applyBorder="1" applyAlignment="1">
      <alignment vertical="center" wrapText="1" shrinkToFit="1"/>
    </xf>
    <xf numFmtId="176" fontId="17" fillId="0" borderId="0" xfId="1" applyNumberFormat="1" applyFont="1" applyFill="1" applyBorder="1" applyAlignment="1">
      <alignment vertical="center"/>
    </xf>
    <xf numFmtId="176" fontId="17" fillId="0" borderId="0" xfId="1" applyNumberFormat="1" applyFont="1" applyBorder="1" applyAlignment="1">
      <alignment vertical="center" wrapText="1"/>
    </xf>
    <xf numFmtId="176" fontId="17" fillId="0" borderId="0" xfId="1" applyNumberFormat="1" applyFont="1" applyBorder="1" applyAlignment="1">
      <alignment vertical="center"/>
    </xf>
    <xf numFmtId="0" fontId="12" fillId="0" borderId="0" xfId="1" applyFont="1">
      <alignment vertical="center"/>
    </xf>
    <xf numFmtId="0" fontId="13" fillId="0" borderId="0" xfId="1" applyFont="1" applyAlignment="1">
      <alignment vertical="top"/>
    </xf>
    <xf numFmtId="0" fontId="12" fillId="0" borderId="0" xfId="1" applyFont="1" applyAlignment="1">
      <alignment horizontal="left" vertical="center"/>
    </xf>
    <xf numFmtId="0" fontId="12" fillId="0" borderId="0" xfId="1" applyFont="1" applyAlignment="1">
      <alignment horizontal="left" vertical="center" wrapText="1"/>
    </xf>
    <xf numFmtId="0" fontId="12" fillId="0" borderId="0" xfId="0" applyFont="1" applyAlignment="1">
      <alignment vertical="center"/>
    </xf>
    <xf numFmtId="0" fontId="12" fillId="0" borderId="9" xfId="1" applyFont="1" applyBorder="1" applyAlignment="1">
      <alignment horizontal="center" vertical="center"/>
    </xf>
    <xf numFmtId="0" fontId="12" fillId="0" borderId="9" xfId="1" applyFont="1" applyBorder="1" applyAlignment="1">
      <alignment horizontal="left" vertical="center"/>
    </xf>
    <xf numFmtId="0" fontId="12" fillId="0" borderId="0" xfId="0" applyFont="1" applyAlignment="1">
      <alignment vertical="center" wrapText="1"/>
    </xf>
    <xf numFmtId="0" fontId="12" fillId="0" borderId="53" xfId="1" applyFont="1" applyBorder="1" applyAlignment="1">
      <alignment horizontal="center" vertical="center" wrapText="1" shrinkToFit="1"/>
    </xf>
    <xf numFmtId="0" fontId="12" fillId="0" borderId="8" xfId="1" applyFont="1" applyBorder="1" applyAlignment="1">
      <alignment horizontal="center" vertical="center"/>
    </xf>
    <xf numFmtId="0" fontId="13" fillId="0" borderId="24" xfId="1" applyFont="1" applyBorder="1" applyAlignment="1">
      <alignment horizontal="center" vertical="center" wrapText="1"/>
    </xf>
    <xf numFmtId="0" fontId="13" fillId="0" borderId="1" xfId="1" applyFont="1" applyBorder="1" applyAlignment="1">
      <alignment horizontal="center" vertical="center" wrapText="1"/>
    </xf>
    <xf numFmtId="0" fontId="4" fillId="0" borderId="25" xfId="1" applyFont="1" applyBorder="1" applyAlignment="1">
      <alignment horizontal="center" vertical="center"/>
    </xf>
    <xf numFmtId="0" fontId="12" fillId="0" borderId="2" xfId="1" applyFont="1" applyFill="1" applyBorder="1" applyAlignment="1">
      <alignment vertical="center" wrapText="1"/>
    </xf>
    <xf numFmtId="176" fontId="4" fillId="0" borderId="23" xfId="1" applyNumberFormat="1" applyFont="1" applyFill="1" applyBorder="1">
      <alignment vertical="center"/>
    </xf>
    <xf numFmtId="176" fontId="4" fillId="0" borderId="1" xfId="1" applyNumberFormat="1" applyFont="1" applyFill="1" applyBorder="1">
      <alignment vertical="center"/>
    </xf>
    <xf numFmtId="0" fontId="12" fillId="0" borderId="4" xfId="1" applyFont="1" applyFill="1" applyBorder="1" applyAlignment="1">
      <alignment vertical="center" wrapText="1"/>
    </xf>
    <xf numFmtId="177" fontId="7" fillId="0" borderId="4" xfId="1" applyNumberFormat="1" applyFont="1" applyFill="1" applyBorder="1">
      <alignment vertical="center"/>
    </xf>
    <xf numFmtId="176" fontId="4" fillId="0" borderId="12" xfId="1" applyNumberFormat="1" applyFont="1" applyFill="1" applyBorder="1">
      <alignment vertical="center"/>
    </xf>
    <xf numFmtId="0" fontId="12" fillId="0" borderId="5" xfId="1" applyFont="1" applyFill="1" applyBorder="1" applyAlignment="1">
      <alignment vertical="center" wrapText="1"/>
    </xf>
    <xf numFmtId="176" fontId="4" fillId="0" borderId="6" xfId="1" applyNumberFormat="1" applyFont="1" applyFill="1" applyBorder="1">
      <alignment vertical="center"/>
    </xf>
    <xf numFmtId="0" fontId="12" fillId="0" borderId="28" xfId="1" applyFont="1" applyFill="1" applyBorder="1" applyAlignment="1">
      <alignment vertical="center" wrapText="1"/>
    </xf>
    <xf numFmtId="176" fontId="4" fillId="0" borderId="7" xfId="1" applyNumberFormat="1" applyFont="1" applyFill="1" applyBorder="1">
      <alignment vertical="center"/>
    </xf>
    <xf numFmtId="0" fontId="12" fillId="0" borderId="33" xfId="1" applyFont="1" applyFill="1" applyBorder="1" applyAlignment="1">
      <alignment vertical="center" wrapText="1"/>
    </xf>
    <xf numFmtId="176" fontId="12" fillId="0" borderId="37" xfId="1" applyNumberFormat="1" applyFont="1" applyFill="1" applyBorder="1">
      <alignment vertical="center"/>
    </xf>
    <xf numFmtId="176" fontId="4" fillId="0" borderId="15" xfId="1" applyNumberFormat="1" applyFont="1" applyFill="1" applyBorder="1">
      <alignment vertical="center"/>
    </xf>
    <xf numFmtId="0" fontId="4" fillId="0" borderId="34" xfId="1" applyFont="1" applyBorder="1" applyAlignment="1">
      <alignment horizontal="center" vertical="center"/>
    </xf>
    <xf numFmtId="176" fontId="12" fillId="0" borderId="5" xfId="1" applyNumberFormat="1" applyFont="1" applyFill="1" applyBorder="1" applyAlignment="1">
      <alignment vertical="center" wrapText="1"/>
    </xf>
    <xf numFmtId="176" fontId="12" fillId="0" borderId="5" xfId="1" applyNumberFormat="1" applyFont="1" applyFill="1" applyBorder="1" applyAlignment="1">
      <alignment vertical="center" wrapText="1" shrinkToFit="1"/>
    </xf>
    <xf numFmtId="179" fontId="7" fillId="0" borderId="16" xfId="1" applyNumberFormat="1" applyFont="1" applyFill="1" applyBorder="1" applyAlignment="1">
      <alignment horizontal="right" vertical="center"/>
    </xf>
    <xf numFmtId="179" fontId="7" fillId="0" borderId="31" xfId="1" applyNumberFormat="1" applyFont="1" applyFill="1" applyBorder="1" applyAlignment="1">
      <alignment horizontal="right" vertical="center"/>
    </xf>
    <xf numFmtId="179" fontId="7" fillId="0" borderId="32" xfId="1" applyNumberFormat="1" applyFont="1" applyFill="1" applyBorder="1" applyAlignment="1">
      <alignment horizontal="right" vertical="center"/>
    </xf>
    <xf numFmtId="176" fontId="4" fillId="0" borderId="22" xfId="1" applyNumberFormat="1" applyFont="1" applyFill="1" applyBorder="1">
      <alignment vertical="center"/>
    </xf>
    <xf numFmtId="176" fontId="7" fillId="0" borderId="19" xfId="1" applyNumberFormat="1" applyFont="1" applyFill="1" applyBorder="1">
      <alignment vertical="center"/>
    </xf>
    <xf numFmtId="176" fontId="7" fillId="0" borderId="26" xfId="1" applyNumberFormat="1" applyFont="1" applyFill="1" applyBorder="1">
      <alignment vertical="center"/>
    </xf>
    <xf numFmtId="179" fontId="7" fillId="0" borderId="20" xfId="1" applyNumberFormat="1" applyFont="1" applyFill="1" applyBorder="1" applyAlignment="1">
      <alignment horizontal="right" vertical="center"/>
    </xf>
    <xf numFmtId="179" fontId="7" fillId="0" borderId="29" xfId="1" applyNumberFormat="1" applyFont="1" applyFill="1" applyBorder="1" applyAlignment="1">
      <alignment horizontal="right" vertical="center"/>
    </xf>
    <xf numFmtId="179" fontId="7" fillId="0" borderId="30" xfId="1" applyNumberFormat="1" applyFont="1" applyFill="1" applyBorder="1" applyAlignment="1">
      <alignment horizontal="right" vertical="center"/>
    </xf>
    <xf numFmtId="176" fontId="12" fillId="0" borderId="14" xfId="1" applyNumberFormat="1" applyFont="1" applyFill="1" applyBorder="1">
      <alignment vertical="center"/>
    </xf>
    <xf numFmtId="176" fontId="4" fillId="0" borderId="0" xfId="1" applyNumberFormat="1" applyFont="1" applyFill="1" applyBorder="1" applyAlignment="1">
      <alignment vertical="center" wrapText="1" shrinkToFit="1"/>
    </xf>
    <xf numFmtId="176" fontId="12" fillId="0" borderId="0" xfId="1" applyNumberFormat="1" applyFont="1" applyFill="1" applyBorder="1" applyAlignment="1">
      <alignment vertical="center" wrapText="1"/>
    </xf>
    <xf numFmtId="176" fontId="15" fillId="0" borderId="0" xfId="1" applyNumberFormat="1" applyFont="1" applyFill="1" applyBorder="1" applyAlignment="1">
      <alignment vertical="center" wrapText="1"/>
    </xf>
    <xf numFmtId="0" fontId="15" fillId="0" borderId="0" xfId="0" applyFont="1" applyFill="1" applyBorder="1" applyAlignment="1">
      <alignment vertical="center"/>
    </xf>
    <xf numFmtId="176" fontId="12" fillId="0" borderId="0" xfId="1" applyNumberFormat="1" applyFont="1" applyBorder="1" applyAlignment="1">
      <alignment vertical="center" wrapText="1"/>
    </xf>
    <xf numFmtId="176" fontId="12" fillId="0" borderId="0" xfId="1" applyNumberFormat="1" applyFont="1" applyBorder="1" applyAlignment="1">
      <alignment vertical="center"/>
    </xf>
    <xf numFmtId="176" fontId="12" fillId="0" borderId="9" xfId="1" applyNumberFormat="1" applyFont="1" applyBorder="1" applyAlignment="1">
      <alignment horizontal="center" vertical="center"/>
    </xf>
    <xf numFmtId="0" fontId="12" fillId="0" borderId="2" xfId="1" applyFont="1" applyBorder="1" applyAlignment="1">
      <alignment vertical="center" wrapText="1"/>
    </xf>
    <xf numFmtId="176" fontId="4" fillId="0" borderId="8" xfId="1" applyNumberFormat="1" applyFont="1" applyBorder="1">
      <alignment vertical="center"/>
    </xf>
    <xf numFmtId="176" fontId="4" fillId="0" borderId="23" xfId="1" applyNumberFormat="1" applyFont="1" applyBorder="1">
      <alignment vertical="center"/>
    </xf>
    <xf numFmtId="176" fontId="4" fillId="0" borderId="1" xfId="1" applyNumberFormat="1" applyFont="1" applyBorder="1">
      <alignment vertical="center"/>
    </xf>
    <xf numFmtId="176" fontId="4" fillId="0" borderId="13" xfId="1" applyNumberFormat="1" applyFont="1" applyBorder="1">
      <alignment vertical="center"/>
    </xf>
    <xf numFmtId="176" fontId="12" fillId="0" borderId="4" xfId="1" applyNumberFormat="1" applyFont="1" applyBorder="1" applyAlignment="1">
      <alignment vertical="center" wrapText="1" shrinkToFit="1"/>
    </xf>
    <xf numFmtId="176" fontId="12" fillId="0" borderId="15" xfId="1" applyNumberFormat="1" applyFont="1" applyFill="1" applyBorder="1">
      <alignment vertical="center"/>
    </xf>
    <xf numFmtId="0" fontId="12" fillId="0" borderId="11" xfId="1" applyFont="1" applyBorder="1" applyAlignment="1">
      <alignment vertical="center" wrapText="1"/>
    </xf>
    <xf numFmtId="0" fontId="12" fillId="0" borderId="20" xfId="1" applyFont="1" applyBorder="1" applyAlignment="1">
      <alignment vertical="center" wrapText="1"/>
    </xf>
    <xf numFmtId="0" fontId="12" fillId="0" borderId="51" xfId="1" applyFont="1" applyBorder="1" applyAlignment="1">
      <alignment vertical="center" wrapText="1"/>
    </xf>
    <xf numFmtId="176" fontId="12" fillId="0" borderId="52" xfId="1" applyNumberFormat="1" applyFont="1" applyFill="1" applyBorder="1">
      <alignment vertical="center"/>
    </xf>
    <xf numFmtId="176" fontId="17" fillId="0" borderId="0" xfId="1" applyNumberFormat="1" applyFont="1" applyFill="1" applyBorder="1" applyAlignment="1">
      <alignment vertical="center" wrapText="1"/>
    </xf>
    <xf numFmtId="0" fontId="13" fillId="0" borderId="24"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4" fillId="0" borderId="25" xfId="1" applyFont="1" applyFill="1" applyBorder="1" applyAlignment="1">
      <alignment horizontal="center" vertical="center" shrinkToFit="1"/>
    </xf>
    <xf numFmtId="176" fontId="12" fillId="0" borderId="13" xfId="1" applyNumberFormat="1" applyFont="1" applyFill="1" applyBorder="1" applyAlignment="1">
      <alignment vertical="center" shrinkToFit="1"/>
    </xf>
    <xf numFmtId="176" fontId="17" fillId="0" borderId="47" xfId="1" applyNumberFormat="1" applyFont="1" applyFill="1" applyBorder="1" applyAlignment="1">
      <alignment vertical="center" shrinkToFit="1"/>
    </xf>
    <xf numFmtId="176" fontId="12" fillId="0" borderId="46" xfId="1" applyNumberFormat="1" applyFont="1" applyFill="1" applyBorder="1" applyAlignment="1">
      <alignment vertical="center" shrinkToFit="1"/>
    </xf>
    <xf numFmtId="176" fontId="17" fillId="0" borderId="47" xfId="1" applyNumberFormat="1" applyFont="1" applyFill="1" applyBorder="1" applyAlignment="1">
      <alignment horizontal="center" vertical="center"/>
    </xf>
    <xf numFmtId="176" fontId="17" fillId="0" borderId="46" xfId="1" applyNumberFormat="1" applyFont="1" applyFill="1" applyBorder="1" applyAlignment="1">
      <alignment horizontal="center" vertical="center"/>
    </xf>
    <xf numFmtId="176" fontId="12" fillId="0" borderId="46" xfId="1" applyNumberFormat="1" applyFont="1" applyFill="1" applyBorder="1">
      <alignment vertical="center"/>
    </xf>
    <xf numFmtId="176" fontId="12" fillId="0" borderId="4" xfId="1" applyNumberFormat="1" applyFont="1" applyBorder="1" applyAlignment="1">
      <alignment vertical="center" wrapText="1"/>
    </xf>
    <xf numFmtId="179" fontId="7" fillId="0" borderId="16" xfId="1" applyNumberFormat="1" applyFont="1" applyFill="1" applyBorder="1">
      <alignment vertical="center"/>
    </xf>
    <xf numFmtId="179" fontId="7" fillId="0" borderId="19" xfId="1" applyNumberFormat="1" applyFont="1" applyFill="1" applyBorder="1">
      <alignment vertical="center"/>
    </xf>
    <xf numFmtId="179" fontId="7" fillId="0" borderId="26" xfId="1" applyNumberFormat="1" applyFont="1" applyFill="1" applyBorder="1">
      <alignment vertical="center"/>
    </xf>
    <xf numFmtId="179" fontId="7" fillId="0" borderId="17" xfId="1" applyNumberFormat="1" applyFont="1" applyFill="1" applyBorder="1">
      <alignment vertical="center"/>
    </xf>
    <xf numFmtId="179" fontId="7" fillId="0" borderId="40" xfId="1" applyNumberFormat="1" applyFont="1" applyFill="1" applyBorder="1">
      <alignment vertical="center"/>
    </xf>
    <xf numFmtId="179" fontId="7" fillId="0" borderId="45" xfId="1" applyNumberFormat="1" applyFont="1" applyFill="1" applyBorder="1">
      <alignment vertical="center"/>
    </xf>
    <xf numFmtId="176" fontId="15" fillId="0" borderId="48" xfId="1" applyNumberFormat="1" applyFont="1" applyFill="1" applyBorder="1" applyAlignment="1">
      <alignment vertical="center" wrapText="1" shrinkToFit="1"/>
    </xf>
    <xf numFmtId="176" fontId="12" fillId="0" borderId="9" xfId="1" applyNumberFormat="1" applyFont="1" applyFill="1" applyBorder="1" applyAlignment="1">
      <alignment vertical="center" shrinkToFit="1"/>
    </xf>
    <xf numFmtId="0" fontId="17" fillId="0" borderId="0" xfId="1" applyFont="1">
      <alignment vertical="center"/>
    </xf>
    <xf numFmtId="0" fontId="15" fillId="0" borderId="0" xfId="1" applyFont="1">
      <alignment vertical="center"/>
    </xf>
    <xf numFmtId="176" fontId="12" fillId="0" borderId="13" xfId="1" applyNumberFormat="1" applyFont="1" applyFill="1" applyBorder="1">
      <alignment vertical="center"/>
    </xf>
    <xf numFmtId="0" fontId="4" fillId="0" borderId="16" xfId="1" applyFont="1" applyBorder="1">
      <alignment vertical="center"/>
    </xf>
    <xf numFmtId="176" fontId="15" fillId="0" borderId="9" xfId="1" applyNumberFormat="1" applyFont="1" applyFill="1" applyBorder="1" applyAlignment="1">
      <alignment vertical="center" wrapText="1" shrinkToFit="1"/>
    </xf>
    <xf numFmtId="176" fontId="4" fillId="0" borderId="9" xfId="1" applyNumberFormat="1" applyFont="1" applyFill="1" applyBorder="1">
      <alignment vertical="center"/>
    </xf>
    <xf numFmtId="0" fontId="12" fillId="0" borderId="53" xfId="1" applyFont="1" applyBorder="1" applyAlignment="1">
      <alignment horizontal="center" vertical="center" wrapText="1"/>
    </xf>
    <xf numFmtId="0" fontId="11" fillId="0" borderId="2" xfId="1" applyFont="1" applyBorder="1" applyAlignment="1">
      <alignment horizontal="left" vertical="center" shrinkToFit="1"/>
    </xf>
    <xf numFmtId="0" fontId="11" fillId="0" borderId="58" xfId="1" applyFont="1" applyBorder="1" applyAlignment="1">
      <alignment horizontal="left" vertical="center"/>
    </xf>
    <xf numFmtId="0" fontId="12" fillId="0" borderId="53" xfId="1" applyFont="1" applyFill="1" applyBorder="1" applyAlignment="1">
      <alignment horizontal="center" vertical="center"/>
    </xf>
    <xf numFmtId="0" fontId="13" fillId="0" borderId="59"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1" fillId="0" borderId="58" xfId="1" applyFont="1" applyBorder="1" applyAlignment="1">
      <alignment horizontal="left" vertical="center" shrinkToFit="1"/>
    </xf>
    <xf numFmtId="0" fontId="12" fillId="0" borderId="5" xfId="1" applyFont="1" applyBorder="1" applyAlignment="1">
      <alignment vertical="center" shrinkToFit="1"/>
    </xf>
    <xf numFmtId="177" fontId="7" fillId="0" borderId="5" xfId="1" applyNumberFormat="1" applyFont="1" applyFill="1" applyBorder="1">
      <alignment vertical="center"/>
    </xf>
    <xf numFmtId="0" fontId="4" fillId="4" borderId="0" xfId="1" applyFont="1" applyFill="1">
      <alignment vertical="center"/>
    </xf>
    <xf numFmtId="176" fontId="4" fillId="4" borderId="0" xfId="1" applyNumberFormat="1" applyFont="1" applyFill="1">
      <alignment vertical="center"/>
    </xf>
    <xf numFmtId="0" fontId="12" fillId="0" borderId="16" xfId="1" applyFont="1" applyBorder="1" applyAlignment="1">
      <alignment horizontal="left" vertical="center" wrapText="1"/>
    </xf>
    <xf numFmtId="176" fontId="12" fillId="0" borderId="14" xfId="1" applyNumberFormat="1" applyFont="1" applyFill="1" applyBorder="1" applyAlignment="1">
      <alignment vertical="center" wrapText="1" shrinkToFit="1"/>
    </xf>
    <xf numFmtId="176" fontId="15" fillId="0" borderId="14" xfId="1" applyNumberFormat="1" applyFont="1" applyFill="1" applyBorder="1" applyAlignment="1">
      <alignment vertical="center" wrapText="1" shrinkToFit="1"/>
    </xf>
    <xf numFmtId="176" fontId="12" fillId="0" borderId="3" xfId="1" applyNumberFormat="1" applyFont="1" applyBorder="1" applyAlignment="1">
      <alignment vertical="center" wrapText="1"/>
    </xf>
    <xf numFmtId="176" fontId="15" fillId="0" borderId="6" xfId="1" applyNumberFormat="1" applyFont="1" applyFill="1" applyBorder="1" applyAlignment="1">
      <alignment vertical="center" wrapText="1" shrinkToFit="1"/>
    </xf>
    <xf numFmtId="176" fontId="4" fillId="0" borderId="34" xfId="1" applyNumberFormat="1" applyFont="1" applyFill="1" applyBorder="1">
      <alignment vertical="center"/>
    </xf>
    <xf numFmtId="176" fontId="4" fillId="0" borderId="35" xfId="1" applyNumberFormat="1" applyFont="1" applyFill="1" applyBorder="1">
      <alignment vertical="center"/>
    </xf>
    <xf numFmtId="176" fontId="4" fillId="0" borderId="44" xfId="1" applyNumberFormat="1" applyFont="1" applyFill="1" applyBorder="1">
      <alignment vertical="center"/>
    </xf>
    <xf numFmtId="176" fontId="4" fillId="0" borderId="10" xfId="1" applyNumberFormat="1" applyFont="1" applyFill="1" applyBorder="1">
      <alignment vertical="center"/>
    </xf>
    <xf numFmtId="176" fontId="12" fillId="0" borderId="22" xfId="1" applyNumberFormat="1" applyFont="1" applyFill="1" applyBorder="1">
      <alignment vertical="center"/>
    </xf>
    <xf numFmtId="0" fontId="12" fillId="0" borderId="28" xfId="1" applyFont="1" applyBorder="1" applyAlignment="1">
      <alignment vertical="center" shrinkToFit="1"/>
    </xf>
    <xf numFmtId="176" fontId="12" fillId="0" borderId="38" xfId="1" applyNumberFormat="1" applyFont="1" applyFill="1" applyBorder="1">
      <alignment vertical="center"/>
    </xf>
    <xf numFmtId="176" fontId="15" fillId="0" borderId="6" xfId="1" applyNumberFormat="1" applyFont="1" applyFill="1" applyBorder="1" applyAlignment="1">
      <alignment vertical="center" wrapText="1"/>
    </xf>
    <xf numFmtId="0" fontId="17" fillId="0" borderId="53" xfId="1" applyFont="1" applyBorder="1" applyAlignment="1">
      <alignment horizontal="center" vertical="center" wrapText="1"/>
    </xf>
    <xf numFmtId="0" fontId="4" fillId="0" borderId="34" xfId="1" applyFont="1" applyBorder="1">
      <alignment vertical="center"/>
    </xf>
    <xf numFmtId="176" fontId="4" fillId="0" borderId="6" xfId="1" applyNumberFormat="1" applyFont="1" applyFill="1" applyBorder="1" applyAlignment="1">
      <alignment vertical="center" shrinkToFit="1"/>
    </xf>
    <xf numFmtId="177" fontId="7" fillId="0" borderId="40" xfId="1" applyNumberFormat="1" applyFont="1" applyFill="1" applyBorder="1">
      <alignment vertical="center"/>
    </xf>
    <xf numFmtId="177" fontId="7" fillId="0" borderId="45" xfId="1" applyNumberFormat="1" applyFont="1" applyFill="1" applyBorder="1">
      <alignment vertical="center"/>
    </xf>
    <xf numFmtId="176" fontId="4" fillId="0" borderId="7" xfId="1" applyNumberFormat="1" applyFont="1" applyFill="1" applyBorder="1" applyAlignment="1">
      <alignment vertical="center" shrinkToFit="1"/>
    </xf>
    <xf numFmtId="0" fontId="12" fillId="2" borderId="0" xfId="0" applyFont="1" applyFill="1"/>
    <xf numFmtId="0" fontId="12" fillId="0" borderId="0" xfId="0" applyFont="1"/>
    <xf numFmtId="0" fontId="12" fillId="3" borderId="0" xfId="0" applyFont="1" applyFill="1"/>
    <xf numFmtId="0" fontId="23" fillId="0" borderId="0" xfId="0" applyFont="1"/>
    <xf numFmtId="0" fontId="24" fillId="0" borderId="0" xfId="0" applyFont="1"/>
    <xf numFmtId="0" fontId="7" fillId="0" borderId="0" xfId="0" applyFont="1"/>
    <xf numFmtId="176" fontId="12" fillId="0" borderId="11" xfId="1" applyNumberFormat="1" applyFont="1" applyFill="1" applyBorder="1" applyAlignment="1">
      <alignment vertical="center" shrinkToFit="1"/>
    </xf>
    <xf numFmtId="0" fontId="12" fillId="0" borderId="5" xfId="1" applyFont="1" applyFill="1" applyBorder="1" applyAlignment="1">
      <alignment vertical="center" shrinkToFit="1"/>
    </xf>
    <xf numFmtId="176" fontId="12" fillId="0" borderId="28" xfId="1" applyNumberFormat="1" applyFont="1" applyFill="1" applyBorder="1" applyAlignment="1">
      <alignment vertical="center" shrinkToFit="1"/>
    </xf>
    <xf numFmtId="177" fontId="7" fillId="0" borderId="39" xfId="1" applyNumberFormat="1" applyFont="1" applyFill="1" applyBorder="1">
      <alignment vertical="center"/>
    </xf>
    <xf numFmtId="177" fontId="7" fillId="0" borderId="63" xfId="1" applyNumberFormat="1" applyFont="1" applyFill="1" applyBorder="1">
      <alignment vertical="center"/>
    </xf>
    <xf numFmtId="177" fontId="7" fillId="0" borderId="64" xfId="1" applyNumberFormat="1" applyFont="1" applyFill="1" applyBorder="1">
      <alignment vertical="center"/>
    </xf>
    <xf numFmtId="177" fontId="7" fillId="0" borderId="41" xfId="1" applyNumberFormat="1" applyFont="1" applyFill="1" applyBorder="1">
      <alignment vertical="center"/>
    </xf>
    <xf numFmtId="176" fontId="4" fillId="0" borderId="9" xfId="1" applyNumberFormat="1" applyFont="1" applyBorder="1" applyAlignment="1">
      <alignment horizontal="center" vertical="center"/>
    </xf>
    <xf numFmtId="0" fontId="12" fillId="0" borderId="16" xfId="0"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176" fontId="4" fillId="0" borderId="16" xfId="1" applyNumberFormat="1" applyFont="1" applyBorder="1" applyAlignment="1">
      <alignment horizontal="center" vertical="center"/>
    </xf>
    <xf numFmtId="176" fontId="4" fillId="0" borderId="20" xfId="1" applyNumberFormat="1" applyFont="1" applyBorder="1" applyAlignment="1">
      <alignment horizontal="center" vertical="center"/>
    </xf>
    <xf numFmtId="0" fontId="12" fillId="0" borderId="18" xfId="0" applyFont="1" applyBorder="1" applyAlignment="1">
      <alignment horizontal="center" vertical="center"/>
    </xf>
    <xf numFmtId="0" fontId="4" fillId="0" borderId="16" xfId="1" applyFont="1" applyBorder="1" applyAlignment="1">
      <alignment horizontal="center" vertical="center"/>
    </xf>
    <xf numFmtId="176" fontId="4" fillId="0" borderId="0" xfId="1" applyNumberFormat="1" applyFont="1" applyBorder="1" applyAlignment="1">
      <alignment horizontal="center" vertical="center"/>
    </xf>
    <xf numFmtId="0" fontId="4" fillId="0" borderId="16" xfId="0" applyFont="1" applyBorder="1" applyAlignment="1">
      <alignment horizontal="center" vertical="center"/>
    </xf>
    <xf numFmtId="176" fontId="4" fillId="0" borderId="17" xfId="1" applyNumberFormat="1" applyFont="1" applyBorder="1" applyAlignment="1">
      <alignment horizontal="center" vertical="center"/>
    </xf>
    <xf numFmtId="176" fontId="4" fillId="0" borderId="16" xfId="1" applyNumberFormat="1" applyFont="1" applyFill="1" applyBorder="1" applyAlignment="1">
      <alignment horizontal="center" vertical="center"/>
    </xf>
    <xf numFmtId="0" fontId="4" fillId="0" borderId="18" xfId="1" applyFont="1" applyBorder="1" applyAlignment="1">
      <alignment horizontal="center" vertical="center"/>
    </xf>
    <xf numFmtId="176" fontId="4" fillId="0" borderId="16" xfId="1" applyNumberFormat="1" applyFont="1" applyBorder="1">
      <alignment vertical="center"/>
    </xf>
    <xf numFmtId="176" fontId="4" fillId="0" borderId="9" xfId="1" applyNumberFormat="1" applyFont="1" applyBorder="1">
      <alignment vertical="center"/>
    </xf>
    <xf numFmtId="0" fontId="25" fillId="0" borderId="18" xfId="1" applyFont="1" applyBorder="1">
      <alignment vertical="center"/>
    </xf>
    <xf numFmtId="0" fontId="25" fillId="0" borderId="16" xfId="1" applyFont="1" applyBorder="1">
      <alignment vertical="center"/>
    </xf>
    <xf numFmtId="0" fontId="25" fillId="0" borderId="20" xfId="1" applyFont="1" applyBorder="1" applyAlignment="1">
      <alignment horizontal="center" vertical="center"/>
    </xf>
    <xf numFmtId="0" fontId="25" fillId="0" borderId="55" xfId="1" applyFont="1" applyBorder="1" applyAlignment="1">
      <alignment horizontal="center" vertical="center"/>
    </xf>
    <xf numFmtId="176" fontId="25" fillId="0" borderId="16" xfId="1" applyNumberFormat="1" applyFont="1" applyBorder="1">
      <alignment vertical="center"/>
    </xf>
    <xf numFmtId="176" fontId="25" fillId="0" borderId="0" xfId="1" applyNumberFormat="1" applyFont="1" applyBorder="1">
      <alignment vertical="center"/>
    </xf>
    <xf numFmtId="176" fontId="25" fillId="0" borderId="9" xfId="1" applyNumberFormat="1" applyFont="1" applyBorder="1" applyAlignment="1">
      <alignment horizontal="center" vertical="center"/>
    </xf>
    <xf numFmtId="176" fontId="25" fillId="0" borderId="16" xfId="1" applyNumberFormat="1" applyFont="1" applyBorder="1" applyAlignment="1">
      <alignment horizontal="center" vertical="center"/>
    </xf>
    <xf numFmtId="0" fontId="25" fillId="0" borderId="16" xfId="1" applyFont="1" applyBorder="1" applyAlignment="1">
      <alignment horizontal="center" vertical="center"/>
    </xf>
    <xf numFmtId="176" fontId="25" fillId="0" borderId="20" xfId="1" applyNumberFormat="1" applyFont="1" applyBorder="1" applyAlignment="1">
      <alignment horizontal="center" vertical="center"/>
    </xf>
    <xf numFmtId="0" fontId="25" fillId="0" borderId="18" xfId="1" applyFont="1" applyBorder="1" applyAlignment="1">
      <alignment horizontal="center" vertical="center"/>
    </xf>
    <xf numFmtId="0" fontId="15" fillId="0" borderId="49" xfId="0" applyFont="1" applyFill="1" applyBorder="1" applyAlignment="1">
      <alignment vertical="center"/>
    </xf>
    <xf numFmtId="0" fontId="15" fillId="0" borderId="50" xfId="0" applyFont="1" applyFill="1" applyBorder="1" applyAlignment="1">
      <alignment vertical="center"/>
    </xf>
    <xf numFmtId="0" fontId="17" fillId="0" borderId="0" xfId="1" applyFont="1" applyBorder="1" applyAlignment="1">
      <alignment horizontal="left" vertical="center"/>
    </xf>
    <xf numFmtId="176" fontId="4" fillId="0" borderId="65" xfId="1" applyNumberFormat="1" applyFont="1" applyBorder="1" applyAlignment="1">
      <alignment horizontal="center" vertical="center"/>
    </xf>
    <xf numFmtId="176" fontId="4" fillId="0" borderId="6" xfId="1" applyNumberFormat="1" applyFont="1" applyBorder="1" applyAlignment="1">
      <alignment horizontal="center" vertical="center"/>
    </xf>
    <xf numFmtId="176" fontId="4" fillId="0" borderId="7" xfId="1" applyNumberFormat="1" applyFont="1" applyBorder="1" applyAlignment="1">
      <alignment horizontal="center" vertical="center"/>
    </xf>
    <xf numFmtId="0" fontId="25" fillId="0" borderId="34" xfId="1" applyFont="1" applyBorder="1">
      <alignment vertical="center"/>
    </xf>
    <xf numFmtId="176" fontId="25" fillId="0" borderId="17" xfId="1" applyNumberFormat="1" applyFont="1" applyBorder="1" applyAlignment="1">
      <alignment horizontal="center" vertical="center"/>
    </xf>
    <xf numFmtId="0" fontId="25" fillId="0" borderId="34" xfId="1" applyFont="1" applyBorder="1" applyAlignment="1">
      <alignment horizontal="center" vertical="center"/>
    </xf>
    <xf numFmtId="0" fontId="25" fillId="0" borderId="8" xfId="1" applyFont="1" applyBorder="1" applyAlignment="1">
      <alignment horizontal="center" vertical="center"/>
    </xf>
    <xf numFmtId="0" fontId="5" fillId="0" borderId="0" xfId="1" applyFont="1" applyFill="1" applyAlignment="1">
      <alignment vertical="center"/>
    </xf>
    <xf numFmtId="0" fontId="12" fillId="0" borderId="0" xfId="1" applyFont="1" applyFill="1">
      <alignment vertical="center"/>
    </xf>
    <xf numFmtId="177" fontId="12" fillId="0" borderId="0" xfId="1" applyNumberFormat="1" applyFont="1" applyFill="1">
      <alignment vertical="center"/>
    </xf>
    <xf numFmtId="177" fontId="12" fillId="0" borderId="0" xfId="1" applyNumberFormat="1" applyFont="1" applyFill="1" applyAlignment="1">
      <alignment vertical="center"/>
    </xf>
    <xf numFmtId="176" fontId="4" fillId="0" borderId="0" xfId="1" applyNumberFormat="1" applyFont="1" applyFill="1" applyAlignment="1">
      <alignment horizontal="right" vertical="center"/>
    </xf>
    <xf numFmtId="180" fontId="4" fillId="0" borderId="0" xfId="1" applyNumberFormat="1" applyFont="1" applyFill="1">
      <alignment vertical="center"/>
    </xf>
    <xf numFmtId="176" fontId="12" fillId="0" borderId="0" xfId="1" applyNumberFormat="1" applyFont="1" applyFill="1">
      <alignment vertical="center"/>
    </xf>
    <xf numFmtId="0" fontId="11" fillId="0" borderId="58" xfId="1" applyFont="1" applyFill="1" applyBorder="1" applyAlignment="1">
      <alignment horizontal="left" vertical="center"/>
    </xf>
    <xf numFmtId="176" fontId="12" fillId="0" borderId="53" xfId="1" applyNumberFormat="1" applyFont="1" applyFill="1" applyBorder="1" applyAlignment="1">
      <alignment horizontal="center" vertical="center"/>
    </xf>
    <xf numFmtId="176" fontId="4" fillId="0" borderId="66" xfId="1" applyNumberFormat="1" applyFont="1" applyFill="1" applyBorder="1" applyAlignment="1">
      <alignment horizontal="center" vertical="center"/>
    </xf>
    <xf numFmtId="0" fontId="12" fillId="0" borderId="3" xfId="1" applyFont="1" applyFill="1" applyBorder="1">
      <alignment vertical="center"/>
    </xf>
    <xf numFmtId="176" fontId="4" fillId="0" borderId="54" xfId="1" applyNumberFormat="1" applyFont="1" applyFill="1" applyBorder="1">
      <alignment vertical="center"/>
    </xf>
    <xf numFmtId="176" fontId="4" fillId="0" borderId="46" xfId="1" applyNumberFormat="1" applyFont="1" applyFill="1" applyBorder="1">
      <alignment vertical="center"/>
    </xf>
    <xf numFmtId="0" fontId="12" fillId="0" borderId="4" xfId="1" applyFont="1" applyFill="1" applyBorder="1">
      <alignment vertical="center"/>
    </xf>
    <xf numFmtId="176" fontId="15" fillId="0" borderId="12" xfId="1" applyNumberFormat="1" applyFont="1" applyFill="1" applyBorder="1" applyAlignment="1">
      <alignment vertical="center" wrapText="1"/>
    </xf>
    <xf numFmtId="0" fontId="4" fillId="0" borderId="0" xfId="1" applyFont="1" applyBorder="1">
      <alignment vertical="center"/>
    </xf>
    <xf numFmtId="0" fontId="12" fillId="0" borderId="5" xfId="1" applyFont="1" applyFill="1" applyBorder="1">
      <alignment vertical="center"/>
    </xf>
    <xf numFmtId="176" fontId="7" fillId="0" borderId="54" xfId="1" applyNumberFormat="1" applyFont="1" applyFill="1" applyBorder="1">
      <alignment vertical="center"/>
    </xf>
    <xf numFmtId="176" fontId="4" fillId="0" borderId="15" xfId="1" applyNumberFormat="1" applyFont="1" applyFill="1" applyBorder="1" applyAlignment="1">
      <alignment vertical="center" shrinkToFit="1"/>
    </xf>
    <xf numFmtId="0" fontId="12" fillId="0" borderId="11" xfId="1" applyFont="1" applyFill="1" applyBorder="1">
      <alignment vertical="center"/>
    </xf>
    <xf numFmtId="176" fontId="15" fillId="0" borderId="14" xfId="1" applyNumberFormat="1" applyFont="1" applyFill="1" applyBorder="1" applyAlignment="1">
      <alignment vertical="center" wrapText="1"/>
    </xf>
    <xf numFmtId="0" fontId="4" fillId="0" borderId="16" xfId="1" applyFont="1" applyFill="1" applyBorder="1">
      <alignment vertical="center"/>
    </xf>
    <xf numFmtId="0" fontId="17" fillId="0" borderId="20" xfId="1" applyFont="1" applyFill="1" applyBorder="1" applyAlignment="1">
      <alignment vertical="center" wrapText="1"/>
    </xf>
    <xf numFmtId="179" fontId="7" fillId="0" borderId="16" xfId="1" quotePrefix="1" applyNumberFormat="1" applyFont="1" applyFill="1" applyBorder="1" applyAlignment="1">
      <alignment horizontal="right" vertical="center"/>
    </xf>
    <xf numFmtId="177" fontId="7" fillId="0" borderId="3" xfId="1" quotePrefix="1" applyNumberFormat="1" applyFont="1" applyFill="1" applyBorder="1" applyAlignment="1">
      <alignment horizontal="right" vertical="center"/>
    </xf>
    <xf numFmtId="177" fontId="7" fillId="0" borderId="32" xfId="1" quotePrefix="1" applyNumberFormat="1" applyFont="1" applyFill="1" applyBorder="1" applyAlignment="1">
      <alignment horizontal="right" vertical="center"/>
    </xf>
    <xf numFmtId="176" fontId="12" fillId="0" borderId="6" xfId="1" applyNumberFormat="1" applyFont="1" applyFill="1" applyBorder="1" applyAlignment="1">
      <alignment vertical="center"/>
    </xf>
    <xf numFmtId="176" fontId="12" fillId="0" borderId="0" xfId="1" applyNumberFormat="1" applyFont="1" applyFill="1" applyBorder="1" applyAlignment="1">
      <alignment vertical="center"/>
    </xf>
    <xf numFmtId="176" fontId="7" fillId="0" borderId="16" xfId="1" quotePrefix="1" applyNumberFormat="1" applyFont="1" applyFill="1" applyBorder="1" applyAlignment="1">
      <alignment horizontal="right"/>
    </xf>
    <xf numFmtId="177" fontId="7" fillId="0" borderId="31" xfId="1" quotePrefix="1" applyNumberFormat="1" applyFont="1" applyFill="1" applyBorder="1" applyAlignment="1">
      <alignment horizontal="right"/>
    </xf>
    <xf numFmtId="177" fontId="7" fillId="0" borderId="32" xfId="1" quotePrefix="1" applyNumberFormat="1" applyFont="1" applyFill="1" applyBorder="1" applyAlignment="1">
      <alignment horizontal="right"/>
    </xf>
    <xf numFmtId="176" fontId="4" fillId="0" borderId="14" xfId="1" applyNumberFormat="1" applyFont="1" applyFill="1" applyBorder="1">
      <alignment vertical="center"/>
    </xf>
    <xf numFmtId="0" fontId="12" fillId="0" borderId="20" xfId="1" applyFont="1" applyFill="1" applyBorder="1">
      <alignment vertical="center"/>
    </xf>
    <xf numFmtId="176" fontId="7" fillId="0" borderId="16" xfId="1" quotePrefix="1" applyNumberFormat="1" applyFont="1" applyFill="1" applyBorder="1" applyAlignment="1">
      <alignment horizontal="right" vertical="center"/>
    </xf>
    <xf numFmtId="177" fontId="7" fillId="0" borderId="31" xfId="1" quotePrefix="1" applyNumberFormat="1" applyFont="1" applyFill="1" applyBorder="1" applyAlignment="1">
      <alignment horizontal="right" vertical="center"/>
    </xf>
    <xf numFmtId="0" fontId="17" fillId="0" borderId="17" xfId="1" applyFont="1" applyFill="1" applyBorder="1" applyAlignment="1">
      <alignment vertical="center" wrapText="1"/>
    </xf>
    <xf numFmtId="179" fontId="7" fillId="0" borderId="55" xfId="1" quotePrefix="1" applyNumberFormat="1" applyFont="1" applyFill="1" applyBorder="1" applyAlignment="1">
      <alignment horizontal="right" vertical="center"/>
    </xf>
    <xf numFmtId="177" fontId="7" fillId="0" borderId="51" xfId="1" quotePrefix="1" applyNumberFormat="1" applyFont="1" applyFill="1" applyBorder="1" applyAlignment="1">
      <alignment horizontal="right" vertical="center"/>
    </xf>
    <xf numFmtId="177" fontId="7" fillId="0" borderId="67" xfId="1" quotePrefix="1" applyNumberFormat="1" applyFont="1" applyFill="1" applyBorder="1" applyAlignment="1">
      <alignment horizontal="right" vertical="center"/>
    </xf>
    <xf numFmtId="177" fontId="7" fillId="0" borderId="45" xfId="1" quotePrefix="1" applyNumberFormat="1" applyFont="1" applyFill="1" applyBorder="1" applyAlignment="1">
      <alignment horizontal="right" vertical="center"/>
    </xf>
    <xf numFmtId="176" fontId="12" fillId="0" borderId="67" xfId="1" applyNumberFormat="1" applyFont="1" applyFill="1" applyBorder="1" applyAlignment="1">
      <alignment vertical="center"/>
    </xf>
    <xf numFmtId="176" fontId="12" fillId="0" borderId="3" xfId="1" applyNumberFormat="1" applyFont="1" applyFill="1" applyBorder="1" applyAlignment="1">
      <alignment vertical="center"/>
    </xf>
    <xf numFmtId="176" fontId="4" fillId="0" borderId="0" xfId="1" applyNumberFormat="1" applyFont="1" applyFill="1">
      <alignment vertical="center"/>
    </xf>
    <xf numFmtId="176" fontId="15" fillId="0" borderId="48" xfId="1" applyNumberFormat="1" applyFont="1" applyFill="1" applyBorder="1" applyAlignment="1">
      <alignment vertical="center"/>
    </xf>
    <xf numFmtId="176" fontId="15" fillId="0" borderId="0" xfId="1" applyNumberFormat="1" applyFont="1" applyFill="1" applyBorder="1" applyAlignment="1">
      <alignment vertical="center"/>
    </xf>
    <xf numFmtId="177" fontId="4" fillId="0" borderId="0" xfId="1" applyNumberFormat="1" applyFont="1">
      <alignment vertical="center"/>
    </xf>
    <xf numFmtId="0" fontId="11" fillId="0" borderId="68" xfId="1" applyFont="1" applyFill="1" applyBorder="1">
      <alignment vertical="center"/>
    </xf>
    <xf numFmtId="177" fontId="4" fillId="0" borderId="68" xfId="1" applyNumberFormat="1" applyFont="1" applyFill="1" applyBorder="1">
      <alignment vertical="center"/>
    </xf>
    <xf numFmtId="177" fontId="4" fillId="0" borderId="0" xfId="1" applyNumberFormat="1" applyFont="1" applyFill="1" applyBorder="1">
      <alignment vertical="center"/>
    </xf>
    <xf numFmtId="0" fontId="4" fillId="0" borderId="43" xfId="1" applyFont="1" applyFill="1" applyBorder="1" applyAlignment="1">
      <alignment horizontal="center" vertical="center"/>
    </xf>
    <xf numFmtId="0" fontId="4" fillId="0" borderId="3" xfId="1" applyFont="1" applyFill="1" applyBorder="1">
      <alignment vertical="center"/>
    </xf>
    <xf numFmtId="0" fontId="4" fillId="0" borderId="0" xfId="1" applyFont="1" applyFill="1" applyBorder="1">
      <alignment vertical="center"/>
    </xf>
    <xf numFmtId="0" fontId="4" fillId="0" borderId="78" xfId="1" applyFont="1" applyFill="1" applyBorder="1" applyAlignment="1">
      <alignment horizontal="left" vertical="center"/>
    </xf>
    <xf numFmtId="0" fontId="4" fillId="0" borderId="24" xfId="1" applyFont="1" applyFill="1" applyBorder="1" applyAlignment="1">
      <alignment horizontal="left" vertical="center"/>
    </xf>
    <xf numFmtId="177" fontId="4" fillId="0" borderId="0" xfId="1" applyNumberFormat="1" applyFont="1" applyFill="1" applyBorder="1" applyAlignment="1">
      <alignment horizontal="center" vertical="center"/>
    </xf>
    <xf numFmtId="177" fontId="4" fillId="0" borderId="0" xfId="1" applyNumberFormat="1" applyFont="1" applyFill="1" applyBorder="1" applyAlignment="1">
      <alignment horizontal="left" vertical="top"/>
    </xf>
    <xf numFmtId="176" fontId="12" fillId="0" borderId="86" xfId="1" applyNumberFormat="1" applyFont="1" applyFill="1" applyBorder="1" applyAlignment="1">
      <alignment vertical="center" wrapText="1"/>
    </xf>
    <xf numFmtId="176" fontId="12" fillId="0" borderId="53" xfId="1" applyNumberFormat="1" applyFont="1" applyFill="1" applyBorder="1" applyAlignment="1">
      <alignment vertical="center" shrinkToFit="1"/>
    </xf>
    <xf numFmtId="176" fontId="4" fillId="0" borderId="86" xfId="1" applyNumberFormat="1" applyFont="1" applyBorder="1" applyAlignment="1">
      <alignment horizontal="center" vertical="center"/>
    </xf>
    <xf numFmtId="0" fontId="15" fillId="0" borderId="53" xfId="1" applyFont="1" applyBorder="1" applyAlignment="1">
      <alignment horizontal="center" vertical="center" wrapText="1"/>
    </xf>
    <xf numFmtId="179" fontId="17" fillId="0" borderId="28" xfId="1" applyNumberFormat="1" applyFont="1" applyFill="1" applyBorder="1" applyAlignment="1">
      <alignment horizontal="left" vertical="center" shrinkToFit="1"/>
    </xf>
    <xf numFmtId="179" fontId="17" fillId="0" borderId="62" xfId="1" applyNumberFormat="1" applyFont="1" applyFill="1" applyBorder="1" applyAlignment="1">
      <alignment horizontal="left" vertical="center" shrinkToFit="1"/>
    </xf>
    <xf numFmtId="179" fontId="17" fillId="0" borderId="38" xfId="1" applyNumberFormat="1" applyFont="1" applyFill="1" applyBorder="1" applyAlignment="1">
      <alignment horizontal="left" vertical="center" shrinkToFit="1"/>
    </xf>
    <xf numFmtId="0" fontId="12" fillId="0" borderId="9" xfId="1" applyFont="1" applyBorder="1" applyAlignment="1">
      <alignment vertical="center" wrapText="1"/>
    </xf>
    <xf numFmtId="0" fontId="12" fillId="0" borderId="9" xfId="0" applyFont="1" applyBorder="1" applyAlignment="1">
      <alignment vertical="center" wrapText="1"/>
    </xf>
    <xf numFmtId="0" fontId="4" fillId="0" borderId="8" xfId="1"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4" fillId="0" borderId="8" xfId="1"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55" xfId="0" applyFont="1" applyBorder="1" applyAlignment="1">
      <alignment horizontal="center" vertical="center" textRotation="255"/>
    </xf>
    <xf numFmtId="0" fontId="12" fillId="0" borderId="9" xfId="1" applyFont="1" applyBorder="1" applyAlignment="1">
      <alignment horizontal="center" vertical="center"/>
    </xf>
    <xf numFmtId="0" fontId="12" fillId="0" borderId="9" xfId="0" applyFont="1" applyBorder="1" applyAlignment="1">
      <alignment horizontal="center" vertical="center"/>
    </xf>
    <xf numFmtId="176" fontId="12" fillId="0" borderId="9" xfId="1" applyNumberFormat="1" applyFont="1" applyBorder="1" applyAlignment="1">
      <alignment horizontal="center" vertical="center"/>
    </xf>
    <xf numFmtId="176" fontId="15" fillId="0" borderId="48" xfId="1" applyNumberFormat="1" applyFont="1" applyFill="1" applyBorder="1" applyAlignment="1">
      <alignment vertical="center" wrapText="1"/>
    </xf>
    <xf numFmtId="0" fontId="15" fillId="0" borderId="49" xfId="0" applyFont="1" applyFill="1" applyBorder="1" applyAlignment="1">
      <alignment vertical="center"/>
    </xf>
    <xf numFmtId="0" fontId="15" fillId="0" borderId="50" xfId="0" applyFont="1" applyFill="1" applyBorder="1" applyAlignment="1">
      <alignment vertical="center"/>
    </xf>
    <xf numFmtId="0" fontId="12" fillId="0" borderId="0" xfId="1" applyFont="1" applyBorder="1" applyAlignment="1">
      <alignment horizontal="left" vertical="center"/>
    </xf>
    <xf numFmtId="176" fontId="15" fillId="0" borderId="49" xfId="1" applyNumberFormat="1" applyFont="1" applyFill="1" applyBorder="1" applyAlignment="1">
      <alignment vertical="center" wrapText="1"/>
    </xf>
    <xf numFmtId="176" fontId="15" fillId="0" borderId="50" xfId="1" applyNumberFormat="1" applyFont="1" applyFill="1" applyBorder="1" applyAlignment="1">
      <alignment vertical="center" wrapText="1"/>
    </xf>
    <xf numFmtId="179" fontId="12" fillId="0" borderId="5" xfId="1" applyNumberFormat="1" applyFont="1" applyFill="1" applyBorder="1" applyAlignment="1">
      <alignment horizontal="left" vertical="center" shrinkToFit="1"/>
    </xf>
    <xf numFmtId="179" fontId="12" fillId="0" borderId="61" xfId="1" applyNumberFormat="1" applyFont="1" applyFill="1" applyBorder="1" applyAlignment="1">
      <alignment horizontal="left" vertical="center" shrinkToFit="1"/>
    </xf>
    <xf numFmtId="179" fontId="12" fillId="0" borderId="22" xfId="1" applyNumberFormat="1" applyFont="1" applyFill="1" applyBorder="1" applyAlignment="1">
      <alignment horizontal="left" vertical="center" shrinkToFit="1"/>
    </xf>
    <xf numFmtId="0" fontId="12" fillId="0" borderId="18" xfId="0" applyFont="1" applyBorder="1" applyAlignment="1">
      <alignment horizontal="center" vertical="center"/>
    </xf>
    <xf numFmtId="0" fontId="17" fillId="0" borderId="0" xfId="1" applyFont="1" applyBorder="1" applyAlignment="1">
      <alignment horizontal="left" vertical="center"/>
    </xf>
    <xf numFmtId="0" fontId="12" fillId="0" borderId="48" xfId="1" applyFont="1" applyBorder="1" applyAlignment="1">
      <alignment horizontal="center" vertical="center" wrapText="1"/>
    </xf>
    <xf numFmtId="0" fontId="12" fillId="0" borderId="50" xfId="0" applyFont="1" applyBorder="1" applyAlignment="1">
      <alignment vertical="center" wrapText="1"/>
    </xf>
    <xf numFmtId="0" fontId="12" fillId="0" borderId="48" xfId="0" applyFont="1" applyBorder="1" applyAlignment="1">
      <alignment vertical="center" wrapText="1"/>
    </xf>
    <xf numFmtId="0" fontId="12" fillId="0" borderId="49" xfId="0" applyFont="1" applyBorder="1" applyAlignment="1">
      <alignment vertical="center" wrapText="1"/>
    </xf>
    <xf numFmtId="0" fontId="16" fillId="0" borderId="48" xfId="1" applyFont="1" applyBorder="1" applyAlignment="1">
      <alignment horizontal="center" vertical="center" wrapText="1"/>
    </xf>
    <xf numFmtId="0" fontId="12" fillId="0" borderId="48" xfId="1" applyFont="1" applyBorder="1" applyAlignment="1">
      <alignment horizontal="left" vertical="center" wrapText="1"/>
    </xf>
    <xf numFmtId="0" fontId="12" fillId="0" borderId="49" xfId="1" applyFont="1" applyBorder="1" applyAlignment="1">
      <alignment horizontal="left" vertical="center" wrapText="1"/>
    </xf>
    <xf numFmtId="0" fontId="12" fillId="0" borderId="50" xfId="1" applyFont="1" applyBorder="1" applyAlignment="1">
      <alignment horizontal="left" vertical="center" wrapText="1"/>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5" fillId="0" borderId="8" xfId="1" applyFont="1" applyBorder="1" applyAlignment="1">
      <alignment horizontal="center" vertical="center" wrapText="1"/>
    </xf>
    <xf numFmtId="0" fontId="15" fillId="0" borderId="54" xfId="1" applyFont="1" applyBorder="1" applyAlignment="1">
      <alignment horizontal="center" vertical="center" wrapText="1"/>
    </xf>
    <xf numFmtId="0" fontId="15" fillId="0" borderId="55" xfId="1" applyFont="1" applyBorder="1" applyAlignment="1">
      <alignment horizontal="center" vertical="center" wrapText="1"/>
    </xf>
    <xf numFmtId="0" fontId="4" fillId="0" borderId="20" xfId="1" applyFont="1" applyBorder="1" applyAlignment="1">
      <alignment horizontal="center" vertical="center"/>
    </xf>
    <xf numFmtId="176" fontId="4" fillId="0" borderId="20" xfId="1" applyNumberFormat="1" applyFont="1" applyBorder="1" applyAlignment="1">
      <alignment horizontal="center" vertical="center"/>
    </xf>
    <xf numFmtId="176" fontId="12" fillId="0" borderId="48" xfId="1" applyNumberFormat="1" applyFont="1" applyFill="1" applyBorder="1" applyAlignment="1">
      <alignment horizontal="left" vertical="center"/>
    </xf>
    <xf numFmtId="176" fontId="12" fillId="0" borderId="49" xfId="1" applyNumberFormat="1" applyFont="1" applyFill="1" applyBorder="1" applyAlignment="1">
      <alignment horizontal="left" vertical="center"/>
    </xf>
    <xf numFmtId="176" fontId="12" fillId="0" borderId="48" xfId="1" applyNumberFormat="1" applyFont="1" applyBorder="1" applyAlignment="1">
      <alignment horizontal="center" vertical="center"/>
    </xf>
    <xf numFmtId="176" fontId="12" fillId="0" borderId="50" xfId="1" applyNumberFormat="1" applyFont="1" applyBorder="1" applyAlignment="1">
      <alignment horizontal="center" vertical="center"/>
    </xf>
    <xf numFmtId="176" fontId="12" fillId="0" borderId="49" xfId="1" applyNumberFormat="1" applyFont="1" applyBorder="1" applyAlignment="1">
      <alignment horizontal="center" vertical="center"/>
    </xf>
    <xf numFmtId="0" fontId="13" fillId="0" borderId="20"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55" xfId="1" applyFont="1" applyBorder="1" applyAlignment="1">
      <alignment horizontal="center" vertical="center" wrapText="1"/>
    </xf>
    <xf numFmtId="177" fontId="4" fillId="0" borderId="80" xfId="1" applyNumberFormat="1" applyFont="1" applyFill="1" applyBorder="1" applyAlignment="1">
      <alignment horizontal="center" vertical="center"/>
    </xf>
    <xf numFmtId="177" fontId="4" fillId="0" borderId="81" xfId="1" applyNumberFormat="1" applyFont="1" applyFill="1" applyBorder="1" applyAlignment="1">
      <alignment horizontal="center" vertical="center"/>
    </xf>
    <xf numFmtId="177" fontId="4" fillId="0" borderId="68" xfId="1" applyNumberFormat="1" applyFont="1" applyFill="1" applyBorder="1" applyAlignment="1">
      <alignment horizontal="center" vertical="center"/>
    </xf>
    <xf numFmtId="177" fontId="4" fillId="0" borderId="82" xfId="1" applyNumberFormat="1" applyFont="1" applyFill="1" applyBorder="1" applyAlignment="1">
      <alignment horizontal="center" vertical="center"/>
    </xf>
    <xf numFmtId="177" fontId="17" fillId="0" borderId="48" xfId="1" applyNumberFormat="1" applyFont="1" applyFill="1" applyBorder="1" applyAlignment="1">
      <alignment horizontal="center" vertical="center" wrapText="1"/>
    </xf>
    <xf numFmtId="177" fontId="17" fillId="0" borderId="50" xfId="1" applyNumberFormat="1" applyFont="1" applyFill="1" applyBorder="1" applyAlignment="1">
      <alignment horizontal="center" vertical="center" wrapText="1"/>
    </xf>
    <xf numFmtId="177" fontId="4" fillId="0" borderId="48" xfId="1" applyNumberFormat="1" applyFont="1" applyFill="1" applyBorder="1" applyAlignment="1">
      <alignment horizontal="center" vertical="center"/>
    </xf>
    <xf numFmtId="177" fontId="4" fillId="0" borderId="49" xfId="1" applyNumberFormat="1" applyFont="1" applyFill="1" applyBorder="1" applyAlignment="1">
      <alignment horizontal="center" vertical="center"/>
    </xf>
    <xf numFmtId="177" fontId="4" fillId="0" borderId="79" xfId="1" applyNumberFormat="1" applyFont="1" applyFill="1" applyBorder="1" applyAlignment="1">
      <alignment horizontal="center" vertical="center"/>
    </xf>
    <xf numFmtId="177" fontId="17" fillId="0" borderId="50" xfId="1" applyNumberFormat="1" applyFont="1" applyFill="1" applyBorder="1" applyAlignment="1">
      <alignment horizontal="center" vertical="center"/>
    </xf>
    <xf numFmtId="177" fontId="17" fillId="0" borderId="48" xfId="1" applyNumberFormat="1" applyFont="1" applyFill="1" applyBorder="1" applyAlignment="1">
      <alignment horizontal="left" vertical="center"/>
    </xf>
    <xf numFmtId="177" fontId="17" fillId="0" borderId="49" xfId="1" applyNumberFormat="1" applyFont="1" applyFill="1" applyBorder="1" applyAlignment="1">
      <alignment horizontal="left" vertical="center"/>
    </xf>
    <xf numFmtId="177" fontId="17" fillId="0" borderId="79" xfId="1" applyNumberFormat="1" applyFont="1" applyFill="1" applyBorder="1" applyAlignment="1">
      <alignment horizontal="left" vertical="center"/>
    </xf>
    <xf numFmtId="177" fontId="4" fillId="0" borderId="48" xfId="1" applyNumberFormat="1" applyFont="1" applyFill="1" applyBorder="1" applyAlignment="1">
      <alignment horizontal="center" vertical="center" wrapText="1"/>
    </xf>
    <xf numFmtId="177" fontId="4" fillId="0" borderId="50" xfId="1" applyNumberFormat="1" applyFont="1" applyFill="1" applyBorder="1" applyAlignment="1">
      <alignment horizontal="center" vertical="center"/>
    </xf>
    <xf numFmtId="177" fontId="4" fillId="0" borderId="23" xfId="1" applyNumberFormat="1" applyFont="1" applyFill="1" applyBorder="1" applyAlignment="1">
      <alignment horizontal="center" vertical="center"/>
    </xf>
    <xf numFmtId="177" fontId="4" fillId="0" borderId="42" xfId="1" applyNumberFormat="1" applyFont="1" applyFill="1" applyBorder="1" applyAlignment="1">
      <alignment horizontal="center" vertical="center"/>
    </xf>
    <xf numFmtId="177" fontId="4" fillId="0" borderId="24" xfId="1" applyNumberFormat="1" applyFont="1" applyFill="1" applyBorder="1" applyAlignment="1">
      <alignment horizontal="center" vertical="center"/>
    </xf>
    <xf numFmtId="0" fontId="4" fillId="0" borderId="69" xfId="1" applyFont="1" applyFill="1" applyBorder="1" applyAlignment="1">
      <alignment horizontal="left" vertical="center"/>
    </xf>
    <xf numFmtId="177" fontId="12" fillId="0" borderId="70" xfId="1" applyNumberFormat="1" applyFont="1" applyFill="1" applyBorder="1" applyAlignment="1">
      <alignment horizontal="center" vertical="center"/>
    </xf>
    <xf numFmtId="177" fontId="12" fillId="0" borderId="71" xfId="1" applyNumberFormat="1" applyFont="1" applyFill="1" applyBorder="1" applyAlignment="1">
      <alignment horizontal="center" vertical="center"/>
    </xf>
    <xf numFmtId="177" fontId="12" fillId="0" borderId="74" xfId="1" applyNumberFormat="1" applyFont="1" applyFill="1" applyBorder="1" applyAlignment="1">
      <alignment horizontal="center" vertical="center"/>
    </xf>
    <xf numFmtId="177" fontId="12" fillId="0" borderId="75" xfId="1" applyNumberFormat="1" applyFont="1" applyFill="1" applyBorder="1" applyAlignment="1">
      <alignment horizontal="center" vertical="center"/>
    </xf>
    <xf numFmtId="177" fontId="12" fillId="0" borderId="56" xfId="1" applyNumberFormat="1" applyFont="1" applyFill="1" applyBorder="1" applyAlignment="1">
      <alignment horizontal="center" vertical="center"/>
    </xf>
    <xf numFmtId="177" fontId="12" fillId="0" borderId="57" xfId="1" applyNumberFormat="1" applyFont="1" applyFill="1" applyBorder="1" applyAlignment="1">
      <alignment horizontal="center" vertical="center"/>
    </xf>
    <xf numFmtId="177" fontId="17" fillId="0" borderId="70" xfId="1" applyNumberFormat="1" applyFont="1" applyFill="1" applyBorder="1" applyAlignment="1">
      <alignment vertical="center" wrapText="1"/>
    </xf>
    <xf numFmtId="177" fontId="17" fillId="0" borderId="72" xfId="1" applyNumberFormat="1" applyFont="1" applyFill="1" applyBorder="1" applyAlignment="1">
      <alignment vertical="center" wrapText="1"/>
    </xf>
    <xf numFmtId="177" fontId="17" fillId="0" borderId="73" xfId="1" applyNumberFormat="1" applyFont="1" applyFill="1" applyBorder="1" applyAlignment="1">
      <alignment vertical="center" wrapText="1"/>
    </xf>
    <xf numFmtId="177" fontId="17" fillId="0" borderId="74"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7" fontId="17" fillId="0" borderId="47" xfId="1" applyNumberFormat="1" applyFont="1" applyFill="1" applyBorder="1" applyAlignment="1">
      <alignment vertical="center" wrapText="1"/>
    </xf>
    <xf numFmtId="177" fontId="17" fillId="0" borderId="56" xfId="1" applyNumberFormat="1" applyFont="1" applyFill="1" applyBorder="1" applyAlignment="1">
      <alignment vertical="center" wrapText="1"/>
    </xf>
    <xf numFmtId="177" fontId="17" fillId="0" borderId="76" xfId="1" applyNumberFormat="1" applyFont="1" applyFill="1" applyBorder="1" applyAlignment="1">
      <alignment vertical="center" wrapText="1"/>
    </xf>
    <xf numFmtId="177" fontId="17" fillId="0" borderId="77" xfId="1" applyNumberFormat="1" applyFont="1" applyFill="1" applyBorder="1" applyAlignment="1">
      <alignment vertical="center" wrapText="1"/>
    </xf>
    <xf numFmtId="0" fontId="4" fillId="0" borderId="54" xfId="1" applyFont="1" applyBorder="1" applyAlignment="1">
      <alignment horizontal="center" vertical="center"/>
    </xf>
    <xf numFmtId="0" fontId="4" fillId="0" borderId="55" xfId="1" applyFont="1" applyBorder="1" applyAlignment="1">
      <alignment horizontal="center" vertical="center"/>
    </xf>
    <xf numFmtId="176" fontId="4" fillId="0" borderId="54" xfId="1" applyNumberFormat="1" applyFont="1" applyBorder="1" applyAlignment="1">
      <alignment horizontal="center" vertical="center"/>
    </xf>
    <xf numFmtId="176" fontId="4" fillId="0" borderId="18" xfId="1" applyNumberFormat="1" applyFont="1" applyBorder="1" applyAlignment="1">
      <alignment horizontal="center" vertical="center"/>
    </xf>
    <xf numFmtId="176" fontId="4" fillId="0" borderId="9" xfId="1" applyNumberFormat="1" applyFont="1" applyFill="1" applyBorder="1" applyAlignment="1">
      <alignment horizontal="left" vertical="center"/>
    </xf>
    <xf numFmtId="0" fontId="4" fillId="0" borderId="18" xfId="1" applyFont="1" applyBorder="1" applyAlignment="1">
      <alignment horizontal="center" vertical="center"/>
    </xf>
    <xf numFmtId="0" fontId="17" fillId="0" borderId="48" xfId="1" applyFont="1" applyBorder="1" applyAlignment="1">
      <alignment horizontal="left" vertical="center" wrapText="1"/>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26" fillId="0" borderId="8" xfId="1" applyFont="1" applyBorder="1" applyAlignment="1">
      <alignment horizontal="center" vertical="center" wrapText="1"/>
    </xf>
    <xf numFmtId="0" fontId="26" fillId="0" borderId="54" xfId="1" applyFont="1" applyBorder="1" applyAlignment="1">
      <alignment horizontal="center" vertical="center" wrapText="1"/>
    </xf>
    <xf numFmtId="0" fontId="26" fillId="0" borderId="55" xfId="1" applyFont="1" applyBorder="1" applyAlignment="1">
      <alignment horizontal="center" vertical="center" wrapText="1"/>
    </xf>
    <xf numFmtId="0" fontId="25" fillId="0" borderId="20" xfId="1" applyFont="1" applyBorder="1" applyAlignment="1">
      <alignment horizontal="center" vertical="center"/>
    </xf>
    <xf numFmtId="0" fontId="25" fillId="0" borderId="54" xfId="1" applyFont="1" applyBorder="1" applyAlignment="1">
      <alignment horizontal="center" vertical="center"/>
    </xf>
    <xf numFmtId="0" fontId="25" fillId="0" borderId="18" xfId="1" applyFont="1" applyBorder="1" applyAlignment="1">
      <alignment horizontal="center" vertical="center"/>
    </xf>
    <xf numFmtId="0" fontId="25" fillId="0" borderId="55" xfId="1" applyFont="1" applyBorder="1" applyAlignment="1">
      <alignment horizontal="center" vertical="center"/>
    </xf>
    <xf numFmtId="176" fontId="25" fillId="0" borderId="20" xfId="1" applyNumberFormat="1" applyFont="1" applyBorder="1" applyAlignment="1">
      <alignment horizontal="center" vertical="center"/>
    </xf>
    <xf numFmtId="176" fontId="25" fillId="0" borderId="54" xfId="1" applyNumberFormat="1" applyFont="1" applyBorder="1" applyAlignment="1">
      <alignment horizontal="center" vertical="center"/>
    </xf>
    <xf numFmtId="176" fontId="25" fillId="0" borderId="18" xfId="1" applyNumberFormat="1" applyFont="1" applyBorder="1" applyAlignment="1">
      <alignment horizontal="center" vertical="center"/>
    </xf>
    <xf numFmtId="176" fontId="4" fillId="0" borderId="48" xfId="1" applyNumberFormat="1" applyFont="1" applyFill="1" applyBorder="1" applyAlignment="1">
      <alignment horizontal="left" vertical="center"/>
    </xf>
    <xf numFmtId="176" fontId="4" fillId="0" borderId="49" xfId="1" applyNumberFormat="1" applyFont="1" applyFill="1" applyBorder="1" applyAlignment="1">
      <alignment horizontal="left" vertical="center"/>
    </xf>
    <xf numFmtId="176" fontId="4" fillId="0" borderId="50" xfId="1" applyNumberFormat="1" applyFont="1" applyFill="1" applyBorder="1" applyAlignment="1">
      <alignment horizontal="left" vertical="center"/>
    </xf>
    <xf numFmtId="0" fontId="27" fillId="0" borderId="8" xfId="1" applyFont="1" applyBorder="1" applyAlignment="1">
      <alignment horizontal="center" vertical="center" textRotation="255" wrapText="1"/>
    </xf>
    <xf numFmtId="0" fontId="27" fillId="0" borderId="54" xfId="1" applyFont="1" applyBorder="1" applyAlignment="1">
      <alignment horizontal="center" vertical="center" textRotation="255" wrapText="1"/>
    </xf>
    <xf numFmtId="0" fontId="27" fillId="0" borderId="55" xfId="1" applyFont="1" applyBorder="1" applyAlignment="1">
      <alignment horizontal="center" vertical="center" textRotation="255" wrapText="1"/>
    </xf>
    <xf numFmtId="0" fontId="16" fillId="0" borderId="48" xfId="1" applyFont="1" applyBorder="1" applyAlignment="1">
      <alignment horizontal="left" vertical="center" wrapText="1"/>
    </xf>
    <xf numFmtId="0" fontId="12" fillId="0" borderId="50" xfId="0" applyFont="1" applyBorder="1" applyAlignment="1">
      <alignment horizontal="left" vertical="center" wrapText="1"/>
    </xf>
    <xf numFmtId="176" fontId="15" fillId="0" borderId="83" xfId="1" applyNumberFormat="1" applyFont="1" applyFill="1" applyBorder="1" applyAlignment="1">
      <alignment vertical="center" wrapText="1"/>
    </xf>
    <xf numFmtId="176" fontId="15" fillId="0" borderId="84" xfId="1" applyNumberFormat="1" applyFont="1" applyFill="1" applyBorder="1" applyAlignment="1">
      <alignment vertical="center" wrapText="1"/>
    </xf>
    <xf numFmtId="176" fontId="15" fillId="0" borderId="85" xfId="1" applyNumberFormat="1" applyFont="1" applyFill="1" applyBorder="1" applyAlignment="1">
      <alignment vertical="center" wrapText="1"/>
    </xf>
    <xf numFmtId="179" fontId="12" fillId="0" borderId="58" xfId="1" applyNumberFormat="1" applyFont="1" applyFill="1" applyBorder="1" applyAlignment="1">
      <alignment horizontal="left" vertical="center" shrinkToFit="1"/>
    </xf>
    <xf numFmtId="179" fontId="12" fillId="0" borderId="59" xfId="1" applyNumberFormat="1" applyFont="1" applyFill="1" applyBorder="1" applyAlignment="1">
      <alignment horizontal="left" vertical="center" shrinkToFit="1"/>
    </xf>
    <xf numFmtId="179" fontId="12" fillId="0" borderId="25" xfId="1" applyNumberFormat="1" applyFont="1" applyFill="1" applyBorder="1" applyAlignment="1">
      <alignment horizontal="left" vertical="center" shrinkToFit="1"/>
    </xf>
    <xf numFmtId="0" fontId="12" fillId="0" borderId="50" xfId="0" applyFont="1" applyBorder="1" applyAlignment="1">
      <alignment horizontal="center" vertical="center" wrapText="1"/>
    </xf>
    <xf numFmtId="0" fontId="17" fillId="0" borderId="0" xfId="1" applyFont="1" applyAlignment="1">
      <alignment horizontal="left" vertical="top" wrapText="1"/>
    </xf>
    <xf numFmtId="0" fontId="12" fillId="0" borderId="0" xfId="0" applyFont="1" applyAlignment="1">
      <alignment horizontal="left" vertical="top" wrapText="1"/>
    </xf>
    <xf numFmtId="176" fontId="15" fillId="0" borderId="14" xfId="1" applyNumberFormat="1" applyFont="1" applyFill="1" applyBorder="1" applyAlignment="1">
      <alignment horizontal="left" vertical="center" wrapText="1"/>
    </xf>
    <xf numFmtId="176" fontId="15" fillId="0" borderId="46" xfId="1" applyNumberFormat="1" applyFont="1" applyFill="1" applyBorder="1" applyAlignment="1">
      <alignment horizontal="left" vertical="center"/>
    </xf>
    <xf numFmtId="176" fontId="15" fillId="0" borderId="15" xfId="1" applyNumberFormat="1" applyFont="1" applyFill="1" applyBorder="1" applyAlignment="1">
      <alignment horizontal="left"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12" fillId="0" borderId="48" xfId="1" applyFont="1" applyBorder="1" applyAlignment="1">
      <alignment horizontal="center" vertical="center"/>
    </xf>
    <xf numFmtId="0" fontId="12" fillId="0" borderId="50" xfId="1" applyFont="1" applyBorder="1" applyAlignment="1">
      <alignment horizontal="center" vertical="center"/>
    </xf>
    <xf numFmtId="38" fontId="4" fillId="0" borderId="0" xfId="2" applyFont="1">
      <alignment vertical="center"/>
    </xf>
    <xf numFmtId="38" fontId="17" fillId="0" borderId="0" xfId="2" applyFont="1" applyBorder="1" applyAlignment="1">
      <alignment vertical="center" wrapText="1"/>
    </xf>
    <xf numFmtId="38" fontId="17" fillId="0" borderId="0" xfId="2" applyFont="1" applyBorder="1" applyAlignment="1">
      <alignment vertical="center"/>
    </xf>
    <xf numFmtId="176" fontId="15" fillId="0" borderId="9" xfId="1" applyNumberFormat="1" applyFont="1" applyBorder="1" applyAlignment="1">
      <alignment horizontal="center" vertical="center" wrapText="1"/>
    </xf>
    <xf numFmtId="176" fontId="31" fillId="0" borderId="9" xfId="1" applyNumberFormat="1" applyFont="1" applyFill="1" applyBorder="1" applyAlignment="1">
      <alignment vertical="center" shrinkToFit="1"/>
    </xf>
    <xf numFmtId="176" fontId="30" fillId="0" borderId="9" xfId="1" applyNumberFormat="1" applyFont="1" applyBorder="1" applyAlignment="1">
      <alignment horizontal="center" vertical="center"/>
    </xf>
    <xf numFmtId="179" fontId="12" fillId="0" borderId="9" xfId="1" applyNumberFormat="1" applyFont="1" applyFill="1" applyBorder="1" applyAlignment="1">
      <alignment horizontal="left" vertical="center" shrinkToFit="1"/>
    </xf>
    <xf numFmtId="179" fontId="13" fillId="0" borderId="48" xfId="1" applyNumberFormat="1" applyFont="1" applyFill="1" applyBorder="1" applyAlignment="1">
      <alignment horizontal="left" vertical="center"/>
    </xf>
    <xf numFmtId="179" fontId="13" fillId="0" borderId="49" xfId="1" applyNumberFormat="1" applyFont="1" applyFill="1" applyBorder="1" applyAlignment="1">
      <alignment horizontal="left" vertical="center"/>
    </xf>
    <xf numFmtId="179" fontId="13" fillId="0" borderId="50" xfId="1" applyNumberFormat="1" applyFont="1" applyFill="1" applyBorder="1" applyAlignment="1">
      <alignment horizontal="left" vertical="center"/>
    </xf>
  </cellXfs>
  <cellStyles count="3">
    <cellStyle name="桁区切り" xfId="2" builtinId="6"/>
    <cellStyle name="標準" xfId="0" builtinId="0"/>
    <cellStyle name="標準_Sheet" xfId="1"/>
  </cellStyles>
  <dxfs count="21">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12</xdr:row>
      <xdr:rowOff>47625</xdr:rowOff>
    </xdr:from>
    <xdr:to>
      <xdr:col>12</xdr:col>
      <xdr:colOff>466725</xdr:colOff>
      <xdr:row>25</xdr:row>
      <xdr:rowOff>180975</xdr:rowOff>
    </xdr:to>
    <xdr:pic>
      <xdr:nvPicPr>
        <xdr:cNvPr id="9366" name="図 1">
          <a:extLst>
            <a:ext uri="{FF2B5EF4-FFF2-40B4-BE49-F238E27FC236}">
              <a16:creationId xmlns:a16="http://schemas.microsoft.com/office/drawing/2014/main" id="{00000000-0008-0000-0000-000096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1675" y="3381375"/>
          <a:ext cx="4514850" cy="322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33"/>
  <sheetViews>
    <sheetView view="pageBreakPreview" topLeftCell="A23" zoomScaleNormal="100" zoomScaleSheetLayoutView="100" workbookViewId="0"/>
  </sheetViews>
  <sheetFormatPr defaultRowHeight="18.75" x14ac:dyDescent="0.4"/>
  <cols>
    <col min="1" max="1" width="1.125" style="186" customWidth="1"/>
    <col min="2" max="4" width="3.125" style="186" customWidth="1"/>
    <col min="5" max="5" width="5.5" style="186" customWidth="1"/>
    <col min="6" max="16384" width="9" style="186"/>
  </cols>
  <sheetData>
    <row r="1" spans="2:7" x14ac:dyDescent="0.4">
      <c r="B1" s="185"/>
      <c r="D1" s="187"/>
    </row>
    <row r="2" spans="2:7" x14ac:dyDescent="0.4">
      <c r="B2" s="185"/>
      <c r="D2" s="187"/>
    </row>
    <row r="3" spans="2:7" x14ac:dyDescent="0.4">
      <c r="B3" s="185"/>
      <c r="D3" s="187"/>
    </row>
    <row r="4" spans="2:7" x14ac:dyDescent="0.4">
      <c r="B4" s="185"/>
      <c r="D4" s="187"/>
    </row>
    <row r="5" spans="2:7" x14ac:dyDescent="0.4">
      <c r="B5" s="185"/>
      <c r="D5" s="187"/>
    </row>
    <row r="6" spans="2:7" ht="39.75" x14ac:dyDescent="0.8">
      <c r="B6" s="185"/>
      <c r="D6" s="187"/>
      <c r="F6" s="188" t="s">
        <v>295</v>
      </c>
    </row>
    <row r="7" spans="2:7" x14ac:dyDescent="0.4">
      <c r="B7" s="185"/>
      <c r="D7" s="187"/>
    </row>
    <row r="8" spans="2:7" ht="35.25" x14ac:dyDescent="0.7">
      <c r="B8" s="185"/>
      <c r="D8" s="187"/>
      <c r="G8" s="189" t="s">
        <v>636</v>
      </c>
    </row>
    <row r="9" spans="2:7" x14ac:dyDescent="0.4">
      <c r="B9" s="185"/>
      <c r="D9" s="187"/>
    </row>
    <row r="10" spans="2:7" x14ac:dyDescent="0.4">
      <c r="B10" s="185"/>
      <c r="D10" s="187"/>
    </row>
    <row r="11" spans="2:7" x14ac:dyDescent="0.4">
      <c r="B11" s="185"/>
      <c r="D11" s="187"/>
    </row>
    <row r="12" spans="2:7" x14ac:dyDescent="0.4">
      <c r="B12" s="185"/>
      <c r="D12" s="187"/>
    </row>
    <row r="13" spans="2:7" x14ac:dyDescent="0.4">
      <c r="B13" s="185"/>
      <c r="D13" s="187"/>
    </row>
    <row r="14" spans="2:7" x14ac:dyDescent="0.4">
      <c r="B14" s="185"/>
      <c r="D14" s="187"/>
    </row>
    <row r="15" spans="2:7" x14ac:dyDescent="0.4">
      <c r="B15" s="185"/>
      <c r="D15" s="187"/>
    </row>
    <row r="16" spans="2:7" x14ac:dyDescent="0.4">
      <c r="B16" s="185"/>
      <c r="D16" s="187"/>
    </row>
    <row r="17" spans="2:10" x14ac:dyDescent="0.4">
      <c r="B17" s="185"/>
      <c r="D17" s="187"/>
    </row>
    <row r="18" spans="2:10" x14ac:dyDescent="0.4">
      <c r="B18" s="185"/>
      <c r="D18" s="187"/>
    </row>
    <row r="19" spans="2:10" x14ac:dyDescent="0.4">
      <c r="B19" s="185"/>
      <c r="D19" s="187"/>
    </row>
    <row r="20" spans="2:10" x14ac:dyDescent="0.4">
      <c r="B20" s="185"/>
      <c r="D20" s="187"/>
    </row>
    <row r="21" spans="2:10" x14ac:dyDescent="0.4">
      <c r="B21" s="185"/>
      <c r="D21" s="187"/>
    </row>
    <row r="22" spans="2:10" x14ac:dyDescent="0.4">
      <c r="B22" s="185"/>
      <c r="D22" s="187"/>
    </row>
    <row r="23" spans="2:10" x14ac:dyDescent="0.4">
      <c r="B23" s="185"/>
      <c r="D23" s="187"/>
    </row>
    <row r="24" spans="2:10" x14ac:dyDescent="0.4">
      <c r="B24" s="185"/>
      <c r="D24" s="187"/>
    </row>
    <row r="25" spans="2:10" x14ac:dyDescent="0.4">
      <c r="B25" s="185"/>
      <c r="D25" s="187"/>
    </row>
    <row r="26" spans="2:10" x14ac:dyDescent="0.4">
      <c r="B26" s="185"/>
      <c r="D26" s="187"/>
    </row>
    <row r="27" spans="2:10" x14ac:dyDescent="0.4">
      <c r="B27" s="185"/>
      <c r="D27" s="187"/>
    </row>
    <row r="28" spans="2:10" x14ac:dyDescent="0.4">
      <c r="B28" s="185"/>
      <c r="D28" s="187"/>
    </row>
    <row r="29" spans="2:10" x14ac:dyDescent="0.4">
      <c r="B29" s="185"/>
      <c r="D29" s="187"/>
    </row>
    <row r="30" spans="2:10" x14ac:dyDescent="0.4">
      <c r="B30" s="185"/>
      <c r="D30" s="187"/>
    </row>
    <row r="31" spans="2:10" ht="24" x14ac:dyDescent="0.5">
      <c r="B31" s="185"/>
      <c r="D31" s="187"/>
      <c r="J31" s="190" t="s">
        <v>6</v>
      </c>
    </row>
    <row r="32" spans="2:10" x14ac:dyDescent="0.4">
      <c r="B32" s="185"/>
      <c r="D32" s="187"/>
    </row>
    <row r="33" spans="2:4" x14ac:dyDescent="0.4">
      <c r="B33" s="185"/>
      <c r="D33" s="187"/>
    </row>
  </sheetData>
  <customSheetViews>
    <customSheetView guid="{83E5F0FC-3326-407A-826A-4C3970149E8A}" showPageBreaks="1" printArea="1" view="pageBreakPreview">
      <pageMargins left="0.78740157480314965" right="0.59055118110236227" top="0.78740157480314965" bottom="0.78740157480314965" header="0" footer="0"/>
      <pageSetup paperSize="9" orientation="portrait" r:id="rId1"/>
    </customSheetView>
    <customSheetView guid="{889E9388-5016-4A28-9D74-594202A78956}" showPageBreaks="1" printArea="1" view="pageBreakPreview">
      <pageMargins left="0.78740157480314965" right="0.59055118110236227" top="0.78740157480314965" bottom="0.78740157480314965" header="0" footer="0"/>
      <pageSetup paperSize="9" orientation="portrait" r:id="rId2"/>
    </customSheetView>
  </customSheetViews>
  <phoneticPr fontId="3"/>
  <pageMargins left="0.78740157480314965" right="0.59055118110236227" top="0.78740157480314965" bottom="0.78740157480314965" header="0" footer="0"/>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106"/>
  <sheetViews>
    <sheetView view="pageBreakPreview" topLeftCell="A94" zoomScaleNormal="100" zoomScaleSheetLayoutView="100" workbookViewId="0">
      <selection activeCell="E102" sqref="E102:G102"/>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452</v>
      </c>
      <c r="B2" s="3"/>
      <c r="C2" s="4"/>
      <c r="D2" s="4"/>
      <c r="E2" s="4"/>
      <c r="F2" s="4"/>
      <c r="G2" s="5"/>
    </row>
    <row r="3" spans="1:9" ht="22.5" customHeight="1" x14ac:dyDescent="0.15">
      <c r="D3" s="6"/>
      <c r="E3" s="6"/>
      <c r="F3" s="6"/>
      <c r="G3" s="7" t="s">
        <v>643</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57" t="s">
        <v>42</v>
      </c>
      <c r="C7" s="158" t="s">
        <v>0</v>
      </c>
      <c r="D7" s="159" t="s">
        <v>14</v>
      </c>
      <c r="E7" s="160" t="s">
        <v>15</v>
      </c>
      <c r="F7" s="160" t="s">
        <v>162</v>
      </c>
      <c r="G7" s="17"/>
    </row>
    <row r="8" spans="1:9" ht="18.75" customHeight="1" x14ac:dyDescent="0.15">
      <c r="A8" s="214"/>
      <c r="B8" s="30" t="s">
        <v>53</v>
      </c>
      <c r="C8" s="39"/>
      <c r="D8" s="90"/>
      <c r="E8" s="41"/>
      <c r="F8" s="41"/>
      <c r="G8" s="33" t="s">
        <v>54</v>
      </c>
      <c r="I8" s="11"/>
    </row>
    <row r="9" spans="1:9" ht="18.75" customHeight="1" x14ac:dyDescent="0.15">
      <c r="A9" s="390" t="s">
        <v>543</v>
      </c>
      <c r="B9" s="30" t="s">
        <v>146</v>
      </c>
      <c r="C9" s="39"/>
      <c r="D9" s="90"/>
      <c r="E9" s="41"/>
      <c r="F9" s="41"/>
      <c r="G9" s="33"/>
      <c r="I9" s="11"/>
    </row>
    <row r="10" spans="1:9" ht="18.75" customHeight="1" x14ac:dyDescent="0.15">
      <c r="A10" s="391"/>
      <c r="B10" s="29" t="s">
        <v>120</v>
      </c>
      <c r="C10" s="25">
        <v>267</v>
      </c>
      <c r="D10" s="40">
        <f>INT(C10*$D$5)-INT(INT(C10*$D$5)*0.9)</f>
        <v>291</v>
      </c>
      <c r="E10" s="41">
        <f>INT(C10*$D$5)-INT(INT(C10*$D$5)*0.8)</f>
        <v>581</v>
      </c>
      <c r="F10" s="41">
        <f>INT(C10*$D$5)-INT(INT(C10*$D$5)*0.7)</f>
        <v>872</v>
      </c>
      <c r="G10" s="32"/>
      <c r="I10" s="11"/>
    </row>
    <row r="11" spans="1:9" ht="18.75" customHeight="1" x14ac:dyDescent="0.15">
      <c r="A11" s="391"/>
      <c r="B11" s="29" t="s">
        <v>121</v>
      </c>
      <c r="C11" s="25">
        <v>277</v>
      </c>
      <c r="D11" s="40">
        <f>INT(C11*$D$5)-INT(INT(C11*$D$5)*0.9)</f>
        <v>302</v>
      </c>
      <c r="E11" s="41">
        <f>INT(C11*$D$5)-INT(INT(C11*$D$5)*0.8)</f>
        <v>603</v>
      </c>
      <c r="F11" s="41">
        <f>INT(C11*$D$5)-INT(INT(C11*$D$5)*0.7)</f>
        <v>904</v>
      </c>
      <c r="G11" s="32"/>
      <c r="I11" s="11"/>
    </row>
    <row r="12" spans="1:9" ht="18.75" customHeight="1" x14ac:dyDescent="0.15">
      <c r="A12" s="391"/>
      <c r="B12" s="29" t="s">
        <v>122</v>
      </c>
      <c r="C12" s="25">
        <v>286</v>
      </c>
      <c r="D12" s="40">
        <f>INT(C12*$D$5)-INT(INT(C12*$D$5)*0.9)</f>
        <v>312</v>
      </c>
      <c r="E12" s="41">
        <f>INT(C12*$D$5)-INT(INT(C12*$D$5)*0.8)</f>
        <v>623</v>
      </c>
      <c r="F12" s="41">
        <f>INT(C12*$D$5)-INT(INT(C12*$D$5)*0.7)</f>
        <v>934</v>
      </c>
      <c r="G12" s="32"/>
      <c r="I12" s="11"/>
    </row>
    <row r="13" spans="1:9" ht="18.75" customHeight="1" x14ac:dyDescent="0.15">
      <c r="A13" s="391"/>
      <c r="B13" s="29" t="s">
        <v>123</v>
      </c>
      <c r="C13" s="25">
        <v>295</v>
      </c>
      <c r="D13" s="40">
        <f>INT(C13*$D$5)-INT(INT(C13*$D$5)*0.9)</f>
        <v>321</v>
      </c>
      <c r="E13" s="41">
        <f>INT(C13*$D$5)-INT(INT(C13*$D$5)*0.8)</f>
        <v>642</v>
      </c>
      <c r="F13" s="41">
        <f>INT(C13*$D$5)-INT(INT(C13*$D$5)*0.7)</f>
        <v>963</v>
      </c>
      <c r="G13" s="32"/>
      <c r="I13" s="11"/>
    </row>
    <row r="14" spans="1:9" ht="18.75" customHeight="1" x14ac:dyDescent="0.15">
      <c r="A14" s="392"/>
      <c r="B14" s="29" t="s">
        <v>124</v>
      </c>
      <c r="C14" s="25">
        <v>305</v>
      </c>
      <c r="D14" s="40">
        <f>INT(C14*$D$5)-INT(INT(C14*$D$5)*0.9)</f>
        <v>332</v>
      </c>
      <c r="E14" s="41">
        <f>INT(C14*$D$5)-INT(INT(C14*$D$5)*0.8)</f>
        <v>664</v>
      </c>
      <c r="F14" s="41">
        <f>INT(C14*$D$5)-INT(INT(C14*$D$5)*0.7)</f>
        <v>996</v>
      </c>
      <c r="G14" s="32"/>
      <c r="I14" s="11"/>
    </row>
    <row r="15" spans="1:9" ht="18.75" customHeight="1" x14ac:dyDescent="0.15">
      <c r="A15" s="390" t="s">
        <v>543</v>
      </c>
      <c r="B15" s="30" t="s">
        <v>147</v>
      </c>
      <c r="C15" s="39"/>
      <c r="D15" s="90"/>
      <c r="E15" s="41"/>
      <c r="F15" s="41"/>
      <c r="G15" s="33"/>
      <c r="I15" s="11"/>
    </row>
    <row r="16" spans="1:9" ht="18.75" customHeight="1" x14ac:dyDescent="0.15">
      <c r="A16" s="391"/>
      <c r="B16" s="29" t="s">
        <v>120</v>
      </c>
      <c r="C16" s="25">
        <v>279</v>
      </c>
      <c r="D16" s="40">
        <f>INT(C16*$D$5)-INT(INT(C16*$D$5)*0.9)</f>
        <v>304</v>
      </c>
      <c r="E16" s="41">
        <f>INT(C16*$D$5)-INT(INT(C16*$D$5)*0.8)</f>
        <v>607</v>
      </c>
      <c r="F16" s="41">
        <f>INT(C16*$D$5)-INT(INT(C16*$D$5)*0.7)</f>
        <v>911</v>
      </c>
      <c r="G16" s="32"/>
      <c r="I16" s="11"/>
    </row>
    <row r="17" spans="1:9" ht="18.75" customHeight="1" x14ac:dyDescent="0.15">
      <c r="A17" s="391"/>
      <c r="B17" s="29" t="s">
        <v>121</v>
      </c>
      <c r="C17" s="25">
        <v>290</v>
      </c>
      <c r="D17" s="40">
        <f>INT(C17*$D$5)-INT(INT(C17*$D$5)*0.9)</f>
        <v>316</v>
      </c>
      <c r="E17" s="41">
        <f>INT(C17*$D$5)-INT(INT(C17*$D$5)*0.8)</f>
        <v>631</v>
      </c>
      <c r="F17" s="41">
        <f>INT(C17*$D$5)-INT(INT(C17*$D$5)*0.7)</f>
        <v>947</v>
      </c>
      <c r="G17" s="32"/>
      <c r="I17" s="11"/>
    </row>
    <row r="18" spans="1:9" ht="18.75" customHeight="1" x14ac:dyDescent="0.15">
      <c r="A18" s="391"/>
      <c r="B18" s="29" t="s">
        <v>122</v>
      </c>
      <c r="C18" s="25">
        <v>299</v>
      </c>
      <c r="D18" s="40">
        <f>INT(C18*$D$5)-INT(INT(C18*$D$5)*0.9)</f>
        <v>326</v>
      </c>
      <c r="E18" s="41">
        <f>INT(C18*$D$5)-INT(INT(C18*$D$5)*0.8)</f>
        <v>651</v>
      </c>
      <c r="F18" s="41">
        <f>INT(C18*$D$5)-INT(INT(C18*$D$5)*0.7)</f>
        <v>976</v>
      </c>
      <c r="G18" s="32"/>
      <c r="I18" s="11"/>
    </row>
    <row r="19" spans="1:9" ht="18.75" customHeight="1" x14ac:dyDescent="0.15">
      <c r="A19" s="391"/>
      <c r="B19" s="29" t="s">
        <v>123</v>
      </c>
      <c r="C19" s="25">
        <v>309</v>
      </c>
      <c r="D19" s="40">
        <f>INT(C19*$D$5)-INT(INT(C19*$D$5)*0.9)</f>
        <v>337</v>
      </c>
      <c r="E19" s="41">
        <f>INT(C19*$D$5)-INT(INT(C19*$D$5)*0.8)</f>
        <v>673</v>
      </c>
      <c r="F19" s="41">
        <f>INT(C19*$D$5)-INT(INT(C19*$D$5)*0.7)</f>
        <v>1009</v>
      </c>
      <c r="G19" s="32"/>
      <c r="I19" s="11"/>
    </row>
    <row r="20" spans="1:9" ht="18.75" customHeight="1" x14ac:dyDescent="0.15">
      <c r="A20" s="392"/>
      <c r="B20" s="29" t="s">
        <v>124</v>
      </c>
      <c r="C20" s="25">
        <v>319</v>
      </c>
      <c r="D20" s="40">
        <f>INT(C20*$D$5)-INT(INT(C20*$D$5)*0.9)</f>
        <v>347</v>
      </c>
      <c r="E20" s="41">
        <f>INT(C20*$D$5)-INT(INT(C20*$D$5)*0.8)</f>
        <v>694</v>
      </c>
      <c r="F20" s="41">
        <f>INT(C20*$D$5)-INT(INT(C20*$D$5)*0.7)</f>
        <v>1041</v>
      </c>
      <c r="G20" s="32"/>
      <c r="I20" s="11"/>
    </row>
    <row r="21" spans="1:9" ht="18.75" customHeight="1" x14ac:dyDescent="0.15">
      <c r="A21" s="390" t="s">
        <v>543</v>
      </c>
      <c r="B21" s="30" t="s">
        <v>148</v>
      </c>
      <c r="C21" s="39"/>
      <c r="D21" s="90"/>
      <c r="E21" s="41"/>
      <c r="F21" s="41"/>
      <c r="G21" s="33"/>
      <c r="I21" s="11"/>
    </row>
    <row r="22" spans="1:9" ht="18.75" customHeight="1" x14ac:dyDescent="0.15">
      <c r="A22" s="391"/>
      <c r="B22" s="29" t="s">
        <v>120</v>
      </c>
      <c r="C22" s="25">
        <v>445</v>
      </c>
      <c r="D22" s="40">
        <f>INT(C22*$D$5)-INT(INT(C22*$D$5)*0.9)</f>
        <v>485</v>
      </c>
      <c r="E22" s="41">
        <f>INT(C22*$D$5)-INT(INT(C22*$D$5)*0.8)</f>
        <v>969</v>
      </c>
      <c r="F22" s="41">
        <f>INT(C22*$D$5)-INT(INT(C22*$D$5)*0.7)</f>
        <v>1453</v>
      </c>
      <c r="G22" s="32"/>
      <c r="I22" s="11"/>
    </row>
    <row r="23" spans="1:9" ht="18.75" customHeight="1" x14ac:dyDescent="0.15">
      <c r="A23" s="391"/>
      <c r="B23" s="29" t="s">
        <v>121</v>
      </c>
      <c r="C23" s="25">
        <v>460</v>
      </c>
      <c r="D23" s="40">
        <f>INT(C23*$D$5)-INT(INT(C23*$D$5)*0.9)</f>
        <v>501</v>
      </c>
      <c r="E23" s="41">
        <f>INT(C23*$D$5)-INT(INT(C23*$D$5)*0.8)</f>
        <v>1001</v>
      </c>
      <c r="F23" s="41">
        <f>INT(C23*$D$5)-INT(INT(C23*$D$5)*0.7)</f>
        <v>1502</v>
      </c>
      <c r="G23" s="32"/>
      <c r="I23" s="11"/>
    </row>
    <row r="24" spans="1:9" ht="18.75" customHeight="1" x14ac:dyDescent="0.15">
      <c r="A24" s="391"/>
      <c r="B24" s="29" t="s">
        <v>122</v>
      </c>
      <c r="C24" s="25">
        <v>477</v>
      </c>
      <c r="D24" s="40">
        <f>INT(C24*$D$5)-INT(INT(C24*$D$5)*0.9)</f>
        <v>519</v>
      </c>
      <c r="E24" s="41">
        <f>INT(C24*$D$5)-INT(INT(C24*$D$5)*0.8)</f>
        <v>1038</v>
      </c>
      <c r="F24" s="41">
        <f>INT(C24*$D$5)-INT(INT(C24*$D$5)*0.7)</f>
        <v>1557</v>
      </c>
      <c r="G24" s="32"/>
      <c r="I24" s="11"/>
    </row>
    <row r="25" spans="1:9" ht="18.75" customHeight="1" x14ac:dyDescent="0.15">
      <c r="A25" s="391"/>
      <c r="B25" s="29" t="s">
        <v>123</v>
      </c>
      <c r="C25" s="25">
        <v>493</v>
      </c>
      <c r="D25" s="40">
        <f>INT(C25*$D$5)-INT(INT(C25*$D$5)*0.9)</f>
        <v>537</v>
      </c>
      <c r="E25" s="41">
        <f>INT(C25*$D$5)-INT(INT(C25*$D$5)*0.8)</f>
        <v>1073</v>
      </c>
      <c r="F25" s="41">
        <f>INT(C25*$D$5)-INT(INT(C25*$D$5)*0.7)</f>
        <v>1609</v>
      </c>
      <c r="G25" s="32"/>
      <c r="I25" s="11"/>
    </row>
    <row r="26" spans="1:9" ht="18.75" customHeight="1" x14ac:dyDescent="0.15">
      <c r="A26" s="392"/>
      <c r="B26" s="29" t="s">
        <v>124</v>
      </c>
      <c r="C26" s="25">
        <v>510</v>
      </c>
      <c r="D26" s="40">
        <f>INT(C26*$D$5)-INT(INT(C26*$D$5)*0.9)</f>
        <v>555</v>
      </c>
      <c r="E26" s="41">
        <f>INT(C26*$D$5)-INT(INT(C26*$D$5)*0.8)</f>
        <v>1110</v>
      </c>
      <c r="F26" s="41">
        <f>INT(C26*$D$5)-INT(INT(C26*$D$5)*0.7)</f>
        <v>1665</v>
      </c>
      <c r="G26" s="32"/>
      <c r="I26" s="11"/>
    </row>
    <row r="27" spans="1:9" ht="18.75" customHeight="1" x14ac:dyDescent="0.15">
      <c r="A27" s="390" t="s">
        <v>543</v>
      </c>
      <c r="B27" s="30" t="s">
        <v>149</v>
      </c>
      <c r="C27" s="39"/>
      <c r="D27" s="90"/>
      <c r="E27" s="41"/>
      <c r="F27" s="41"/>
      <c r="G27" s="33"/>
      <c r="I27" s="11"/>
    </row>
    <row r="28" spans="1:9" ht="18.75" customHeight="1" x14ac:dyDescent="0.15">
      <c r="A28" s="391"/>
      <c r="B28" s="29" t="s">
        <v>120</v>
      </c>
      <c r="C28" s="25">
        <v>457</v>
      </c>
      <c r="D28" s="40">
        <f>INT(C28*$D$5)-INT(INT(C28*$D$5)*0.9)</f>
        <v>498</v>
      </c>
      <c r="E28" s="41">
        <f>INT(C28*$D$5)-INT(INT(C28*$D$5)*0.8)</f>
        <v>995</v>
      </c>
      <c r="F28" s="41">
        <f>INT(C28*$D$5)-INT(INT(C28*$D$5)*0.7)</f>
        <v>1492</v>
      </c>
      <c r="G28" s="32"/>
      <c r="I28" s="11"/>
    </row>
    <row r="29" spans="1:9" ht="18.75" customHeight="1" x14ac:dyDescent="0.15">
      <c r="A29" s="391"/>
      <c r="B29" s="29" t="s">
        <v>121</v>
      </c>
      <c r="C29" s="25">
        <v>472</v>
      </c>
      <c r="D29" s="40">
        <f>INT(C29*$D$5)-INT(INT(C29*$D$5)*0.9)</f>
        <v>514</v>
      </c>
      <c r="E29" s="41">
        <f>INT(C29*$D$5)-INT(INT(C29*$D$5)*0.8)</f>
        <v>1027</v>
      </c>
      <c r="F29" s="41">
        <f>INT(C29*$D$5)-INT(INT(C29*$D$5)*0.7)</f>
        <v>1541</v>
      </c>
      <c r="G29" s="32"/>
      <c r="I29" s="11"/>
    </row>
    <row r="30" spans="1:9" ht="18.75" customHeight="1" x14ac:dyDescent="0.15">
      <c r="A30" s="391"/>
      <c r="B30" s="29" t="s">
        <v>122</v>
      </c>
      <c r="C30" s="25">
        <v>489</v>
      </c>
      <c r="D30" s="40">
        <f>INT(C30*$D$5)-INT(INT(C30*$D$5)*0.9)</f>
        <v>532</v>
      </c>
      <c r="E30" s="41">
        <f>INT(C30*$D$5)-INT(INT(C30*$D$5)*0.8)</f>
        <v>1064</v>
      </c>
      <c r="F30" s="41">
        <f>INT(C30*$D$5)-INT(INT(C30*$D$5)*0.7)</f>
        <v>1596</v>
      </c>
      <c r="G30" s="32"/>
      <c r="I30" s="11"/>
    </row>
    <row r="31" spans="1:9" ht="18.75" customHeight="1" x14ac:dyDescent="0.15">
      <c r="A31" s="391"/>
      <c r="B31" s="29" t="s">
        <v>123</v>
      </c>
      <c r="C31" s="25">
        <v>506</v>
      </c>
      <c r="D31" s="40">
        <f>INT(C31*$D$5)-INT(INT(C31*$D$5)*0.9)</f>
        <v>551</v>
      </c>
      <c r="E31" s="41">
        <f>INT(C31*$D$5)-INT(INT(C31*$D$5)*0.8)</f>
        <v>1101</v>
      </c>
      <c r="F31" s="41">
        <f>INT(C31*$D$5)-INT(INT(C31*$D$5)*0.7)</f>
        <v>1652</v>
      </c>
      <c r="G31" s="32"/>
      <c r="I31" s="11"/>
    </row>
    <row r="32" spans="1:9" ht="18.75" customHeight="1" x14ac:dyDescent="0.15">
      <c r="A32" s="392"/>
      <c r="B32" s="29" t="s">
        <v>124</v>
      </c>
      <c r="C32" s="25">
        <v>522</v>
      </c>
      <c r="D32" s="40">
        <f>INT(C32*$D$5)-INT(INT(C32*$D$5)*0.9)</f>
        <v>568</v>
      </c>
      <c r="E32" s="41">
        <f>INT(C32*$D$5)-INT(INT(C32*$D$5)*0.8)</f>
        <v>1136</v>
      </c>
      <c r="F32" s="41">
        <f>INT(C32*$D$5)-INT(INT(C32*$D$5)*0.7)</f>
        <v>1704</v>
      </c>
      <c r="G32" s="32"/>
      <c r="I32" s="11"/>
    </row>
    <row r="33" spans="1:9" ht="18.75" customHeight="1" x14ac:dyDescent="0.15">
      <c r="A33" s="390" t="s">
        <v>538</v>
      </c>
      <c r="B33" s="30" t="s">
        <v>150</v>
      </c>
      <c r="C33" s="39"/>
      <c r="D33" s="90"/>
      <c r="E33" s="41"/>
      <c r="F33" s="41"/>
      <c r="G33" s="33"/>
      <c r="I33" s="11"/>
    </row>
    <row r="34" spans="1:9" ht="18.75" customHeight="1" x14ac:dyDescent="0.15">
      <c r="A34" s="391"/>
      <c r="B34" s="29" t="s">
        <v>120</v>
      </c>
      <c r="C34" s="25">
        <v>523</v>
      </c>
      <c r="D34" s="40">
        <f>INT(C34*$D$5)-INT(INT(C34*$D$5)*0.9)</f>
        <v>569</v>
      </c>
      <c r="E34" s="41">
        <f>INT(C34*$D$5)-INT(INT(C34*$D$5)*0.8)</f>
        <v>1138</v>
      </c>
      <c r="F34" s="41">
        <f>INT(C34*$D$5)-INT(INT(C34*$D$5)*0.7)</f>
        <v>1707</v>
      </c>
      <c r="G34" s="32"/>
      <c r="I34" s="11"/>
    </row>
    <row r="35" spans="1:9" ht="18.75" customHeight="1" x14ac:dyDescent="0.15">
      <c r="A35" s="391"/>
      <c r="B35" s="29" t="s">
        <v>121</v>
      </c>
      <c r="C35" s="25">
        <v>542</v>
      </c>
      <c r="D35" s="40">
        <f>INT(C35*$D$5)-INT(INT(C35*$D$5)*0.9)</f>
        <v>590</v>
      </c>
      <c r="E35" s="41">
        <f>INT(C35*$D$5)-INT(INT(C35*$D$5)*0.8)</f>
        <v>1180</v>
      </c>
      <c r="F35" s="41">
        <f>INT(C35*$D$5)-INT(INT(C35*$D$5)*0.7)</f>
        <v>1769</v>
      </c>
      <c r="G35" s="32"/>
      <c r="I35" s="11"/>
    </row>
    <row r="36" spans="1:9" ht="18.75" customHeight="1" x14ac:dyDescent="0.15">
      <c r="A36" s="391"/>
      <c r="B36" s="29" t="s">
        <v>122</v>
      </c>
      <c r="C36" s="25">
        <v>560</v>
      </c>
      <c r="D36" s="40">
        <f>INT(C36*$D$5)-INT(INT(C36*$D$5)*0.9)</f>
        <v>610</v>
      </c>
      <c r="E36" s="41">
        <f>INT(C36*$D$5)-INT(INT(C36*$D$5)*0.8)</f>
        <v>1219</v>
      </c>
      <c r="F36" s="41">
        <f>INT(C36*$D$5)-INT(INT(C36*$D$5)*0.7)</f>
        <v>1828</v>
      </c>
      <c r="G36" s="32"/>
      <c r="I36" s="11"/>
    </row>
    <row r="37" spans="1:9" ht="18.75" customHeight="1" x14ac:dyDescent="0.15">
      <c r="A37" s="391"/>
      <c r="B37" s="29" t="s">
        <v>123</v>
      </c>
      <c r="C37" s="25">
        <v>578</v>
      </c>
      <c r="D37" s="40">
        <f>INT(C37*$D$5)-INT(INT(C37*$D$5)*0.9)</f>
        <v>629</v>
      </c>
      <c r="E37" s="41">
        <f>INT(C37*$D$5)-INT(INT(C37*$D$5)*0.8)</f>
        <v>1258</v>
      </c>
      <c r="F37" s="41">
        <f>INT(C37*$D$5)-INT(INT(C37*$D$5)*0.7)</f>
        <v>1887</v>
      </c>
      <c r="G37" s="32"/>
      <c r="I37" s="11"/>
    </row>
    <row r="38" spans="1:9" ht="18.75" customHeight="1" x14ac:dyDescent="0.15">
      <c r="A38" s="392"/>
      <c r="B38" s="29" t="s">
        <v>124</v>
      </c>
      <c r="C38" s="25">
        <v>598</v>
      </c>
      <c r="D38" s="40">
        <f>INT(C38*$D$5)-INT(INT(C38*$D$5)*0.9)</f>
        <v>651</v>
      </c>
      <c r="E38" s="41">
        <f>INT(C38*$D$5)-INT(INT(C38*$D$5)*0.8)</f>
        <v>1302</v>
      </c>
      <c r="F38" s="41">
        <f>INT(C38*$D$5)-INT(INT(C38*$D$5)*0.7)</f>
        <v>1952</v>
      </c>
      <c r="G38" s="32"/>
      <c r="I38" s="11"/>
    </row>
    <row r="39" spans="1:9" ht="18.75" customHeight="1" x14ac:dyDescent="0.15">
      <c r="A39" s="390" t="s">
        <v>543</v>
      </c>
      <c r="B39" s="30" t="s">
        <v>151</v>
      </c>
      <c r="C39" s="39"/>
      <c r="D39" s="90"/>
      <c r="E39" s="41"/>
      <c r="F39" s="41"/>
      <c r="G39" s="33"/>
      <c r="I39" s="11"/>
    </row>
    <row r="40" spans="1:9" ht="18.75" customHeight="1" x14ac:dyDescent="0.15">
      <c r="A40" s="391"/>
      <c r="B40" s="29" t="s">
        <v>120</v>
      </c>
      <c r="C40" s="25">
        <v>540</v>
      </c>
      <c r="D40" s="40">
        <f>INT(C40*$D$5)-INT(INT(C40*$D$5)*0.9)</f>
        <v>588</v>
      </c>
      <c r="E40" s="41">
        <f>INT(C40*$D$5)-INT(INT(C40*$D$5)*0.8)</f>
        <v>1175</v>
      </c>
      <c r="F40" s="41">
        <f>INT(C40*$D$5)-INT(INT(C40*$D$5)*0.7)</f>
        <v>1763</v>
      </c>
      <c r="G40" s="32"/>
      <c r="I40" s="11"/>
    </row>
    <row r="41" spans="1:9" ht="18.75" customHeight="1" x14ac:dyDescent="0.15">
      <c r="A41" s="391"/>
      <c r="B41" s="29" t="s">
        <v>121</v>
      </c>
      <c r="C41" s="25">
        <v>559</v>
      </c>
      <c r="D41" s="40">
        <f>INT(C41*$D$5)-INT(INT(C41*$D$5)*0.9)</f>
        <v>609</v>
      </c>
      <c r="E41" s="41">
        <f>INT(C41*$D$5)-INT(INT(C41*$D$5)*0.8)</f>
        <v>1217</v>
      </c>
      <c r="F41" s="41">
        <f>INT(C41*$D$5)-INT(INT(C41*$D$5)*0.7)</f>
        <v>1825</v>
      </c>
      <c r="G41" s="32"/>
      <c r="I41" s="11"/>
    </row>
    <row r="42" spans="1:9" ht="18.75" customHeight="1" x14ac:dyDescent="0.15">
      <c r="A42" s="391"/>
      <c r="B42" s="29" t="s">
        <v>122</v>
      </c>
      <c r="C42" s="25">
        <v>578</v>
      </c>
      <c r="D42" s="40">
        <f>INT(C42*$D$5)-INT(INT(C42*$D$5)*0.9)</f>
        <v>629</v>
      </c>
      <c r="E42" s="41">
        <f>INT(C42*$D$5)-INT(INT(C42*$D$5)*0.8)</f>
        <v>1258</v>
      </c>
      <c r="F42" s="41">
        <f>INT(C42*$D$5)-INT(INT(C42*$D$5)*0.7)</f>
        <v>1887</v>
      </c>
      <c r="G42" s="32"/>
      <c r="I42" s="11"/>
    </row>
    <row r="43" spans="1:9" ht="18.75" customHeight="1" x14ac:dyDescent="0.15">
      <c r="A43" s="391"/>
      <c r="B43" s="29" t="s">
        <v>123</v>
      </c>
      <c r="C43" s="25">
        <v>597</v>
      </c>
      <c r="D43" s="40">
        <f>INT(C43*$D$5)-INT(INT(C43*$D$5)*0.9)</f>
        <v>650</v>
      </c>
      <c r="E43" s="41">
        <f>INT(C43*$D$5)-INT(INT(C43*$D$5)*0.8)</f>
        <v>1299</v>
      </c>
      <c r="F43" s="41">
        <f>INT(C43*$D$5)-INT(INT(C43*$D$5)*0.7)</f>
        <v>1949</v>
      </c>
      <c r="G43" s="32"/>
      <c r="I43" s="11"/>
    </row>
    <row r="44" spans="1:9" ht="18.75" customHeight="1" thickBot="1" x14ac:dyDescent="0.2">
      <c r="A44" s="391"/>
      <c r="B44" s="29" t="s">
        <v>124</v>
      </c>
      <c r="C44" s="25">
        <v>618</v>
      </c>
      <c r="D44" s="40">
        <f>INT(C44*$D$5)-INT(INT(C44*$D$5)*0.9)</f>
        <v>673</v>
      </c>
      <c r="E44" s="41">
        <f>INT(C44*$D$5)-INT(INT(C44*$D$5)*0.8)</f>
        <v>1345</v>
      </c>
      <c r="F44" s="41">
        <f>INT(C44*$D$5)-INT(INT(C44*$D$5)*0.7)</f>
        <v>2017</v>
      </c>
      <c r="G44" s="32"/>
      <c r="I44" s="11"/>
    </row>
    <row r="45" spans="1:9" ht="18.75" customHeight="1" x14ac:dyDescent="0.15">
      <c r="A45" s="230"/>
      <c r="B45" s="34" t="s">
        <v>4</v>
      </c>
      <c r="C45" s="35"/>
      <c r="D45" s="36"/>
      <c r="E45" s="37"/>
      <c r="F45" s="37"/>
      <c r="G45" s="97"/>
      <c r="I45" s="11"/>
    </row>
    <row r="46" spans="1:9" s="43" customFormat="1" ht="18.75" customHeight="1" x14ac:dyDescent="0.15">
      <c r="A46" s="394" t="s">
        <v>543</v>
      </c>
      <c r="B46" s="57" t="s">
        <v>488</v>
      </c>
      <c r="C46" s="25"/>
      <c r="D46" s="50"/>
      <c r="E46" s="51"/>
      <c r="F46" s="51"/>
      <c r="G46" s="32"/>
      <c r="I46" s="11"/>
    </row>
    <row r="47" spans="1:9" s="43" customFormat="1" ht="18.75" customHeight="1" x14ac:dyDescent="0.15">
      <c r="A47" s="395"/>
      <c r="B47" s="55" t="s">
        <v>55</v>
      </c>
      <c r="C47" s="45">
        <v>50</v>
      </c>
      <c r="D47" s="46">
        <f>INT(C47*$D$5)-INT(INT(C47*$D$5)*0.9)</f>
        <v>55</v>
      </c>
      <c r="E47" s="47">
        <f>INT(C47*$D$5)-INT(INT(C47*$D$5)*0.8)</f>
        <v>109</v>
      </c>
      <c r="F47" s="47">
        <f>INT(C47*$D$5)-INT(INT(C47*$D$5)*0.7)</f>
        <v>164</v>
      </c>
      <c r="G47" s="111"/>
      <c r="I47" s="11"/>
    </row>
    <row r="48" spans="1:9" s="43" customFormat="1" ht="18.75" customHeight="1" x14ac:dyDescent="0.15">
      <c r="A48" s="395"/>
      <c r="B48" s="55" t="s">
        <v>56</v>
      </c>
      <c r="C48" s="45">
        <v>100</v>
      </c>
      <c r="D48" s="46">
        <f>INT(C48*$D$5)-INT(INT(C48*$D$5)*0.9)</f>
        <v>109</v>
      </c>
      <c r="E48" s="47">
        <f>INT(C48*$D$5)-INT(INT(C48*$D$5)*0.8)</f>
        <v>218</v>
      </c>
      <c r="F48" s="47">
        <f>INT(C48*$D$5)-INT(INT(C48*$D$5)*0.7)</f>
        <v>327</v>
      </c>
      <c r="G48" s="111"/>
      <c r="I48" s="11"/>
    </row>
    <row r="49" spans="1:9" s="43" customFormat="1" ht="18.75" customHeight="1" x14ac:dyDescent="0.15">
      <c r="A49" s="395"/>
      <c r="B49" s="55" t="s">
        <v>57</v>
      </c>
      <c r="C49" s="45">
        <v>150</v>
      </c>
      <c r="D49" s="46">
        <f>INT(C49*$D$5)-INT(INT(C49*$D$5)*0.9)</f>
        <v>164</v>
      </c>
      <c r="E49" s="47">
        <f>INT(C49*$D$5)-INT(INT(C49*$D$5)*0.8)</f>
        <v>327</v>
      </c>
      <c r="F49" s="47">
        <f>INT(C49*$D$5)-INT(INT(C49*$D$5)*0.7)</f>
        <v>490</v>
      </c>
      <c r="G49" s="111"/>
      <c r="I49" s="11"/>
    </row>
    <row r="50" spans="1:9" ht="18.75" customHeight="1" x14ac:dyDescent="0.15">
      <c r="A50" s="395"/>
      <c r="B50" s="49" t="s">
        <v>58</v>
      </c>
      <c r="C50" s="25">
        <v>200</v>
      </c>
      <c r="D50" s="50">
        <f>INT(C50*$D$5)-INT(INT(C50*$D$5)*0.9)</f>
        <v>218</v>
      </c>
      <c r="E50" s="51">
        <f>INT(C50*$D$5)-INT(INT(C50*$D$5)*0.8)</f>
        <v>436</v>
      </c>
      <c r="F50" s="51">
        <f>INT(C50*$D$5)-INT(INT(C50*$D$5)*0.7)</f>
        <v>653</v>
      </c>
      <c r="G50" s="32"/>
      <c r="I50" s="11"/>
    </row>
    <row r="51" spans="1:9" s="43" customFormat="1" ht="18.75" customHeight="1" x14ac:dyDescent="0.15">
      <c r="A51" s="396"/>
      <c r="B51" s="140" t="s">
        <v>59</v>
      </c>
      <c r="C51" s="39">
        <v>250</v>
      </c>
      <c r="D51" s="40">
        <f>INT(C51*$D$5)-INT(INT(C51*$D$5)*0.9)</f>
        <v>272</v>
      </c>
      <c r="E51" s="41">
        <f>INT(C51*$D$5)-INT(INT(C51*$D$5)*0.8)</f>
        <v>544</v>
      </c>
      <c r="F51" s="41">
        <f>INT(C51*$D$5)-INT(INT(C51*$D$5)*0.7)</f>
        <v>816</v>
      </c>
      <c r="G51" s="125"/>
      <c r="I51" s="11"/>
    </row>
    <row r="52" spans="1:9" s="43" customFormat="1" ht="18.75" customHeight="1" x14ac:dyDescent="0.15">
      <c r="A52" s="217"/>
      <c r="B52" s="55" t="s">
        <v>489</v>
      </c>
      <c r="C52" s="45"/>
      <c r="D52" s="46"/>
      <c r="E52" s="47"/>
      <c r="F52" s="47"/>
      <c r="G52" s="111" t="s">
        <v>79</v>
      </c>
      <c r="I52" s="11"/>
    </row>
    <row r="53" spans="1:9" s="43" customFormat="1" ht="18.75" customHeight="1" x14ac:dyDescent="0.15">
      <c r="A53" s="220" t="s">
        <v>538</v>
      </c>
      <c r="B53" s="55" t="s">
        <v>204</v>
      </c>
      <c r="C53" s="45">
        <v>40</v>
      </c>
      <c r="D53" s="46">
        <f>INT(C53*$D$5)-INT(INT(C53*$D$5)*0.9)</f>
        <v>44</v>
      </c>
      <c r="E53" s="47">
        <f>INT(C53*$D$5)-INT(INT(C53*$D$5)*0.8)</f>
        <v>87</v>
      </c>
      <c r="F53" s="47">
        <f>INT(C53*$D$5)-INT(INT(C53*$D$5)*0.7)</f>
        <v>131</v>
      </c>
      <c r="G53" s="111"/>
      <c r="I53" s="11"/>
    </row>
    <row r="54" spans="1:9" s="43" customFormat="1" ht="18.75" customHeight="1" x14ac:dyDescent="0.15">
      <c r="A54" s="220" t="s">
        <v>538</v>
      </c>
      <c r="B54" s="55" t="s">
        <v>203</v>
      </c>
      <c r="C54" s="45">
        <v>55</v>
      </c>
      <c r="D54" s="46">
        <f>INT(C54*$D$5)-INT(INT(C54*$D$5)*0.9)</f>
        <v>60</v>
      </c>
      <c r="E54" s="47">
        <f>INT(C54*$D$5)-INT(INT(C54*$D$5)*0.8)</f>
        <v>120</v>
      </c>
      <c r="F54" s="47">
        <f>INT(C54*$D$5)-INT(INT(C54*$D$5)*0.7)</f>
        <v>180</v>
      </c>
      <c r="G54" s="111"/>
      <c r="I54" s="11"/>
    </row>
    <row r="55" spans="1:9" s="43" customFormat="1" ht="18.75" customHeight="1" x14ac:dyDescent="0.15">
      <c r="A55" s="220"/>
      <c r="B55" s="55" t="s">
        <v>490</v>
      </c>
      <c r="C55" s="45"/>
      <c r="D55" s="46"/>
      <c r="E55" s="47"/>
      <c r="F55" s="47"/>
      <c r="G55" s="111"/>
      <c r="I55" s="11"/>
    </row>
    <row r="56" spans="1:9" s="43" customFormat="1" ht="18.75" customHeight="1" x14ac:dyDescent="0.15">
      <c r="A56" s="220" t="s">
        <v>538</v>
      </c>
      <c r="B56" s="55" t="s">
        <v>205</v>
      </c>
      <c r="C56" s="45">
        <v>100</v>
      </c>
      <c r="D56" s="46">
        <f>INT(C56*$D$5)-INT(INT(C56*$D$5)*0.9)</f>
        <v>109</v>
      </c>
      <c r="E56" s="47">
        <f>INT(C56*$D$5)-INT(INT(C56*$D$5)*0.8)</f>
        <v>218</v>
      </c>
      <c r="F56" s="47">
        <f>INT(C56*$D$5)-INT(INT(C56*$D$5)*0.7)</f>
        <v>327</v>
      </c>
      <c r="G56" s="48" t="s">
        <v>255</v>
      </c>
      <c r="I56" s="11"/>
    </row>
    <row r="57" spans="1:9" s="43" customFormat="1" ht="18.75" customHeight="1" x14ac:dyDescent="0.15">
      <c r="A57" s="220" t="s">
        <v>538</v>
      </c>
      <c r="B57" s="55" t="s">
        <v>206</v>
      </c>
      <c r="C57" s="45">
        <v>200</v>
      </c>
      <c r="D57" s="46">
        <f>INT(C57*$D$5)-INT(INT(C57*$D$5)*0.9)</f>
        <v>218</v>
      </c>
      <c r="E57" s="47">
        <f>INT(C57*$D$5)-INT(INT(C57*$D$5)*0.8)</f>
        <v>436</v>
      </c>
      <c r="F57" s="47">
        <f>INT(C57*$D$5)-INT(INT(C57*$D$5)*0.7)</f>
        <v>653</v>
      </c>
      <c r="G57" s="111" t="s">
        <v>7</v>
      </c>
      <c r="I57" s="11"/>
    </row>
    <row r="58" spans="1:9" s="43" customFormat="1" ht="37.5" x14ac:dyDescent="0.15">
      <c r="A58" s="220" t="s">
        <v>538</v>
      </c>
      <c r="B58" s="55" t="s">
        <v>491</v>
      </c>
      <c r="C58" s="45">
        <v>100</v>
      </c>
      <c r="D58" s="46">
        <f>INT(C58*$D$5)-INT(INT(C58*$D$5)*0.9)</f>
        <v>109</v>
      </c>
      <c r="E58" s="47">
        <f>INT(C58*$D$5)-INT(INT(C58*$D$5)*0.8)</f>
        <v>218</v>
      </c>
      <c r="F58" s="47">
        <f>INT(C58*$D$5)-INT(INT(C58*$D$5)*0.7)</f>
        <v>327</v>
      </c>
      <c r="G58" s="111" t="s">
        <v>7</v>
      </c>
      <c r="I58" s="11"/>
    </row>
    <row r="59" spans="1:9" s="43" customFormat="1" ht="18.75" customHeight="1" x14ac:dyDescent="0.15">
      <c r="A59" s="220"/>
      <c r="B59" s="55" t="s">
        <v>492</v>
      </c>
      <c r="C59" s="45"/>
      <c r="D59" s="46"/>
      <c r="E59" s="47"/>
      <c r="F59" s="47"/>
      <c r="G59" s="111"/>
      <c r="I59" s="11"/>
    </row>
    <row r="60" spans="1:9" s="43" customFormat="1" ht="18.75" customHeight="1" x14ac:dyDescent="0.15">
      <c r="A60" s="220" t="s">
        <v>538</v>
      </c>
      <c r="B60" s="55" t="s">
        <v>207</v>
      </c>
      <c r="C60" s="45">
        <v>27</v>
      </c>
      <c r="D60" s="46">
        <f>INT(C60*$D$5)-INT(INT(C60*$D$5)*0.9)</f>
        <v>30</v>
      </c>
      <c r="E60" s="47">
        <f>INT(C60*$D$5)-INT(INT(C60*$D$5)*0.8)</f>
        <v>59</v>
      </c>
      <c r="F60" s="47">
        <f>INT(C60*$D$5)-INT(INT(C60*$D$5)*0.7)</f>
        <v>88</v>
      </c>
      <c r="G60" s="111" t="s">
        <v>28</v>
      </c>
      <c r="I60" s="11"/>
    </row>
    <row r="61" spans="1:9" s="43" customFormat="1" ht="18.75" customHeight="1" x14ac:dyDescent="0.15">
      <c r="A61" s="220" t="s">
        <v>538</v>
      </c>
      <c r="B61" s="55" t="s">
        <v>208</v>
      </c>
      <c r="C61" s="45">
        <v>20</v>
      </c>
      <c r="D61" s="46">
        <f>INT(C61*$D$5)-INT(INT(C61*$D$5)*0.9)</f>
        <v>22</v>
      </c>
      <c r="E61" s="47">
        <f>INT(C61*$D$5)-INT(INT(C61*$D$5)*0.8)</f>
        <v>44</v>
      </c>
      <c r="F61" s="47">
        <f>INT(C61*$D$5)-INT(INT(C61*$D$5)*0.7)</f>
        <v>66</v>
      </c>
      <c r="G61" s="111" t="s">
        <v>7</v>
      </c>
      <c r="I61" s="11"/>
    </row>
    <row r="62" spans="1:9" s="43" customFormat="1" ht="18.75" customHeight="1" x14ac:dyDescent="0.15">
      <c r="A62" s="220"/>
      <c r="B62" s="55" t="s">
        <v>493</v>
      </c>
      <c r="C62" s="45"/>
      <c r="D62" s="46"/>
      <c r="E62" s="47"/>
      <c r="F62" s="47"/>
      <c r="G62" s="111" t="s">
        <v>78</v>
      </c>
      <c r="I62" s="11"/>
    </row>
    <row r="63" spans="1:9" s="43" customFormat="1" ht="18.75" customHeight="1" x14ac:dyDescent="0.15">
      <c r="A63" s="220" t="s">
        <v>538</v>
      </c>
      <c r="B63" s="55" t="s">
        <v>209</v>
      </c>
      <c r="C63" s="45">
        <v>30</v>
      </c>
      <c r="D63" s="46">
        <f>INT(C63*$D$5)-INT(INT(C63*$D$5)*0.9)</f>
        <v>33</v>
      </c>
      <c r="E63" s="47">
        <f>INT(C63*$D$5)-INT(INT(C63*$D$5)*0.8)</f>
        <v>66</v>
      </c>
      <c r="F63" s="47">
        <f>INT(C63*$D$5)-INT(INT(C63*$D$5)*0.7)</f>
        <v>98</v>
      </c>
      <c r="G63" s="111"/>
      <c r="I63" s="11"/>
    </row>
    <row r="64" spans="1:9" s="43" customFormat="1" ht="18.75" customHeight="1" x14ac:dyDescent="0.15">
      <c r="A64" s="220" t="s">
        <v>538</v>
      </c>
      <c r="B64" s="55" t="s">
        <v>210</v>
      </c>
      <c r="C64" s="45">
        <v>60</v>
      </c>
      <c r="D64" s="46">
        <f>INT(C64*$D$5)-INT(INT(C64*$D$5)*0.9)</f>
        <v>66</v>
      </c>
      <c r="E64" s="47">
        <f>INT(C64*$D$5)-INT(INT(C64*$D$5)*0.8)</f>
        <v>131</v>
      </c>
      <c r="F64" s="47">
        <f>INT(C64*$D$5)-INT(INT(C64*$D$5)*0.7)</f>
        <v>196</v>
      </c>
      <c r="G64" s="111"/>
      <c r="I64" s="11"/>
    </row>
    <row r="65" spans="1:9" s="43" customFormat="1" ht="18.75" customHeight="1" x14ac:dyDescent="0.15">
      <c r="A65" s="220" t="s">
        <v>538</v>
      </c>
      <c r="B65" s="55" t="s">
        <v>494</v>
      </c>
      <c r="C65" s="45">
        <v>60</v>
      </c>
      <c r="D65" s="46">
        <f>INT(C65*$D$5)-INT(INT(C65*$D$5)*0.9)</f>
        <v>66</v>
      </c>
      <c r="E65" s="47">
        <f>INT(C65*$D$5)-INT(INT(C65*$D$5)*0.8)</f>
        <v>131</v>
      </c>
      <c r="F65" s="47">
        <f>INT(C65*$D$5)-INT(INT(C65*$D$5)*0.7)</f>
        <v>196</v>
      </c>
      <c r="G65" s="111" t="s">
        <v>28</v>
      </c>
      <c r="I65" s="11"/>
    </row>
    <row r="66" spans="1:9" s="43" customFormat="1" ht="18.75" customHeight="1" x14ac:dyDescent="0.15">
      <c r="A66" s="220" t="s">
        <v>538</v>
      </c>
      <c r="B66" s="55" t="s">
        <v>495</v>
      </c>
      <c r="C66" s="45">
        <v>50</v>
      </c>
      <c r="D66" s="46">
        <f>INT(C66*$D$5)-INT(INT(C66*$D$5)*0.9)</f>
        <v>55</v>
      </c>
      <c r="E66" s="47">
        <f>INT(C66*$D$5)-INT(INT(C66*$D$5)*0.8)</f>
        <v>109</v>
      </c>
      <c r="F66" s="47">
        <f>INT(C66*$D$5)-INT(INT(C66*$D$5)*0.7)</f>
        <v>164</v>
      </c>
      <c r="G66" s="111" t="s">
        <v>7</v>
      </c>
      <c r="I66" s="11"/>
    </row>
    <row r="67" spans="1:9" s="43" customFormat="1" ht="18.75" customHeight="1" x14ac:dyDescent="0.15">
      <c r="A67" s="220" t="s">
        <v>538</v>
      </c>
      <c r="B67" s="55" t="s">
        <v>496</v>
      </c>
      <c r="C67" s="45">
        <v>200</v>
      </c>
      <c r="D67" s="46">
        <f>INT(C67*$D$5)-INT(INT(C67*$D$5)*0.9)</f>
        <v>218</v>
      </c>
      <c r="E67" s="47">
        <f>INT(C67*$D$5)-INT(INT(C67*$D$5)*0.8)</f>
        <v>436</v>
      </c>
      <c r="F67" s="47">
        <f>INT(C67*$D$5)-INT(INT(C67*$D$5)*0.7)</f>
        <v>653</v>
      </c>
      <c r="G67" s="48" t="s">
        <v>60</v>
      </c>
      <c r="I67" s="11"/>
    </row>
    <row r="68" spans="1:9" s="43" customFormat="1" ht="18.75" customHeight="1" x14ac:dyDescent="0.15">
      <c r="A68" s="220"/>
      <c r="B68" s="55" t="s">
        <v>497</v>
      </c>
      <c r="C68" s="45"/>
      <c r="D68" s="46"/>
      <c r="E68" s="47"/>
      <c r="F68" s="47"/>
      <c r="G68" s="48" t="s">
        <v>61</v>
      </c>
      <c r="I68" s="11"/>
    </row>
    <row r="69" spans="1:9" s="43" customFormat="1" ht="18.75" customHeight="1" x14ac:dyDescent="0.15">
      <c r="A69" s="220" t="s">
        <v>538</v>
      </c>
      <c r="B69" s="55" t="s">
        <v>199</v>
      </c>
      <c r="C69" s="45">
        <v>20</v>
      </c>
      <c r="D69" s="46">
        <f>INT(C69*$D$5)-INT(INT(C69*$D$5)*0.9)</f>
        <v>22</v>
      </c>
      <c r="E69" s="47">
        <f>INT(C69*$D$5)-INT(INT(C69*$D$5)*0.8)</f>
        <v>44</v>
      </c>
      <c r="F69" s="47">
        <f>INT(C69*$D$5)-INT(INT(C69*$D$5)*0.7)</f>
        <v>66</v>
      </c>
      <c r="G69" s="32"/>
      <c r="I69" s="11"/>
    </row>
    <row r="70" spans="1:9" s="43" customFormat="1" ht="18.75" customHeight="1" x14ac:dyDescent="0.15">
      <c r="A70" s="220" t="s">
        <v>538</v>
      </c>
      <c r="B70" s="55" t="s">
        <v>200</v>
      </c>
      <c r="C70" s="45">
        <v>5</v>
      </c>
      <c r="D70" s="46">
        <f>INT(C70*$D$5)-INT(INT(C70*$D$5)*0.9)</f>
        <v>6</v>
      </c>
      <c r="E70" s="47">
        <f>INT(C70*$D$5)-INT(INT(C70*$D$5)*0.8)</f>
        <v>11</v>
      </c>
      <c r="F70" s="47">
        <f>INT(C70*$D$5)-INT(INT(C70*$D$5)*0.7)</f>
        <v>17</v>
      </c>
      <c r="G70" s="32"/>
      <c r="I70" s="11"/>
    </row>
    <row r="71" spans="1:9" s="43" customFormat="1" ht="18.75" customHeight="1" x14ac:dyDescent="0.15">
      <c r="A71" s="220"/>
      <c r="B71" s="55" t="s">
        <v>498</v>
      </c>
      <c r="C71" s="45"/>
      <c r="D71" s="46"/>
      <c r="E71" s="47"/>
      <c r="F71" s="47"/>
      <c r="G71" s="48" t="s">
        <v>60</v>
      </c>
      <c r="I71" s="11"/>
    </row>
    <row r="72" spans="1:9" s="43" customFormat="1" ht="18.75" customHeight="1" x14ac:dyDescent="0.15">
      <c r="A72" s="220" t="s">
        <v>538</v>
      </c>
      <c r="B72" s="55" t="s">
        <v>201</v>
      </c>
      <c r="C72" s="45">
        <v>150</v>
      </c>
      <c r="D72" s="46">
        <f>INT(C72*$D$5)-INT(INT(C72*$D$5)*0.9)</f>
        <v>164</v>
      </c>
      <c r="E72" s="47">
        <f>INT(C72*$D$5)-INT(INT(C72*$D$5)*0.8)</f>
        <v>327</v>
      </c>
      <c r="F72" s="47">
        <f>INT(C72*$D$5)-INT(INT(C72*$D$5)*0.7)</f>
        <v>490</v>
      </c>
      <c r="G72" s="48"/>
      <c r="I72" s="11"/>
    </row>
    <row r="73" spans="1:9" s="43" customFormat="1" ht="18.75" customHeight="1" x14ac:dyDescent="0.15">
      <c r="A73" s="220" t="s">
        <v>538</v>
      </c>
      <c r="B73" s="55" t="s">
        <v>202</v>
      </c>
      <c r="C73" s="45">
        <v>160</v>
      </c>
      <c r="D73" s="46">
        <f>INT(C73*$D$5)-INT(INT(C73*$D$5)*0.9)</f>
        <v>174</v>
      </c>
      <c r="E73" s="47">
        <f>INT(C73*$D$5)-INT(INT(C73*$D$5)*0.8)</f>
        <v>348</v>
      </c>
      <c r="F73" s="47">
        <f>INT(C73*$D$5)-INT(INT(C73*$D$5)*0.7)</f>
        <v>522</v>
      </c>
      <c r="G73" s="48"/>
      <c r="I73" s="11"/>
    </row>
    <row r="74" spans="1:9" s="43" customFormat="1" ht="18.75" customHeight="1" x14ac:dyDescent="0.15">
      <c r="A74" s="220" t="s">
        <v>538</v>
      </c>
      <c r="B74" s="55" t="s">
        <v>499</v>
      </c>
      <c r="C74" s="45">
        <v>40</v>
      </c>
      <c r="D74" s="46">
        <f>INT(C74*$D$5)-INT(INT(C74*$D$5)*0.9)</f>
        <v>44</v>
      </c>
      <c r="E74" s="47">
        <f>INT(C74*$D$5)-INT(INT(C74*$D$5)*0.8)</f>
        <v>87</v>
      </c>
      <c r="F74" s="47">
        <f>INT(C74*$D$5)-INT(INT(C74*$D$5)*0.7)</f>
        <v>131</v>
      </c>
      <c r="G74" s="111" t="s">
        <v>7</v>
      </c>
      <c r="I74" s="11"/>
    </row>
    <row r="75" spans="1:9" ht="18.75" customHeight="1" x14ac:dyDescent="0.15">
      <c r="A75" s="221"/>
      <c r="B75" s="49" t="s">
        <v>41</v>
      </c>
      <c r="C75" s="25"/>
      <c r="D75" s="50"/>
      <c r="E75" s="51"/>
      <c r="F75" s="51"/>
      <c r="G75" s="32" t="s">
        <v>61</v>
      </c>
      <c r="I75" s="11"/>
    </row>
    <row r="76" spans="1:9" s="43" customFormat="1" ht="18.75" customHeight="1" x14ac:dyDescent="0.15">
      <c r="A76" s="220" t="s">
        <v>538</v>
      </c>
      <c r="B76" s="30" t="s">
        <v>178</v>
      </c>
      <c r="C76" s="39">
        <v>22</v>
      </c>
      <c r="D76" s="40">
        <f>INT(C76*$D$5)-INT(INT(C76*$D$5)*0.9)</f>
        <v>24</v>
      </c>
      <c r="E76" s="41">
        <f>INT(C76*$D$5)-INT(INT(C76*$D$5)*0.8)</f>
        <v>48</v>
      </c>
      <c r="F76" s="41">
        <f>INT(C76*$D$5)-INT(INT(C76*$D$5)*0.7)</f>
        <v>72</v>
      </c>
      <c r="G76" s="125"/>
      <c r="I76" s="11"/>
    </row>
    <row r="77" spans="1:9" s="43" customFormat="1" ht="18.75" customHeight="1" x14ac:dyDescent="0.15">
      <c r="A77" s="220" t="s">
        <v>538</v>
      </c>
      <c r="B77" s="44" t="s">
        <v>179</v>
      </c>
      <c r="C77" s="45">
        <v>18</v>
      </c>
      <c r="D77" s="46">
        <f>INT(C77*$D$5)-INT(INT(C77*$D$5)*0.9)</f>
        <v>20</v>
      </c>
      <c r="E77" s="47">
        <f>INT(C77*$D$5)-INT(INT(C77*$D$5)*0.8)</f>
        <v>39</v>
      </c>
      <c r="F77" s="47">
        <f>INT(C77*$D$5)-INT(INT(C77*$D$5)*0.7)</f>
        <v>59</v>
      </c>
      <c r="G77" s="111"/>
      <c r="I77" s="11"/>
    </row>
    <row r="78" spans="1:9" s="43" customFormat="1" ht="18.75" customHeight="1" thickBot="1" x14ac:dyDescent="0.2">
      <c r="A78" s="220" t="s">
        <v>538</v>
      </c>
      <c r="B78" s="29" t="s">
        <v>180</v>
      </c>
      <c r="C78" s="25">
        <v>6</v>
      </c>
      <c r="D78" s="50">
        <f>INT(C78*$D$5)-INT(INT(C78*$D$5)*0.9)</f>
        <v>7</v>
      </c>
      <c r="E78" s="51">
        <f>INT(C78*$D$5)-INT(INT(C78*$D$5)*0.8)</f>
        <v>13</v>
      </c>
      <c r="F78" s="51">
        <f>INT(C78*$D$5)-INT(INT(C78*$D$5)*0.7)</f>
        <v>20</v>
      </c>
      <c r="G78" s="32"/>
      <c r="I78" s="11"/>
    </row>
    <row r="79" spans="1:9" ht="18.75" customHeight="1" x14ac:dyDescent="0.15">
      <c r="A79" s="387" t="s">
        <v>343</v>
      </c>
      <c r="B79" s="34" t="s">
        <v>29</v>
      </c>
      <c r="C79" s="35"/>
      <c r="D79" s="36"/>
      <c r="E79" s="37"/>
      <c r="F79" s="37"/>
      <c r="G79" s="97"/>
      <c r="I79" s="11"/>
    </row>
    <row r="80" spans="1:9" ht="18.75" customHeight="1" x14ac:dyDescent="0.15">
      <c r="A80" s="388"/>
      <c r="B80" s="29" t="s">
        <v>500</v>
      </c>
      <c r="C80" s="141">
        <v>94</v>
      </c>
      <c r="D80" s="142">
        <f>INT(C80*$D$5)-INT(INT(C80*$D$5)*0.9)</f>
        <v>103</v>
      </c>
      <c r="E80" s="143">
        <f>INT(C80*$D$5)-INT(INT(C80*$D$5)*0.8)</f>
        <v>205</v>
      </c>
      <c r="F80" s="143">
        <f>INT(C80*$D$5)-INT(INT(C80*$D$5)*0.7)</f>
        <v>307</v>
      </c>
      <c r="G80" s="32" t="s">
        <v>28</v>
      </c>
      <c r="I80" s="11"/>
    </row>
    <row r="81" spans="1:9" ht="18.75" customHeight="1" thickBot="1" x14ac:dyDescent="0.2">
      <c r="A81" s="389"/>
      <c r="B81" s="59" t="s">
        <v>501</v>
      </c>
      <c r="C81" s="144">
        <v>47</v>
      </c>
      <c r="D81" s="145">
        <f>INT(C81*$D$5)-INT(INT(C81*$D$5)*0.9)</f>
        <v>52</v>
      </c>
      <c r="E81" s="146">
        <f>INT(C81*$D$5)-INT(INT(C81*$D$5)*0.8)</f>
        <v>103</v>
      </c>
      <c r="F81" s="146">
        <f>INT(C81*$D$5)-INT(INT(C81*$D$5)*0.7)</f>
        <v>154</v>
      </c>
      <c r="G81" s="63" t="s">
        <v>62</v>
      </c>
      <c r="I81" s="11"/>
    </row>
    <row r="82" spans="1:9" s="67" customFormat="1" ht="6" customHeight="1" x14ac:dyDescent="0.15">
      <c r="A82" s="218"/>
      <c r="B82" s="65"/>
      <c r="C82" s="66"/>
      <c r="D82" s="66"/>
      <c r="E82" s="66"/>
      <c r="F82" s="66"/>
      <c r="G82" s="66"/>
    </row>
    <row r="83" spans="1:9" s="67" customFormat="1" ht="26.25" customHeight="1" x14ac:dyDescent="0.15">
      <c r="A83" s="219" t="s">
        <v>543</v>
      </c>
      <c r="B83" s="153" t="s">
        <v>502</v>
      </c>
      <c r="C83" s="382" t="s">
        <v>447</v>
      </c>
      <c r="D83" s="382"/>
      <c r="E83" s="382"/>
      <c r="F83" s="382"/>
      <c r="G83" s="154" t="s">
        <v>61</v>
      </c>
    </row>
    <row r="84" spans="1:9" s="67" customFormat="1" ht="5.25" customHeight="1" x14ac:dyDescent="0.15">
      <c r="A84" s="218"/>
      <c r="B84" s="112"/>
      <c r="C84" s="66"/>
      <c r="D84" s="66"/>
      <c r="E84" s="66"/>
      <c r="F84" s="66"/>
      <c r="G84" s="66"/>
    </row>
    <row r="85" spans="1:9" s="67" customFormat="1" x14ac:dyDescent="0.15">
      <c r="A85" s="219"/>
      <c r="B85" s="69" t="s">
        <v>532</v>
      </c>
      <c r="C85" s="66"/>
      <c r="D85" s="66"/>
      <c r="E85" s="66"/>
      <c r="F85" s="66"/>
      <c r="G85" s="66"/>
    </row>
    <row r="86" spans="1:9" s="43" customFormat="1" x14ac:dyDescent="0.15">
      <c r="A86" s="219" t="s">
        <v>543</v>
      </c>
      <c r="B86" s="68" t="s">
        <v>10</v>
      </c>
      <c r="C86" s="310" t="s">
        <v>623</v>
      </c>
      <c r="D86" s="314"/>
      <c r="E86" s="314"/>
      <c r="F86" s="314"/>
      <c r="G86" s="315"/>
    </row>
    <row r="87" spans="1:9" s="43" customFormat="1" x14ac:dyDescent="0.15">
      <c r="A87" s="219" t="s">
        <v>538</v>
      </c>
      <c r="B87" s="68" t="s">
        <v>11</v>
      </c>
      <c r="C87" s="310" t="s">
        <v>624</v>
      </c>
      <c r="D87" s="311"/>
      <c r="E87" s="311"/>
      <c r="F87" s="311"/>
      <c r="G87" s="312"/>
    </row>
    <row r="88" spans="1:9" s="43" customFormat="1" x14ac:dyDescent="0.15">
      <c r="A88" s="219" t="s">
        <v>538</v>
      </c>
      <c r="B88" s="68" t="s">
        <v>177</v>
      </c>
      <c r="C88" s="310" t="s">
        <v>625</v>
      </c>
      <c r="D88" s="311"/>
      <c r="E88" s="311"/>
      <c r="F88" s="311"/>
      <c r="G88" s="312"/>
    </row>
    <row r="89" spans="1:9" s="43" customFormat="1" x14ac:dyDescent="0.15">
      <c r="A89" s="219" t="s">
        <v>538</v>
      </c>
      <c r="B89" s="68" t="s">
        <v>533</v>
      </c>
      <c r="C89" s="310" t="s">
        <v>626</v>
      </c>
      <c r="D89" s="311"/>
      <c r="E89" s="311"/>
      <c r="F89" s="311"/>
      <c r="G89" s="312"/>
    </row>
    <row r="90" spans="1:9" s="43" customFormat="1" ht="13.9" customHeight="1" x14ac:dyDescent="0.15">
      <c r="B90" s="70" t="s">
        <v>13</v>
      </c>
      <c r="C90" s="71"/>
      <c r="D90" s="72"/>
      <c r="E90" s="72"/>
      <c r="F90" s="72"/>
      <c r="G90" s="72"/>
    </row>
    <row r="91" spans="1:9" s="43" customFormat="1" ht="13.9" customHeight="1" x14ac:dyDescent="0.15">
      <c r="B91" s="71" t="s">
        <v>12</v>
      </c>
      <c r="C91" s="71"/>
      <c r="D91" s="72"/>
      <c r="E91" s="72"/>
      <c r="F91" s="72"/>
      <c r="G91" s="72"/>
    </row>
    <row r="92" spans="1:9" ht="13.9" customHeight="1" x14ac:dyDescent="0.15">
      <c r="B92" s="320" t="s">
        <v>16</v>
      </c>
      <c r="C92" s="320"/>
      <c r="D92" s="320"/>
      <c r="E92" s="320"/>
      <c r="F92" s="320"/>
      <c r="G92" s="320"/>
    </row>
    <row r="93" spans="1:9" x14ac:dyDescent="0.15">
      <c r="B93" s="320" t="s">
        <v>164</v>
      </c>
      <c r="C93" s="320"/>
      <c r="D93" s="320"/>
      <c r="E93" s="320"/>
      <c r="F93" s="320"/>
      <c r="G93" s="320"/>
    </row>
    <row r="94" spans="1:9" x14ac:dyDescent="0.15">
      <c r="B94" s="73" t="s">
        <v>1</v>
      </c>
      <c r="C94" s="73"/>
      <c r="D94" s="73"/>
      <c r="E94" s="73"/>
      <c r="F94" s="73"/>
    </row>
    <row r="95" spans="1:9" x14ac:dyDescent="0.15">
      <c r="B95" s="73" t="s">
        <v>2</v>
      </c>
      <c r="C95" s="73"/>
      <c r="D95" s="73"/>
      <c r="E95" s="73"/>
      <c r="F95" s="73"/>
    </row>
    <row r="96" spans="1:9" x14ac:dyDescent="0.15">
      <c r="B96" s="73" t="s">
        <v>437</v>
      </c>
      <c r="C96" s="73"/>
      <c r="D96" s="73"/>
      <c r="E96" s="73"/>
      <c r="F96" s="73"/>
    </row>
    <row r="97" spans="1:7" ht="4.5" customHeight="1" x14ac:dyDescent="0.15">
      <c r="B97" s="74" t="s">
        <v>3</v>
      </c>
      <c r="C97" s="73"/>
      <c r="D97" s="73"/>
      <c r="E97" s="73"/>
      <c r="F97" s="73"/>
    </row>
    <row r="98" spans="1:7" x14ac:dyDescent="0.15">
      <c r="B98" s="75" t="s">
        <v>286</v>
      </c>
      <c r="C98" s="76"/>
      <c r="D98" s="76"/>
      <c r="E98" s="76"/>
      <c r="F98" s="76"/>
      <c r="G98" s="77"/>
    </row>
    <row r="100" spans="1:7" ht="20.25" customHeight="1" x14ac:dyDescent="0.15">
      <c r="A100" s="8" t="s">
        <v>287</v>
      </c>
    </row>
    <row r="101" spans="1:7" ht="15.75" customHeight="1" x14ac:dyDescent="0.15">
      <c r="A101" s="307" t="s">
        <v>290</v>
      </c>
      <c r="B101" s="308"/>
      <c r="C101" s="338" t="s">
        <v>288</v>
      </c>
      <c r="D101" s="339"/>
      <c r="E101" s="338" t="s">
        <v>289</v>
      </c>
      <c r="F101" s="340"/>
      <c r="G101" s="339"/>
    </row>
    <row r="102" spans="1:7" ht="159" customHeight="1" x14ac:dyDescent="0.15">
      <c r="A102" s="78">
        <v>1</v>
      </c>
      <c r="B102" s="79" t="s">
        <v>291</v>
      </c>
      <c r="C102" s="329" t="s">
        <v>292</v>
      </c>
      <c r="D102" s="330"/>
      <c r="E102" s="326" t="s">
        <v>646</v>
      </c>
      <c r="F102" s="327"/>
      <c r="G102" s="328"/>
    </row>
    <row r="103" spans="1:7" ht="39.75" customHeight="1" x14ac:dyDescent="0.15">
      <c r="A103" s="78">
        <v>2</v>
      </c>
      <c r="B103" s="79" t="s">
        <v>300</v>
      </c>
      <c r="C103" s="321" t="s">
        <v>445</v>
      </c>
      <c r="D103" s="322"/>
      <c r="E103" s="323"/>
      <c r="F103" s="324"/>
      <c r="G103" s="322"/>
    </row>
    <row r="104" spans="1:7" ht="53.25" customHeight="1" x14ac:dyDescent="0.15">
      <c r="A104" s="78">
        <v>3</v>
      </c>
      <c r="B104" s="79" t="s">
        <v>301</v>
      </c>
      <c r="C104" s="325" t="s">
        <v>302</v>
      </c>
      <c r="D104" s="322"/>
      <c r="E104" s="323" t="s">
        <v>306</v>
      </c>
      <c r="F104" s="324"/>
      <c r="G104" s="322"/>
    </row>
    <row r="105" spans="1:7" ht="42" customHeight="1" x14ac:dyDescent="0.15">
      <c r="A105" s="78">
        <v>4</v>
      </c>
      <c r="B105" s="79" t="s">
        <v>303</v>
      </c>
      <c r="C105" s="325" t="s">
        <v>304</v>
      </c>
      <c r="D105" s="322"/>
      <c r="E105" s="323"/>
      <c r="F105" s="324"/>
      <c r="G105" s="322"/>
    </row>
    <row r="106" spans="1:7" ht="27.75" customHeight="1" x14ac:dyDescent="0.15">
      <c r="A106" s="78">
        <v>5</v>
      </c>
      <c r="B106" s="79" t="s">
        <v>305</v>
      </c>
      <c r="C106" s="321" t="s">
        <v>292</v>
      </c>
      <c r="D106" s="322"/>
      <c r="E106" s="323"/>
      <c r="F106" s="324"/>
      <c r="G106" s="322"/>
    </row>
  </sheetData>
  <customSheetViews>
    <customSheetView guid="{83E5F0FC-3326-407A-826A-4C3970149E8A}" showPageBreaks="1" fitToPage="1" view="pageBreakPreview">
      <selection activeCell="D36" sqref="D36"/>
      <rowBreaks count="1" manualBreakCount="1">
        <brk id="44" max="16383" man="1"/>
      </rowBreaks>
      <pageMargins left="0.78740157480314965" right="0.59055118110236227" top="0.78740157480314965" bottom="0.78740157480314965" header="0" footer="0"/>
      <pageSetup paperSize="9" scale="71" fitToHeight="0" orientation="portrait" r:id="rId1"/>
      <headerFooter alignWithMargins="0"/>
    </customSheetView>
    <customSheetView guid="{889E9388-5016-4A28-9D74-594202A78956}" showPageBreaks="1" fitToPage="1" view="pageBreakPreview">
      <selection activeCell="G16" sqref="G16"/>
      <rowBreaks count="1" manualBreakCount="1">
        <brk id="44" max="16383" man="1"/>
      </rowBreaks>
      <pageMargins left="0.78740157480314965" right="0.59055118110236227" top="0.78740157480314965" bottom="0.78740157480314965" header="0" footer="0"/>
      <pageSetup paperSize="9" scale="71" fitToHeight="0" orientation="portrait" r:id="rId2"/>
      <headerFooter alignWithMargins="0"/>
    </customSheetView>
  </customSheetViews>
  <mergeCells count="28">
    <mergeCell ref="C105:D105"/>
    <mergeCell ref="E105:G105"/>
    <mergeCell ref="C106:D106"/>
    <mergeCell ref="E106:G106"/>
    <mergeCell ref="C102:D102"/>
    <mergeCell ref="E102:G102"/>
    <mergeCell ref="C103:D103"/>
    <mergeCell ref="E103:G103"/>
    <mergeCell ref="C104:D104"/>
    <mergeCell ref="E104:G104"/>
    <mergeCell ref="A39:A44"/>
    <mergeCell ref="A46:A51"/>
    <mergeCell ref="A101:B101"/>
    <mergeCell ref="C101:D101"/>
    <mergeCell ref="E101:G101"/>
    <mergeCell ref="B92:G92"/>
    <mergeCell ref="B93:G93"/>
    <mergeCell ref="C83:F83"/>
    <mergeCell ref="A79:A81"/>
    <mergeCell ref="C86:G86"/>
    <mergeCell ref="C87:G87"/>
    <mergeCell ref="C88:G88"/>
    <mergeCell ref="C89:G89"/>
    <mergeCell ref="A9:A14"/>
    <mergeCell ref="A15:A20"/>
    <mergeCell ref="A21:A26"/>
    <mergeCell ref="A27:A32"/>
    <mergeCell ref="A33:A38"/>
  </mergeCells>
  <phoneticPr fontId="3"/>
  <conditionalFormatting sqref="A9:A89">
    <cfRule type="expression" dxfId="11" priority="1">
      <formula>$A9="■"</formula>
    </cfRule>
  </conditionalFormatting>
  <dataValidations count="1">
    <dataValidation type="list" allowBlank="1" showInputMessage="1" showErrorMessage="1" sqref="A8:A78 A83:A89">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85"/>
  <sheetViews>
    <sheetView view="pageBreakPreview" topLeftCell="A78" zoomScaleNormal="100" zoomScaleSheetLayoutView="100" workbookViewId="0">
      <selection activeCell="E81" sqref="E81:G81"/>
    </sheetView>
  </sheetViews>
  <sheetFormatPr defaultRowHeight="19.5" x14ac:dyDescent="0.15"/>
  <cols>
    <col min="1" max="1" width="6.125" style="1" customWidth="1"/>
    <col min="2" max="2" width="46.5" style="1" customWidth="1"/>
    <col min="3" max="6" width="11.375" style="1" customWidth="1"/>
    <col min="7" max="7" width="20.75" style="1" customWidth="1"/>
    <col min="8" max="16384" width="9" style="1"/>
  </cols>
  <sheetData>
    <row r="1" spans="1:9" ht="4.9000000000000004" customHeight="1" x14ac:dyDescent="0.15"/>
    <row r="2" spans="1:9" s="2" customFormat="1" ht="24" x14ac:dyDescent="0.15">
      <c r="A2" s="2" t="s">
        <v>453</v>
      </c>
      <c r="B2" s="3"/>
      <c r="C2" s="4"/>
      <c r="D2" s="4"/>
      <c r="E2" s="4"/>
      <c r="F2" s="4"/>
      <c r="G2" s="5"/>
    </row>
    <row r="3" spans="1:9" ht="22.5" customHeight="1" x14ac:dyDescent="0.15">
      <c r="D3" s="6"/>
      <c r="E3" s="6"/>
      <c r="F3" s="6"/>
      <c r="G3" s="7" t="s">
        <v>643</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61" t="s">
        <v>102</v>
      </c>
      <c r="C7" s="158" t="s">
        <v>0</v>
      </c>
      <c r="D7" s="159" t="s">
        <v>309</v>
      </c>
      <c r="E7" s="160" t="s">
        <v>310</v>
      </c>
      <c r="F7" s="160" t="s">
        <v>311</v>
      </c>
      <c r="G7" s="17"/>
    </row>
    <row r="8" spans="1:9" ht="17.25" customHeight="1" x14ac:dyDescent="0.15">
      <c r="A8" s="221"/>
      <c r="B8" s="30" t="s">
        <v>313</v>
      </c>
      <c r="C8" s="39"/>
      <c r="D8" s="90"/>
      <c r="E8" s="41"/>
      <c r="F8" s="41"/>
      <c r="G8" s="33" t="s">
        <v>54</v>
      </c>
      <c r="I8" s="11"/>
    </row>
    <row r="9" spans="1:9" ht="17.25" customHeight="1" x14ac:dyDescent="0.15">
      <c r="A9" s="390" t="s">
        <v>543</v>
      </c>
      <c r="B9" s="30" t="s">
        <v>140</v>
      </c>
      <c r="C9" s="39"/>
      <c r="D9" s="90"/>
      <c r="E9" s="41"/>
      <c r="F9" s="41"/>
      <c r="G9" s="33"/>
      <c r="I9" s="11"/>
    </row>
    <row r="10" spans="1:9" ht="17.25" customHeight="1" x14ac:dyDescent="0.15">
      <c r="A10" s="391"/>
      <c r="B10" s="29" t="s">
        <v>105</v>
      </c>
      <c r="C10" s="25">
        <v>248</v>
      </c>
      <c r="D10" s="40">
        <f>INT(C10*$D$5)-INT(INT(C10*$D$5)*0.9)</f>
        <v>270</v>
      </c>
      <c r="E10" s="41">
        <f>INT(C10*$D$5)-INT(INT(C10*$D$5)*0.8)</f>
        <v>540</v>
      </c>
      <c r="F10" s="41">
        <f>INT(C10*$D$5)-INT(INT(C10*$D$5)*0.7)</f>
        <v>810</v>
      </c>
      <c r="G10" s="32"/>
      <c r="I10" s="11"/>
    </row>
    <row r="11" spans="1:9" ht="17.25" customHeight="1" x14ac:dyDescent="0.15">
      <c r="A11" s="392"/>
      <c r="B11" s="29" t="s">
        <v>106</v>
      </c>
      <c r="C11" s="25">
        <v>262</v>
      </c>
      <c r="D11" s="40">
        <f>INT(C11*$D$5)-INT(INT(C11*$D$5)*0.9)</f>
        <v>285</v>
      </c>
      <c r="E11" s="41">
        <f>INT(C11*$D$5)-INT(INT(C11*$D$5)*0.8)</f>
        <v>570</v>
      </c>
      <c r="F11" s="41">
        <f>INT(C11*$D$5)-INT(INT(C11*$D$5)*0.7)</f>
        <v>855</v>
      </c>
      <c r="G11" s="32"/>
      <c r="I11" s="11"/>
    </row>
    <row r="12" spans="1:9" ht="17.25" customHeight="1" x14ac:dyDescent="0.15">
      <c r="A12" s="390" t="s">
        <v>543</v>
      </c>
      <c r="B12" s="30" t="s">
        <v>141</v>
      </c>
      <c r="C12" s="39"/>
      <c r="D12" s="40"/>
      <c r="E12" s="41"/>
      <c r="F12" s="41"/>
      <c r="G12" s="33"/>
      <c r="I12" s="11"/>
    </row>
    <row r="13" spans="1:9" ht="17.25" customHeight="1" x14ac:dyDescent="0.15">
      <c r="A13" s="391"/>
      <c r="B13" s="29" t="s">
        <v>105</v>
      </c>
      <c r="C13" s="25">
        <v>260</v>
      </c>
      <c r="D13" s="40">
        <f t="shared" ref="D13:D26" si="0">INT(C13*$D$5)-INT(INT(C13*$D$5)*0.9)</f>
        <v>283</v>
      </c>
      <c r="E13" s="41">
        <f t="shared" ref="E13:E26" si="1">INT(C13*$D$5)-INT(INT(C13*$D$5)*0.8)</f>
        <v>566</v>
      </c>
      <c r="F13" s="41">
        <f t="shared" ref="F13:F26" si="2">INT(C13*$D$5)-INT(INT(C13*$D$5)*0.7)</f>
        <v>849</v>
      </c>
      <c r="G13" s="32"/>
      <c r="I13" s="11"/>
    </row>
    <row r="14" spans="1:9" ht="17.25" customHeight="1" x14ac:dyDescent="0.15">
      <c r="A14" s="392"/>
      <c r="B14" s="29" t="s">
        <v>106</v>
      </c>
      <c r="C14" s="25">
        <v>274</v>
      </c>
      <c r="D14" s="40">
        <f t="shared" si="0"/>
        <v>299</v>
      </c>
      <c r="E14" s="41">
        <f t="shared" si="1"/>
        <v>597</v>
      </c>
      <c r="F14" s="41">
        <f t="shared" si="2"/>
        <v>895</v>
      </c>
      <c r="G14" s="32"/>
      <c r="I14" s="11"/>
    </row>
    <row r="15" spans="1:9" ht="17.25" customHeight="1" x14ac:dyDescent="0.15">
      <c r="A15" s="390" t="s">
        <v>543</v>
      </c>
      <c r="B15" s="30" t="s">
        <v>142</v>
      </c>
      <c r="C15" s="39"/>
      <c r="D15" s="40"/>
      <c r="E15" s="41"/>
      <c r="F15" s="41"/>
      <c r="G15" s="33"/>
      <c r="I15" s="11"/>
    </row>
    <row r="16" spans="1:9" ht="17.25" customHeight="1" x14ac:dyDescent="0.15">
      <c r="A16" s="391"/>
      <c r="B16" s="29" t="s">
        <v>105</v>
      </c>
      <c r="C16" s="25">
        <v>413</v>
      </c>
      <c r="D16" s="40">
        <f t="shared" si="0"/>
        <v>450</v>
      </c>
      <c r="E16" s="41">
        <f t="shared" si="1"/>
        <v>899</v>
      </c>
      <c r="F16" s="41">
        <f t="shared" si="2"/>
        <v>1348</v>
      </c>
      <c r="G16" s="32"/>
      <c r="I16" s="11"/>
    </row>
    <row r="17" spans="1:9" ht="17.25" customHeight="1" x14ac:dyDescent="0.15">
      <c r="A17" s="392"/>
      <c r="B17" s="29" t="s">
        <v>106</v>
      </c>
      <c r="C17" s="25">
        <v>436</v>
      </c>
      <c r="D17" s="40">
        <f t="shared" si="0"/>
        <v>475</v>
      </c>
      <c r="E17" s="41">
        <f t="shared" si="1"/>
        <v>949</v>
      </c>
      <c r="F17" s="41">
        <f t="shared" si="2"/>
        <v>1423</v>
      </c>
      <c r="G17" s="32"/>
      <c r="I17" s="11"/>
    </row>
    <row r="18" spans="1:9" ht="17.25" customHeight="1" x14ac:dyDescent="0.15">
      <c r="A18" s="390" t="s">
        <v>543</v>
      </c>
      <c r="B18" s="30" t="s">
        <v>143</v>
      </c>
      <c r="C18" s="39"/>
      <c r="D18" s="40"/>
      <c r="E18" s="41"/>
      <c r="F18" s="41"/>
      <c r="G18" s="33"/>
      <c r="I18" s="11"/>
    </row>
    <row r="19" spans="1:9" ht="17.25" customHeight="1" x14ac:dyDescent="0.15">
      <c r="A19" s="391"/>
      <c r="B19" s="29" t="s">
        <v>105</v>
      </c>
      <c r="C19" s="25">
        <v>424</v>
      </c>
      <c r="D19" s="40">
        <f t="shared" si="0"/>
        <v>462</v>
      </c>
      <c r="E19" s="41">
        <f t="shared" si="1"/>
        <v>923</v>
      </c>
      <c r="F19" s="41">
        <f t="shared" si="2"/>
        <v>1384</v>
      </c>
      <c r="G19" s="32"/>
      <c r="I19" s="11"/>
    </row>
    <row r="20" spans="1:9" ht="17.25" customHeight="1" x14ac:dyDescent="0.15">
      <c r="A20" s="392"/>
      <c r="B20" s="29" t="s">
        <v>106</v>
      </c>
      <c r="C20" s="25">
        <v>447</v>
      </c>
      <c r="D20" s="40">
        <f t="shared" si="0"/>
        <v>487</v>
      </c>
      <c r="E20" s="41">
        <f t="shared" si="1"/>
        <v>973</v>
      </c>
      <c r="F20" s="41">
        <f t="shared" si="2"/>
        <v>1459</v>
      </c>
      <c r="G20" s="32"/>
      <c r="I20" s="11"/>
    </row>
    <row r="21" spans="1:9" ht="17.25" customHeight="1" x14ac:dyDescent="0.15">
      <c r="A21" s="390" t="s">
        <v>543</v>
      </c>
      <c r="B21" s="30" t="s">
        <v>144</v>
      </c>
      <c r="C21" s="39"/>
      <c r="D21" s="40"/>
      <c r="E21" s="41"/>
      <c r="F21" s="41"/>
      <c r="G21" s="33"/>
      <c r="I21" s="11"/>
    </row>
    <row r="22" spans="1:9" ht="17.25" customHeight="1" x14ac:dyDescent="0.15">
      <c r="A22" s="391"/>
      <c r="B22" s="29" t="s">
        <v>105</v>
      </c>
      <c r="C22" s="25">
        <v>484</v>
      </c>
      <c r="D22" s="40">
        <f t="shared" si="0"/>
        <v>527</v>
      </c>
      <c r="E22" s="41">
        <f t="shared" si="1"/>
        <v>1053</v>
      </c>
      <c r="F22" s="41">
        <f t="shared" si="2"/>
        <v>1580</v>
      </c>
      <c r="G22" s="32"/>
      <c r="I22" s="11"/>
    </row>
    <row r="23" spans="1:9" ht="17.25" customHeight="1" x14ac:dyDescent="0.15">
      <c r="A23" s="392"/>
      <c r="B23" s="29" t="s">
        <v>106</v>
      </c>
      <c r="C23" s="25">
        <v>513</v>
      </c>
      <c r="D23" s="40">
        <f t="shared" si="0"/>
        <v>559</v>
      </c>
      <c r="E23" s="41">
        <f t="shared" si="1"/>
        <v>1117</v>
      </c>
      <c r="F23" s="41">
        <f t="shared" si="2"/>
        <v>1675</v>
      </c>
      <c r="G23" s="32"/>
      <c r="I23" s="11"/>
    </row>
    <row r="24" spans="1:9" ht="17.25" customHeight="1" x14ac:dyDescent="0.15">
      <c r="A24" s="390" t="s">
        <v>543</v>
      </c>
      <c r="B24" s="30" t="s">
        <v>145</v>
      </c>
      <c r="C24" s="39"/>
      <c r="D24" s="40"/>
      <c r="E24" s="41"/>
      <c r="F24" s="41"/>
      <c r="G24" s="33"/>
      <c r="I24" s="11"/>
    </row>
    <row r="25" spans="1:9" ht="17.25" customHeight="1" x14ac:dyDescent="0.15">
      <c r="A25" s="391"/>
      <c r="B25" s="29" t="s">
        <v>105</v>
      </c>
      <c r="C25" s="25">
        <v>500</v>
      </c>
      <c r="D25" s="40">
        <f t="shared" si="0"/>
        <v>544</v>
      </c>
      <c r="E25" s="41">
        <f t="shared" si="1"/>
        <v>1088</v>
      </c>
      <c r="F25" s="41">
        <f t="shared" si="2"/>
        <v>1632</v>
      </c>
      <c r="G25" s="32"/>
      <c r="I25" s="11"/>
    </row>
    <row r="26" spans="1:9" ht="17.25" customHeight="1" thickBot="1" x14ac:dyDescent="0.2">
      <c r="A26" s="393"/>
      <c r="B26" s="29" t="s">
        <v>106</v>
      </c>
      <c r="C26" s="25">
        <v>529</v>
      </c>
      <c r="D26" s="40">
        <f t="shared" si="0"/>
        <v>576</v>
      </c>
      <c r="E26" s="41">
        <f t="shared" si="1"/>
        <v>1151</v>
      </c>
      <c r="F26" s="41">
        <f t="shared" si="2"/>
        <v>1727</v>
      </c>
      <c r="G26" s="32"/>
      <c r="I26" s="11"/>
    </row>
    <row r="27" spans="1:9" ht="17.25" customHeight="1" x14ac:dyDescent="0.15">
      <c r="A27" s="223"/>
      <c r="B27" s="34" t="s">
        <v>4</v>
      </c>
      <c r="C27" s="35"/>
      <c r="D27" s="36"/>
      <c r="E27" s="37"/>
      <c r="F27" s="37"/>
      <c r="G27" s="97"/>
      <c r="I27" s="11"/>
    </row>
    <row r="28" spans="1:9" s="43" customFormat="1" ht="17.25" customHeight="1" x14ac:dyDescent="0.15">
      <c r="A28" s="394" t="s">
        <v>543</v>
      </c>
      <c r="B28" s="57" t="s">
        <v>488</v>
      </c>
      <c r="C28" s="25"/>
      <c r="D28" s="50"/>
      <c r="E28" s="51"/>
      <c r="F28" s="51"/>
      <c r="G28" s="32"/>
      <c r="I28" s="11"/>
    </row>
    <row r="29" spans="1:9" s="43" customFormat="1" ht="17.25" customHeight="1" x14ac:dyDescent="0.15">
      <c r="A29" s="395"/>
      <c r="B29" s="55" t="s">
        <v>55</v>
      </c>
      <c r="C29" s="45">
        <v>50</v>
      </c>
      <c r="D29" s="46">
        <f>INT(C29*$D$5)-INT(INT(C29*$D$5)*0.9)</f>
        <v>55</v>
      </c>
      <c r="E29" s="47">
        <f>INT(C29*$D$5)-INT(INT(C29*$D$5)*0.8)</f>
        <v>109</v>
      </c>
      <c r="F29" s="47">
        <f>INT(C29*$D$5)-INT(INT(C29*$D$5)*0.7)</f>
        <v>164</v>
      </c>
      <c r="G29" s="111"/>
      <c r="I29" s="11"/>
    </row>
    <row r="30" spans="1:9" s="43" customFormat="1" ht="17.25" customHeight="1" x14ac:dyDescent="0.15">
      <c r="A30" s="395"/>
      <c r="B30" s="55" t="s">
        <v>56</v>
      </c>
      <c r="C30" s="45">
        <v>100</v>
      </c>
      <c r="D30" s="46">
        <f>INT(C30*$D$5)-INT(INT(C30*$D$5)*0.9)</f>
        <v>109</v>
      </c>
      <c r="E30" s="47">
        <f>INT(C30*$D$5)-INT(INT(C30*$D$5)*0.8)</f>
        <v>218</v>
      </c>
      <c r="F30" s="47">
        <f>INT(C30*$D$5)-INT(INT(C30*$D$5)*0.7)</f>
        <v>327</v>
      </c>
      <c r="G30" s="111"/>
      <c r="I30" s="11"/>
    </row>
    <row r="31" spans="1:9" s="43" customFormat="1" ht="17.25" customHeight="1" x14ac:dyDescent="0.15">
      <c r="A31" s="395"/>
      <c r="B31" s="55" t="s">
        <v>57</v>
      </c>
      <c r="C31" s="45">
        <v>150</v>
      </c>
      <c r="D31" s="46">
        <f>INT(C31*$D$5)-INT(INT(C31*$D$5)*0.9)</f>
        <v>164</v>
      </c>
      <c r="E31" s="47">
        <f>INT(C31*$D$5)-INT(INT(C31*$D$5)*0.8)</f>
        <v>327</v>
      </c>
      <c r="F31" s="47">
        <f>INT(C31*$D$5)-INT(INT(C31*$D$5)*0.7)</f>
        <v>490</v>
      </c>
      <c r="G31" s="111"/>
      <c r="I31" s="11"/>
    </row>
    <row r="32" spans="1:9" ht="17.25" customHeight="1" x14ac:dyDescent="0.15">
      <c r="A32" s="395"/>
      <c r="B32" s="49" t="s">
        <v>58</v>
      </c>
      <c r="C32" s="25">
        <v>200</v>
      </c>
      <c r="D32" s="50">
        <f>INT(C32*$D$5)-INT(INT(C32*$D$5)*0.9)</f>
        <v>218</v>
      </c>
      <c r="E32" s="51">
        <f>INT(C32*$D$5)-INT(INT(C32*$D$5)*0.8)</f>
        <v>436</v>
      </c>
      <c r="F32" s="51">
        <f>INT(C32*$D$5)-INT(INT(C32*$D$5)*0.7)</f>
        <v>653</v>
      </c>
      <c r="G32" s="32"/>
      <c r="I32" s="11"/>
    </row>
    <row r="33" spans="1:9" s="43" customFormat="1" ht="17.25" customHeight="1" x14ac:dyDescent="0.15">
      <c r="A33" s="396"/>
      <c r="B33" s="140" t="s">
        <v>59</v>
      </c>
      <c r="C33" s="39">
        <v>250</v>
      </c>
      <c r="D33" s="40">
        <f>INT(C33*$D$5)-INT(INT(C33*$D$5)*0.9)</f>
        <v>272</v>
      </c>
      <c r="E33" s="41">
        <f>INT(C33*$D$5)-INT(INT(C33*$D$5)*0.8)</f>
        <v>544</v>
      </c>
      <c r="F33" s="41">
        <f>INT(C33*$D$5)-INT(INT(C33*$D$5)*0.7)</f>
        <v>816</v>
      </c>
      <c r="G33" s="125"/>
      <c r="I33" s="11"/>
    </row>
    <row r="34" spans="1:9" s="43" customFormat="1" ht="17.25" customHeight="1" x14ac:dyDescent="0.15">
      <c r="A34" s="220"/>
      <c r="B34" s="55" t="s">
        <v>489</v>
      </c>
      <c r="C34" s="45"/>
      <c r="D34" s="46"/>
      <c r="E34" s="47"/>
      <c r="F34" s="47"/>
      <c r="G34" s="111" t="s">
        <v>28</v>
      </c>
      <c r="I34" s="11"/>
    </row>
    <row r="35" spans="1:9" s="43" customFormat="1" ht="17.25" customHeight="1" x14ac:dyDescent="0.15">
      <c r="A35" s="220" t="s">
        <v>543</v>
      </c>
      <c r="B35" s="55" t="s">
        <v>238</v>
      </c>
      <c r="C35" s="45">
        <v>40</v>
      </c>
      <c r="D35" s="46">
        <f>INT(C35*$D$5)-INT(INT(C35*$D$5)*0.9)</f>
        <v>44</v>
      </c>
      <c r="E35" s="47">
        <f>INT(C35*$D$5)-INT(INT(C35*$D$5)*0.8)</f>
        <v>87</v>
      </c>
      <c r="F35" s="47">
        <f>INT(C35*$D$5)-INT(INT(C35*$D$5)*0.7)</f>
        <v>131</v>
      </c>
      <c r="G35" s="111"/>
      <c r="I35" s="11"/>
    </row>
    <row r="36" spans="1:9" s="43" customFormat="1" ht="17.25" customHeight="1" x14ac:dyDescent="0.15">
      <c r="A36" s="220" t="s">
        <v>543</v>
      </c>
      <c r="B36" s="55" t="s">
        <v>239</v>
      </c>
      <c r="C36" s="45">
        <v>55</v>
      </c>
      <c r="D36" s="46">
        <f>INT(C36*$D$5)-INT(INT(C36*$D$5)*0.9)</f>
        <v>60</v>
      </c>
      <c r="E36" s="47">
        <f>INT(C36*$D$5)-INT(INT(C36*$D$5)*0.8)</f>
        <v>120</v>
      </c>
      <c r="F36" s="47">
        <f>INT(C36*$D$5)-INT(INT(C36*$D$5)*0.7)</f>
        <v>180</v>
      </c>
      <c r="G36" s="111"/>
      <c r="I36" s="11"/>
    </row>
    <row r="37" spans="1:9" s="43" customFormat="1" ht="17.25" customHeight="1" x14ac:dyDescent="0.15">
      <c r="A37" s="220"/>
      <c r="B37" s="55" t="s">
        <v>490</v>
      </c>
      <c r="C37" s="45"/>
      <c r="D37" s="46"/>
      <c r="E37" s="47"/>
      <c r="F37" s="47"/>
      <c r="G37" s="111"/>
      <c r="I37" s="11"/>
    </row>
    <row r="38" spans="1:9" s="43" customFormat="1" ht="17.25" customHeight="1" x14ac:dyDescent="0.15">
      <c r="A38" s="220" t="s">
        <v>543</v>
      </c>
      <c r="B38" s="55" t="s">
        <v>205</v>
      </c>
      <c r="C38" s="45">
        <v>100</v>
      </c>
      <c r="D38" s="46">
        <f>INT(C38*$D$5)-INT(INT(C38*$D$5)*0.9)</f>
        <v>109</v>
      </c>
      <c r="E38" s="47">
        <f>INT(C38*$D$5)-INT(INT(C38*$D$5)*0.8)</f>
        <v>218</v>
      </c>
      <c r="F38" s="47">
        <f>INT(C38*$D$5)-INT(INT(C38*$D$5)*0.7)</f>
        <v>327</v>
      </c>
      <c r="G38" s="48" t="s">
        <v>255</v>
      </c>
      <c r="I38" s="11"/>
    </row>
    <row r="39" spans="1:9" s="43" customFormat="1" ht="17.25" customHeight="1" x14ac:dyDescent="0.15">
      <c r="A39" s="220" t="s">
        <v>543</v>
      </c>
      <c r="B39" s="55" t="s">
        <v>206</v>
      </c>
      <c r="C39" s="45">
        <v>200</v>
      </c>
      <c r="D39" s="46">
        <f>INT(C39*$D$5)-INT(INT(C39*$D$5)*0.9)</f>
        <v>218</v>
      </c>
      <c r="E39" s="47">
        <f>INT(C39*$D$5)-INT(INT(C39*$D$5)*0.8)</f>
        <v>436</v>
      </c>
      <c r="F39" s="47">
        <f>INT(C39*$D$5)-INT(INT(C39*$D$5)*0.7)</f>
        <v>653</v>
      </c>
      <c r="G39" s="111" t="s">
        <v>7</v>
      </c>
      <c r="I39" s="11"/>
    </row>
    <row r="40" spans="1:9" s="43" customFormat="1" ht="30.75" customHeight="1" x14ac:dyDescent="0.15">
      <c r="A40" s="220" t="s">
        <v>543</v>
      </c>
      <c r="B40" s="55" t="s">
        <v>449</v>
      </c>
      <c r="C40" s="45">
        <v>100</v>
      </c>
      <c r="D40" s="46">
        <f>INT(C40*$D$5)-INT(INT(C40*$D$5)*0.9)</f>
        <v>109</v>
      </c>
      <c r="E40" s="47">
        <f>INT(C40*$D$5)-INT(INT(C40*$D$5)*0.8)</f>
        <v>218</v>
      </c>
      <c r="F40" s="47">
        <f>INT(C40*$D$5)-INT(INT(C40*$D$5)*0.7)</f>
        <v>327</v>
      </c>
      <c r="G40" s="111" t="s">
        <v>7</v>
      </c>
      <c r="I40" s="11"/>
    </row>
    <row r="41" spans="1:9" s="43" customFormat="1" ht="17.25" customHeight="1" x14ac:dyDescent="0.15">
      <c r="A41" s="220"/>
      <c r="B41" s="55" t="s">
        <v>492</v>
      </c>
      <c r="C41" s="45"/>
      <c r="D41" s="46"/>
      <c r="E41" s="47"/>
      <c r="F41" s="47"/>
      <c r="G41" s="111"/>
      <c r="I41" s="11"/>
    </row>
    <row r="42" spans="1:9" s="43" customFormat="1" ht="17.25" customHeight="1" x14ac:dyDescent="0.15">
      <c r="A42" s="220" t="s">
        <v>543</v>
      </c>
      <c r="B42" s="55" t="s">
        <v>207</v>
      </c>
      <c r="C42" s="45">
        <v>27</v>
      </c>
      <c r="D42" s="46">
        <f>INT(C42*$D$5)-INT(INT(C42*$D$5)*0.9)</f>
        <v>30</v>
      </c>
      <c r="E42" s="47">
        <f>INT(C42*$D$5)-INT(INT(C42*$D$5)*0.8)</f>
        <v>59</v>
      </c>
      <c r="F42" s="47">
        <f>INT(C42*$D$5)-INT(INT(C42*$D$5)*0.7)</f>
        <v>88</v>
      </c>
      <c r="G42" s="111" t="s">
        <v>28</v>
      </c>
      <c r="I42" s="11"/>
    </row>
    <row r="43" spans="1:9" s="43" customFormat="1" ht="17.25" customHeight="1" x14ac:dyDescent="0.15">
      <c r="A43" s="220" t="s">
        <v>543</v>
      </c>
      <c r="B43" s="55" t="s">
        <v>208</v>
      </c>
      <c r="C43" s="45">
        <v>20</v>
      </c>
      <c r="D43" s="46">
        <f>INT(C43*$D$5)-INT(INT(C43*$D$5)*0.9)</f>
        <v>22</v>
      </c>
      <c r="E43" s="47">
        <f>INT(C43*$D$5)-INT(INT(C43*$D$5)*0.8)</f>
        <v>44</v>
      </c>
      <c r="F43" s="47">
        <f>INT(C43*$D$5)-INT(INT(C43*$D$5)*0.7)</f>
        <v>66</v>
      </c>
      <c r="G43" s="48" t="s">
        <v>7</v>
      </c>
      <c r="I43" s="11"/>
    </row>
    <row r="44" spans="1:9" s="43" customFormat="1" ht="17.25" customHeight="1" x14ac:dyDescent="0.15">
      <c r="A44" s="220" t="s">
        <v>543</v>
      </c>
      <c r="B44" s="55" t="s">
        <v>503</v>
      </c>
      <c r="C44" s="45">
        <v>60</v>
      </c>
      <c r="D44" s="46">
        <f>INT(C44*$D$5)-INT(INT(C44*$D$5)*0.9)</f>
        <v>66</v>
      </c>
      <c r="E44" s="47">
        <f>INT(C44*$D$5)-INT(INT(C44*$D$5)*0.8)</f>
        <v>131</v>
      </c>
      <c r="F44" s="47">
        <f>INT(C44*$D$5)-INT(INT(C44*$D$5)*0.7)</f>
        <v>196</v>
      </c>
      <c r="G44" s="111" t="s">
        <v>28</v>
      </c>
      <c r="I44" s="11"/>
    </row>
    <row r="45" spans="1:9" s="43" customFormat="1" ht="17.25" customHeight="1" x14ac:dyDescent="0.15">
      <c r="A45" s="220" t="s">
        <v>543</v>
      </c>
      <c r="B45" s="55" t="s">
        <v>504</v>
      </c>
      <c r="C45" s="45">
        <v>50</v>
      </c>
      <c r="D45" s="46">
        <f>INT(C45*$D$5)-INT(INT(C45*$D$5)*0.9)</f>
        <v>55</v>
      </c>
      <c r="E45" s="47">
        <f>INT(C45*$D$5)-INT(INT(C45*$D$5)*0.8)</f>
        <v>109</v>
      </c>
      <c r="F45" s="47">
        <f>INT(C45*$D$5)-INT(INT(C45*$D$5)*0.7)</f>
        <v>164</v>
      </c>
      <c r="G45" s="48" t="s">
        <v>7</v>
      </c>
      <c r="I45" s="11"/>
    </row>
    <row r="46" spans="1:9" s="43" customFormat="1" ht="17.25" customHeight="1" x14ac:dyDescent="0.15">
      <c r="A46" s="220" t="s">
        <v>543</v>
      </c>
      <c r="B46" s="55" t="s">
        <v>505</v>
      </c>
      <c r="C46" s="45">
        <v>200</v>
      </c>
      <c r="D46" s="46">
        <f>INT(C46*$D$5)-INT(INT(C46*$D$5)*0.9)</f>
        <v>218</v>
      </c>
      <c r="E46" s="47">
        <f>INT(C46*$D$5)-INT(INT(C46*$D$5)*0.8)</f>
        <v>436</v>
      </c>
      <c r="F46" s="47">
        <f>INT(C46*$D$5)-INT(INT(C46*$D$5)*0.7)</f>
        <v>653</v>
      </c>
      <c r="G46" s="48" t="s">
        <v>7</v>
      </c>
      <c r="I46" s="11"/>
    </row>
    <row r="47" spans="1:9" s="43" customFormat="1" ht="17.25" customHeight="1" x14ac:dyDescent="0.15">
      <c r="A47" s="220"/>
      <c r="B47" s="55" t="s">
        <v>506</v>
      </c>
      <c r="C47" s="45"/>
      <c r="D47" s="46"/>
      <c r="E47" s="47"/>
      <c r="F47" s="47"/>
      <c r="G47" s="48" t="s">
        <v>8</v>
      </c>
      <c r="I47" s="11"/>
    </row>
    <row r="48" spans="1:9" s="43" customFormat="1" ht="17.25" customHeight="1" x14ac:dyDescent="0.15">
      <c r="A48" s="220" t="s">
        <v>543</v>
      </c>
      <c r="B48" s="55" t="s">
        <v>199</v>
      </c>
      <c r="C48" s="45">
        <v>20</v>
      </c>
      <c r="D48" s="46">
        <f>INT(C48*$D$5)-INT(INT(C48*$D$5)*0.9)</f>
        <v>22</v>
      </c>
      <c r="E48" s="47">
        <f>INT(C48*$D$5)-INT(INT(C48*$D$5)*0.8)</f>
        <v>44</v>
      </c>
      <c r="F48" s="47">
        <f>INT(C48*$D$5)-INT(INT(C48*$D$5)*0.7)</f>
        <v>66</v>
      </c>
      <c r="G48" s="48"/>
      <c r="I48" s="11"/>
    </row>
    <row r="49" spans="1:9" s="43" customFormat="1" ht="17.25" customHeight="1" x14ac:dyDescent="0.15">
      <c r="A49" s="220" t="s">
        <v>543</v>
      </c>
      <c r="B49" s="55" t="s">
        <v>200</v>
      </c>
      <c r="C49" s="45">
        <v>5</v>
      </c>
      <c r="D49" s="46">
        <f>INT(C49*$D$5)-INT(INT(C49*$D$5)*0.9)</f>
        <v>6</v>
      </c>
      <c r="E49" s="47">
        <f>INT(C49*$D$5)-INT(INT(C49*$D$5)*0.8)</f>
        <v>11</v>
      </c>
      <c r="F49" s="47">
        <f>INT(C49*$D$5)-INT(INT(C49*$D$5)*0.7)</f>
        <v>17</v>
      </c>
      <c r="G49" s="48"/>
      <c r="I49" s="11"/>
    </row>
    <row r="50" spans="1:9" s="43" customFormat="1" ht="17.25" customHeight="1" x14ac:dyDescent="0.15">
      <c r="A50" s="220"/>
      <c r="B50" s="55" t="s">
        <v>507</v>
      </c>
      <c r="C50" s="45"/>
      <c r="D50" s="46"/>
      <c r="E50" s="47"/>
      <c r="F50" s="47"/>
      <c r="G50" s="48" t="s">
        <v>7</v>
      </c>
      <c r="I50" s="11"/>
    </row>
    <row r="51" spans="1:9" s="43" customFormat="1" ht="17.25" customHeight="1" x14ac:dyDescent="0.15">
      <c r="A51" s="220" t="s">
        <v>543</v>
      </c>
      <c r="B51" s="55" t="s">
        <v>201</v>
      </c>
      <c r="C51" s="45">
        <v>150</v>
      </c>
      <c r="D51" s="46">
        <f>INT(C51*$D$5)-INT(INT(C51*$D$5)*0.9)</f>
        <v>164</v>
      </c>
      <c r="E51" s="47">
        <f>INT(C51*$D$5)-INT(INT(C51*$D$5)*0.8)</f>
        <v>327</v>
      </c>
      <c r="F51" s="47">
        <f>INT(C51*$D$5)-INT(INT(C51*$D$5)*0.7)</f>
        <v>490</v>
      </c>
      <c r="G51" s="48"/>
      <c r="I51" s="11"/>
    </row>
    <row r="52" spans="1:9" s="43" customFormat="1" ht="17.25" customHeight="1" x14ac:dyDescent="0.15">
      <c r="A52" s="220" t="s">
        <v>543</v>
      </c>
      <c r="B52" s="55" t="s">
        <v>202</v>
      </c>
      <c r="C52" s="45">
        <v>160</v>
      </c>
      <c r="D52" s="46">
        <f>INT(C52*$D$5)-INT(INT(C52*$D$5)*0.9)</f>
        <v>174</v>
      </c>
      <c r="E52" s="47">
        <f>INT(C52*$D$5)-INT(INT(C52*$D$5)*0.8)</f>
        <v>348</v>
      </c>
      <c r="F52" s="47">
        <f>INT(C52*$D$5)-INT(INT(C52*$D$5)*0.7)</f>
        <v>522</v>
      </c>
      <c r="G52" s="48"/>
      <c r="I52" s="11"/>
    </row>
    <row r="53" spans="1:9" s="43" customFormat="1" ht="17.25" customHeight="1" x14ac:dyDescent="0.15">
      <c r="A53" s="220" t="s">
        <v>543</v>
      </c>
      <c r="B53" s="55" t="s">
        <v>508</v>
      </c>
      <c r="C53" s="45">
        <v>40</v>
      </c>
      <c r="D53" s="46">
        <f>INT(C53*$D$5)-INT(INT(C53*$D$5)*0.9)</f>
        <v>44</v>
      </c>
      <c r="E53" s="47">
        <f>INT(C53*$D$5)-INT(INT(C53*$D$5)*0.8)</f>
        <v>87</v>
      </c>
      <c r="F53" s="47">
        <f>INT(C53*$D$5)-INT(INT(C53*$D$5)*0.7)</f>
        <v>131</v>
      </c>
      <c r="G53" s="48" t="s">
        <v>7</v>
      </c>
      <c r="I53" s="11"/>
    </row>
    <row r="54" spans="1:9" ht="17.25" customHeight="1" x14ac:dyDescent="0.15">
      <c r="A54" s="221"/>
      <c r="B54" s="49" t="s">
        <v>41</v>
      </c>
      <c r="C54" s="25"/>
      <c r="D54" s="50"/>
      <c r="E54" s="51"/>
      <c r="F54" s="51"/>
      <c r="G54" s="32" t="s">
        <v>61</v>
      </c>
      <c r="I54" s="11"/>
    </row>
    <row r="55" spans="1:9" s="43" customFormat="1" ht="17.25" customHeight="1" x14ac:dyDescent="0.15">
      <c r="A55" s="220" t="s">
        <v>543</v>
      </c>
      <c r="B55" s="30" t="s">
        <v>178</v>
      </c>
      <c r="C55" s="39">
        <v>22</v>
      </c>
      <c r="D55" s="40">
        <f>INT(C55*$D$5)-INT(INT(C55*$D$5)*0.9)</f>
        <v>24</v>
      </c>
      <c r="E55" s="41">
        <f>INT(C55*$D$5)-INT(INT(C55*$D$5)*0.8)</f>
        <v>48</v>
      </c>
      <c r="F55" s="41">
        <f>INT(C55*$D$5)-INT(INT(C55*$D$5)*0.7)</f>
        <v>72</v>
      </c>
      <c r="G55" s="125"/>
      <c r="I55" s="11"/>
    </row>
    <row r="56" spans="1:9" s="43" customFormat="1" ht="17.25" customHeight="1" x14ac:dyDescent="0.15">
      <c r="A56" s="220" t="s">
        <v>543</v>
      </c>
      <c r="B56" s="44" t="s">
        <v>179</v>
      </c>
      <c r="C56" s="45">
        <v>18</v>
      </c>
      <c r="D56" s="46">
        <f>INT(C56*$D$5)-INT(INT(C56*$D$5)*0.9)</f>
        <v>20</v>
      </c>
      <c r="E56" s="47">
        <f>INT(C56*$D$5)-INT(INT(C56*$D$5)*0.8)</f>
        <v>39</v>
      </c>
      <c r="F56" s="47">
        <f>INT(C56*$D$5)-INT(INT(C56*$D$5)*0.7)</f>
        <v>59</v>
      </c>
      <c r="G56" s="111"/>
      <c r="I56" s="11"/>
    </row>
    <row r="57" spans="1:9" s="43" customFormat="1" ht="17.25" customHeight="1" thickBot="1" x14ac:dyDescent="0.2">
      <c r="A57" s="220" t="s">
        <v>543</v>
      </c>
      <c r="B57" s="29" t="s">
        <v>180</v>
      </c>
      <c r="C57" s="25">
        <v>6</v>
      </c>
      <c r="D57" s="50">
        <f>INT(C57*$D$5)-INT(INT(C57*$D$5)*0.9)</f>
        <v>7</v>
      </c>
      <c r="E57" s="51">
        <f>INT(C57*$D$5)-INT(INT(C57*$D$5)*0.8)</f>
        <v>13</v>
      </c>
      <c r="F57" s="51">
        <f>INT(C57*$D$5)-INT(INT(C57*$D$5)*0.7)</f>
        <v>20</v>
      </c>
      <c r="G57" s="32"/>
      <c r="I57" s="11"/>
    </row>
    <row r="58" spans="1:9" ht="17.25" customHeight="1" x14ac:dyDescent="0.15">
      <c r="A58" s="400" t="s">
        <v>343</v>
      </c>
      <c r="B58" s="34" t="s">
        <v>29</v>
      </c>
      <c r="C58" s="35"/>
      <c r="D58" s="36"/>
      <c r="E58" s="37"/>
      <c r="F58" s="37"/>
      <c r="G58" s="97"/>
      <c r="I58" s="11"/>
    </row>
    <row r="59" spans="1:9" ht="17.25" customHeight="1" x14ac:dyDescent="0.15">
      <c r="A59" s="401"/>
      <c r="B59" s="29" t="s">
        <v>265</v>
      </c>
      <c r="C59" s="141">
        <v>94</v>
      </c>
      <c r="D59" s="142">
        <f>INT(C59*$D$5)-INT(INT(C59*$D$5)*0.9)</f>
        <v>103</v>
      </c>
      <c r="E59" s="143">
        <f>INT(C59*$D$5)-INT(INT(C59*$D$5)*0.8)</f>
        <v>205</v>
      </c>
      <c r="F59" s="143">
        <f>INT(C59*$D$5)-INT(INT(C59*$D$5)*0.7)</f>
        <v>307</v>
      </c>
      <c r="G59" s="32" t="s">
        <v>28</v>
      </c>
      <c r="I59" s="11"/>
    </row>
    <row r="60" spans="1:9" ht="17.25" customHeight="1" thickBot="1" x14ac:dyDescent="0.2">
      <c r="A60" s="402"/>
      <c r="B60" s="59" t="s">
        <v>266</v>
      </c>
      <c r="C60" s="144">
        <v>47</v>
      </c>
      <c r="D60" s="145">
        <f>INT(C60*$D$5)-INT(INT(C60*$D$5)*0.9)</f>
        <v>52</v>
      </c>
      <c r="E60" s="146">
        <f>INT(C60*$D$5)-INT(INT(C60*$D$5)*0.8)</f>
        <v>103</v>
      </c>
      <c r="F60" s="146">
        <f>INT(C60*$D$5)-INT(INT(C60*$D$5)*0.7)</f>
        <v>154</v>
      </c>
      <c r="G60" s="63" t="s">
        <v>62</v>
      </c>
      <c r="I60" s="11"/>
    </row>
    <row r="61" spans="1:9" s="67" customFormat="1" ht="6" customHeight="1" x14ac:dyDescent="0.15">
      <c r="A61" s="218"/>
      <c r="B61" s="65"/>
      <c r="C61" s="66"/>
      <c r="D61" s="66"/>
      <c r="E61" s="66"/>
      <c r="F61" s="66"/>
      <c r="G61" s="66"/>
      <c r="I61" s="66"/>
    </row>
    <row r="62" spans="1:9" s="67" customFormat="1" ht="24" customHeight="1" x14ac:dyDescent="0.15">
      <c r="A62" s="219" t="s">
        <v>543</v>
      </c>
      <c r="B62" s="153" t="s">
        <v>248</v>
      </c>
      <c r="C62" s="382" t="s">
        <v>447</v>
      </c>
      <c r="D62" s="382"/>
      <c r="E62" s="382"/>
      <c r="F62" s="382"/>
      <c r="G62" s="154" t="s">
        <v>61</v>
      </c>
    </row>
    <row r="63" spans="1:9" s="67" customFormat="1" ht="9.75" customHeight="1" x14ac:dyDescent="0.15">
      <c r="A63" s="64"/>
      <c r="B63" s="112"/>
      <c r="C63" s="66"/>
      <c r="D63" s="66"/>
      <c r="E63" s="66"/>
      <c r="F63" s="66"/>
      <c r="G63" s="66"/>
    </row>
    <row r="64" spans="1:9" s="67" customFormat="1" x14ac:dyDescent="0.15">
      <c r="A64" s="198"/>
      <c r="B64" s="69" t="s">
        <v>532</v>
      </c>
      <c r="C64" s="66"/>
      <c r="D64" s="66"/>
      <c r="E64" s="66"/>
      <c r="F64" s="66"/>
      <c r="G64" s="66"/>
    </row>
    <row r="65" spans="1:7" s="43" customFormat="1" x14ac:dyDescent="0.15">
      <c r="A65" s="198" t="s">
        <v>543</v>
      </c>
      <c r="B65" s="68" t="s">
        <v>10</v>
      </c>
      <c r="C65" s="310" t="s">
        <v>623</v>
      </c>
      <c r="D65" s="314"/>
      <c r="E65" s="314"/>
      <c r="F65" s="314"/>
      <c r="G65" s="315"/>
    </row>
    <row r="66" spans="1:7" s="43" customFormat="1" x14ac:dyDescent="0.15">
      <c r="A66" s="198" t="s">
        <v>538</v>
      </c>
      <c r="B66" s="68" t="s">
        <v>11</v>
      </c>
      <c r="C66" s="310" t="s">
        <v>624</v>
      </c>
      <c r="D66" s="311"/>
      <c r="E66" s="311"/>
      <c r="F66" s="311"/>
      <c r="G66" s="312"/>
    </row>
    <row r="67" spans="1:7" s="43" customFormat="1" x14ac:dyDescent="0.15">
      <c r="A67" s="198" t="s">
        <v>538</v>
      </c>
      <c r="B67" s="68" t="s">
        <v>177</v>
      </c>
      <c r="C67" s="310" t="s">
        <v>625</v>
      </c>
      <c r="D67" s="311"/>
      <c r="E67" s="311"/>
      <c r="F67" s="311"/>
      <c r="G67" s="312"/>
    </row>
    <row r="68" spans="1:7" s="43" customFormat="1" x14ac:dyDescent="0.15">
      <c r="A68" s="198" t="s">
        <v>538</v>
      </c>
      <c r="B68" s="68" t="s">
        <v>533</v>
      </c>
      <c r="C68" s="310" t="s">
        <v>626</v>
      </c>
      <c r="D68" s="311"/>
      <c r="E68" s="311"/>
      <c r="F68" s="311"/>
      <c r="G68" s="312"/>
    </row>
    <row r="69" spans="1:7" s="43" customFormat="1" ht="13.9" customHeight="1" x14ac:dyDescent="0.15">
      <c r="B69" s="72" t="s">
        <v>13</v>
      </c>
      <c r="C69" s="71"/>
      <c r="D69" s="72"/>
      <c r="E69" s="72"/>
      <c r="F69" s="72"/>
      <c r="G69" s="72"/>
    </row>
    <row r="70" spans="1:7" s="43" customFormat="1" ht="13.9" customHeight="1" x14ac:dyDescent="0.15">
      <c r="B70" s="71" t="s">
        <v>12</v>
      </c>
      <c r="C70" s="71"/>
      <c r="D70" s="72"/>
      <c r="E70" s="72"/>
      <c r="F70" s="72"/>
      <c r="G70" s="72"/>
    </row>
    <row r="71" spans="1:7" ht="13.9" customHeight="1" x14ac:dyDescent="0.15">
      <c r="B71" s="320" t="s">
        <v>16</v>
      </c>
      <c r="C71" s="320"/>
      <c r="D71" s="320"/>
      <c r="E71" s="320"/>
      <c r="F71" s="320"/>
      <c r="G71" s="320"/>
    </row>
    <row r="72" spans="1:7" x14ac:dyDescent="0.15">
      <c r="B72" s="320" t="s">
        <v>164</v>
      </c>
      <c r="C72" s="320"/>
      <c r="D72" s="320"/>
      <c r="E72" s="320"/>
      <c r="F72" s="320"/>
      <c r="G72" s="320"/>
    </row>
    <row r="73" spans="1:7" x14ac:dyDescent="0.15">
      <c r="B73" s="73" t="s">
        <v>1</v>
      </c>
      <c r="C73" s="73"/>
      <c r="D73" s="73"/>
      <c r="E73" s="73"/>
      <c r="F73" s="73"/>
    </row>
    <row r="74" spans="1:7" x14ac:dyDescent="0.15">
      <c r="B74" s="73" t="s">
        <v>2</v>
      </c>
      <c r="C74" s="73"/>
      <c r="D74" s="73"/>
      <c r="E74" s="73"/>
      <c r="F74" s="73"/>
    </row>
    <row r="75" spans="1:7" x14ac:dyDescent="0.15">
      <c r="B75" s="73" t="s">
        <v>437</v>
      </c>
      <c r="C75" s="73"/>
      <c r="D75" s="73"/>
      <c r="E75" s="73"/>
      <c r="F75" s="73"/>
    </row>
    <row r="76" spans="1:7" ht="4.5" customHeight="1" x14ac:dyDescent="0.15">
      <c r="B76" s="74" t="s">
        <v>3</v>
      </c>
      <c r="C76" s="73"/>
      <c r="D76" s="73"/>
      <c r="E76" s="73"/>
      <c r="F76" s="73"/>
    </row>
    <row r="77" spans="1:7" x14ac:dyDescent="0.15">
      <c r="B77" s="75" t="s">
        <v>286</v>
      </c>
      <c r="C77" s="76"/>
      <c r="D77" s="76"/>
      <c r="E77" s="76"/>
      <c r="F77" s="76"/>
      <c r="G77" s="77"/>
    </row>
    <row r="79" spans="1:7" ht="20.25" customHeight="1" x14ac:dyDescent="0.15">
      <c r="A79" s="8" t="s">
        <v>287</v>
      </c>
    </row>
    <row r="80" spans="1:7" ht="15.75" customHeight="1" x14ac:dyDescent="0.15">
      <c r="A80" s="307" t="s">
        <v>290</v>
      </c>
      <c r="B80" s="308"/>
      <c r="C80" s="338" t="s">
        <v>288</v>
      </c>
      <c r="D80" s="339"/>
      <c r="E80" s="338" t="s">
        <v>289</v>
      </c>
      <c r="F80" s="340"/>
      <c r="G80" s="339"/>
    </row>
    <row r="81" spans="1:7" ht="156" customHeight="1" x14ac:dyDescent="0.15">
      <c r="A81" s="78">
        <v>1</v>
      </c>
      <c r="B81" s="79" t="s">
        <v>291</v>
      </c>
      <c r="C81" s="329" t="s">
        <v>292</v>
      </c>
      <c r="D81" s="330"/>
      <c r="E81" s="384" t="s">
        <v>648</v>
      </c>
      <c r="F81" s="385"/>
      <c r="G81" s="386"/>
    </row>
    <row r="82" spans="1:7" ht="39.75" customHeight="1" x14ac:dyDescent="0.15">
      <c r="A82" s="78">
        <v>2</v>
      </c>
      <c r="B82" s="79" t="s">
        <v>300</v>
      </c>
      <c r="C82" s="321" t="s">
        <v>445</v>
      </c>
      <c r="D82" s="322"/>
      <c r="E82" s="323"/>
      <c r="F82" s="324"/>
      <c r="G82" s="322"/>
    </row>
    <row r="83" spans="1:7" ht="48.75" customHeight="1" x14ac:dyDescent="0.15">
      <c r="A83" s="78">
        <v>3</v>
      </c>
      <c r="B83" s="79" t="s">
        <v>301</v>
      </c>
      <c r="C83" s="325" t="s">
        <v>302</v>
      </c>
      <c r="D83" s="322"/>
      <c r="E83" s="323" t="s">
        <v>306</v>
      </c>
      <c r="F83" s="324"/>
      <c r="G83" s="322"/>
    </row>
    <row r="84" spans="1:7" ht="42" customHeight="1" x14ac:dyDescent="0.15">
      <c r="A84" s="78">
        <v>4</v>
      </c>
      <c r="B84" s="79" t="s">
        <v>303</v>
      </c>
      <c r="C84" s="325" t="s">
        <v>304</v>
      </c>
      <c r="D84" s="322"/>
      <c r="E84" s="323"/>
      <c r="F84" s="324"/>
      <c r="G84" s="322"/>
    </row>
    <row r="85" spans="1:7" ht="27.75" customHeight="1" x14ac:dyDescent="0.15">
      <c r="A85" s="78">
        <v>5</v>
      </c>
      <c r="B85" s="79" t="s">
        <v>305</v>
      </c>
      <c r="C85" s="321" t="s">
        <v>292</v>
      </c>
      <c r="D85" s="322"/>
      <c r="E85" s="323"/>
      <c r="F85" s="324"/>
      <c r="G85" s="322"/>
    </row>
  </sheetData>
  <customSheetViews>
    <customSheetView guid="{83E5F0FC-3326-407A-826A-4C3970149E8A}" showPageBreaks="1" view="pageBreakPreview">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89E9388-5016-4A28-9D74-594202A78956}" showPageBreaks="1" view="pageBreakPreview">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28">
    <mergeCell ref="C68:G68"/>
    <mergeCell ref="C84:D84"/>
    <mergeCell ref="E84:G84"/>
    <mergeCell ref="C85:D85"/>
    <mergeCell ref="E85:G85"/>
    <mergeCell ref="C81:D81"/>
    <mergeCell ref="E81:G81"/>
    <mergeCell ref="C82:D82"/>
    <mergeCell ref="E82:G82"/>
    <mergeCell ref="C83:D83"/>
    <mergeCell ref="E83:G83"/>
    <mergeCell ref="B71:G71"/>
    <mergeCell ref="B72:G72"/>
    <mergeCell ref="A80:B80"/>
    <mergeCell ref="C80:D80"/>
    <mergeCell ref="E80:G80"/>
    <mergeCell ref="A9:A11"/>
    <mergeCell ref="A12:A14"/>
    <mergeCell ref="A15:A17"/>
    <mergeCell ref="A18:A20"/>
    <mergeCell ref="A21:A23"/>
    <mergeCell ref="C66:G66"/>
    <mergeCell ref="C67:G67"/>
    <mergeCell ref="A24:A26"/>
    <mergeCell ref="A28:A33"/>
    <mergeCell ref="C62:F62"/>
    <mergeCell ref="A58:A60"/>
    <mergeCell ref="C65:G65"/>
  </mergeCells>
  <phoneticPr fontId="3"/>
  <conditionalFormatting sqref="A9:A68">
    <cfRule type="expression" dxfId="10" priority="1">
      <formula>$A9="■"</formula>
    </cfRule>
  </conditionalFormatting>
  <dataValidations count="1">
    <dataValidation type="list" allowBlank="1" showInputMessage="1" showErrorMessage="1" sqref="A9:A57 A62 A65:A68">
      <formula1>"□,■"</formula1>
    </dataValidation>
  </dataValidations>
  <pageMargins left="0.78740157480314965" right="0.59055118110236227" top="0.78740157480314965" bottom="0.78740157480314965" header="0" footer="0"/>
  <pageSetup paperSize="9" scale="72" fitToHeight="0" orientation="portrait"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83"/>
  <sheetViews>
    <sheetView view="pageBreakPreview" topLeftCell="A64" zoomScaleNormal="100" zoomScaleSheetLayoutView="100" workbookViewId="0">
      <selection activeCell="E79" sqref="E79:G79"/>
    </sheetView>
  </sheetViews>
  <sheetFormatPr defaultRowHeight="19.5" x14ac:dyDescent="0.15"/>
  <cols>
    <col min="1" max="1" width="6.37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454</v>
      </c>
      <c r="B2" s="3"/>
      <c r="C2" s="4"/>
      <c r="D2" s="4"/>
      <c r="E2" s="4"/>
      <c r="F2" s="4"/>
      <c r="G2" s="5"/>
    </row>
    <row r="3" spans="1:9" ht="22.5" customHeight="1" x14ac:dyDescent="0.15">
      <c r="D3" s="6"/>
      <c r="E3" s="6"/>
      <c r="F3" s="6"/>
      <c r="G3" s="7" t="s">
        <v>643</v>
      </c>
    </row>
    <row r="4" spans="1:9" ht="6.75" customHeight="1" x14ac:dyDescent="0.15">
      <c r="D4" s="6"/>
      <c r="E4" s="6"/>
      <c r="F4" s="6"/>
      <c r="G4" s="7"/>
    </row>
    <row r="5" spans="1:9" ht="22.5" customHeight="1" x14ac:dyDescent="0.15">
      <c r="A5" s="8" t="s">
        <v>314</v>
      </c>
      <c r="C5" s="9" t="s">
        <v>9</v>
      </c>
      <c r="D5" s="10">
        <v>10.88</v>
      </c>
      <c r="E5" s="11" t="s">
        <v>5</v>
      </c>
      <c r="F5" s="11"/>
      <c r="G5" s="11"/>
    </row>
    <row r="6" spans="1:9" ht="24.75" customHeight="1" thickBot="1" x14ac:dyDescent="0.2">
      <c r="A6" s="1" t="s">
        <v>298</v>
      </c>
      <c r="C6" s="9"/>
      <c r="D6" s="10"/>
      <c r="E6" s="11"/>
      <c r="F6" s="11"/>
      <c r="G6" s="11"/>
    </row>
    <row r="7" spans="1:9" ht="31.5" customHeight="1" thickBot="1" x14ac:dyDescent="0.2">
      <c r="A7" s="12" t="s">
        <v>315</v>
      </c>
      <c r="B7" s="13" t="s">
        <v>316</v>
      </c>
      <c r="C7" s="14" t="s">
        <v>0</v>
      </c>
      <c r="D7" s="131" t="s">
        <v>14</v>
      </c>
      <c r="E7" s="132" t="s">
        <v>15</v>
      </c>
      <c r="F7" s="132" t="s">
        <v>162</v>
      </c>
      <c r="G7" s="17"/>
    </row>
    <row r="8" spans="1:9" ht="15" customHeight="1" x14ac:dyDescent="0.15">
      <c r="A8" s="18"/>
      <c r="B8" s="119" t="s">
        <v>63</v>
      </c>
      <c r="C8" s="20"/>
      <c r="D8" s="87"/>
      <c r="E8" s="88"/>
      <c r="F8" s="88"/>
      <c r="G8" s="23"/>
    </row>
    <row r="9" spans="1:9" ht="15" customHeight="1" x14ac:dyDescent="0.15">
      <c r="A9" s="390" t="s">
        <v>543</v>
      </c>
      <c r="B9" s="162" t="s">
        <v>64</v>
      </c>
      <c r="C9" s="25"/>
      <c r="D9" s="163"/>
      <c r="E9" s="51"/>
      <c r="F9" s="51"/>
      <c r="G9" s="105"/>
      <c r="I9" s="11"/>
    </row>
    <row r="10" spans="1:9" ht="15" customHeight="1" x14ac:dyDescent="0.15">
      <c r="A10" s="391"/>
      <c r="B10" s="29" t="s">
        <v>20</v>
      </c>
      <c r="C10" s="25">
        <v>10458</v>
      </c>
      <c r="D10" s="40">
        <f>INT(C10*$D$5)-INT(INT(C10*$D$5)*0.9)</f>
        <v>11379</v>
      </c>
      <c r="E10" s="41">
        <f>INT(C10*$D$5)-INT(INT(C10*$D$5)*0.8)</f>
        <v>22757</v>
      </c>
      <c r="F10" s="41">
        <f>INT(C10*$D$5)-INT(INT(C10*$D$5)*0.7)</f>
        <v>34135</v>
      </c>
      <c r="G10" s="93"/>
      <c r="I10" s="11"/>
    </row>
    <row r="11" spans="1:9" ht="15" customHeight="1" x14ac:dyDescent="0.15">
      <c r="A11" s="391"/>
      <c r="B11" s="29" t="s">
        <v>21</v>
      </c>
      <c r="C11" s="25">
        <v>15370</v>
      </c>
      <c r="D11" s="40">
        <f>INT(C11*$D$5)-INT(INT(C11*$D$5)*0.9)</f>
        <v>16723</v>
      </c>
      <c r="E11" s="41">
        <f>INT(C11*$D$5)-INT(INT(C11*$D$5)*0.8)</f>
        <v>33445</v>
      </c>
      <c r="F11" s="41">
        <f>INT(C11*$D$5)-INT(INT(C11*$D$5)*0.7)</f>
        <v>50168</v>
      </c>
      <c r="G11" s="93"/>
      <c r="I11" s="11"/>
    </row>
    <row r="12" spans="1:9" ht="15" customHeight="1" x14ac:dyDescent="0.15">
      <c r="A12" s="391"/>
      <c r="B12" s="29" t="s">
        <v>22</v>
      </c>
      <c r="C12" s="25">
        <v>22359</v>
      </c>
      <c r="D12" s="40">
        <f>INT(C12*$D$5)-INT(INT(C12*$D$5)*0.9)</f>
        <v>24327</v>
      </c>
      <c r="E12" s="41">
        <f>INT(C12*$D$5)-INT(INT(C12*$D$5)*0.8)</f>
        <v>48653</v>
      </c>
      <c r="F12" s="41">
        <f>INT(C12*$D$5)-INT(INT(C12*$D$5)*0.7)</f>
        <v>72980</v>
      </c>
      <c r="G12" s="93"/>
      <c r="I12" s="11"/>
    </row>
    <row r="13" spans="1:9" ht="15" customHeight="1" x14ac:dyDescent="0.15">
      <c r="A13" s="391"/>
      <c r="B13" s="29" t="s">
        <v>23</v>
      </c>
      <c r="C13" s="25">
        <v>24677</v>
      </c>
      <c r="D13" s="40">
        <f>INT(C13*$D$5)-INT(INT(C13*$D$5)*0.9)</f>
        <v>26849</v>
      </c>
      <c r="E13" s="41">
        <f>INT(C13*$D$5)-INT(INT(C13*$D$5)*0.8)</f>
        <v>53697</v>
      </c>
      <c r="F13" s="41">
        <f>INT(C13*$D$5)-INT(INT(C13*$D$5)*0.7)</f>
        <v>80546</v>
      </c>
      <c r="G13" s="93"/>
      <c r="I13" s="11"/>
    </row>
    <row r="14" spans="1:9" ht="15" customHeight="1" x14ac:dyDescent="0.15">
      <c r="A14" s="392"/>
      <c r="B14" s="29" t="s">
        <v>24</v>
      </c>
      <c r="C14" s="25">
        <v>27209</v>
      </c>
      <c r="D14" s="40">
        <f>INT(C14*$D$5)-INT(INT(C14*$D$5)*0.9)</f>
        <v>29604</v>
      </c>
      <c r="E14" s="41">
        <f>INT(C14*$D$5)-INT(INT(C14*$D$5)*0.8)</f>
        <v>59207</v>
      </c>
      <c r="F14" s="41">
        <f>INT(C14*$D$5)-INT(INT(C14*$D$5)*0.7)</f>
        <v>88810</v>
      </c>
      <c r="G14" s="93"/>
      <c r="I14" s="11"/>
    </row>
    <row r="15" spans="1:9" ht="15" customHeight="1" x14ac:dyDescent="0.15">
      <c r="A15" s="390" t="s">
        <v>543</v>
      </c>
      <c r="B15" s="30" t="s">
        <v>65</v>
      </c>
      <c r="C15" s="39"/>
      <c r="D15" s="90"/>
      <c r="E15" s="41"/>
      <c r="F15" s="41"/>
      <c r="G15" s="91"/>
      <c r="I15" s="11"/>
    </row>
    <row r="16" spans="1:9" ht="15" customHeight="1" x14ac:dyDescent="0.15">
      <c r="A16" s="391"/>
      <c r="B16" s="29" t="s">
        <v>20</v>
      </c>
      <c r="C16" s="25">
        <v>9423</v>
      </c>
      <c r="D16" s="40">
        <f>INT(C16*$D$5)-INT(INT(C16*$D$5)*0.9)</f>
        <v>10253</v>
      </c>
      <c r="E16" s="41">
        <f>INT(C16*$D$5)-INT(INT(C16*$D$5)*0.8)</f>
        <v>20505</v>
      </c>
      <c r="F16" s="41">
        <f>INT(C16*$D$5)-INT(INT(C16*$D$5)*0.7)</f>
        <v>30757</v>
      </c>
      <c r="G16" s="93"/>
      <c r="I16" s="11"/>
    </row>
    <row r="17" spans="1:9" ht="15" customHeight="1" x14ac:dyDescent="0.15">
      <c r="A17" s="391"/>
      <c r="B17" s="29" t="s">
        <v>21</v>
      </c>
      <c r="C17" s="25">
        <v>13849</v>
      </c>
      <c r="D17" s="40">
        <f>INT(C17*$D$5)-INT(INT(C17*$D$5)*0.9)</f>
        <v>15068</v>
      </c>
      <c r="E17" s="41">
        <f>INT(C17*$D$5)-INT(INT(C17*$D$5)*0.8)</f>
        <v>30136</v>
      </c>
      <c r="F17" s="41">
        <f>INT(C17*$D$5)-INT(INT(C17*$D$5)*0.7)</f>
        <v>45204</v>
      </c>
      <c r="G17" s="93"/>
      <c r="I17" s="11"/>
    </row>
    <row r="18" spans="1:9" ht="15" customHeight="1" x14ac:dyDescent="0.15">
      <c r="A18" s="391"/>
      <c r="B18" s="29" t="s">
        <v>22</v>
      </c>
      <c r="C18" s="25">
        <v>20144</v>
      </c>
      <c r="D18" s="40">
        <f>INT(C18*$D$5)-INT(INT(C18*$D$5)*0.9)</f>
        <v>21917</v>
      </c>
      <c r="E18" s="41">
        <f>INT(C18*$D$5)-INT(INT(C18*$D$5)*0.8)</f>
        <v>43834</v>
      </c>
      <c r="F18" s="41">
        <f>INT(C18*$D$5)-INT(INT(C18*$D$5)*0.7)</f>
        <v>65750</v>
      </c>
      <c r="G18" s="93"/>
      <c r="I18" s="164"/>
    </row>
    <row r="19" spans="1:9" ht="15" customHeight="1" x14ac:dyDescent="0.15">
      <c r="A19" s="391"/>
      <c r="B19" s="29" t="s">
        <v>23</v>
      </c>
      <c r="C19" s="25">
        <v>22233</v>
      </c>
      <c r="D19" s="40">
        <f>INT(C19*$D$5)-INT(INT(C19*$D$5)*0.9)</f>
        <v>24190</v>
      </c>
      <c r="E19" s="41">
        <f>INT(C19*$D$5)-INT(INT(C19*$D$5)*0.8)</f>
        <v>48379</v>
      </c>
      <c r="F19" s="41">
        <f>INT(C19*$D$5)-INT(INT(C19*$D$5)*0.7)</f>
        <v>72569</v>
      </c>
      <c r="G19" s="93"/>
      <c r="I19" s="11"/>
    </row>
    <row r="20" spans="1:9" ht="15" customHeight="1" x14ac:dyDescent="0.15">
      <c r="A20" s="392"/>
      <c r="B20" s="29" t="s">
        <v>24</v>
      </c>
      <c r="C20" s="25">
        <v>24516</v>
      </c>
      <c r="D20" s="40">
        <f>INT(C20*$D$5)-INT(INT(C20*$D$5)*0.9)</f>
        <v>26674</v>
      </c>
      <c r="E20" s="41">
        <f>INT(C20*$D$5)-INT(INT(C20*$D$5)*0.8)</f>
        <v>53347</v>
      </c>
      <c r="F20" s="41">
        <f>INT(C20*$D$5)-INT(INT(C20*$D$5)*0.7)</f>
        <v>80021</v>
      </c>
      <c r="G20" s="93"/>
      <c r="I20" s="11"/>
    </row>
    <row r="21" spans="1:9" ht="15" customHeight="1" x14ac:dyDescent="0.15">
      <c r="A21" s="390" t="s">
        <v>543</v>
      </c>
      <c r="B21" s="29" t="s">
        <v>66</v>
      </c>
      <c r="C21" s="25"/>
      <c r="D21" s="40"/>
      <c r="E21" s="41"/>
      <c r="F21" s="41"/>
      <c r="G21" s="32" t="s">
        <v>28</v>
      </c>
      <c r="I21" s="11"/>
    </row>
    <row r="22" spans="1:9" ht="15" customHeight="1" x14ac:dyDescent="0.15">
      <c r="A22" s="391"/>
      <c r="B22" s="29" t="s">
        <v>20</v>
      </c>
      <c r="C22" s="25">
        <v>572</v>
      </c>
      <c r="D22" s="40">
        <f>INT(C22*$D$5)-INT(INT(C22*$D$5)*0.9)</f>
        <v>623</v>
      </c>
      <c r="E22" s="41">
        <f>INT(C22*$D$5)-INT(INT(C22*$D$5)*0.8)</f>
        <v>1245</v>
      </c>
      <c r="F22" s="41">
        <f>INT(C22*$D$5)-INT(INT(C22*$D$5)*0.7)</f>
        <v>1867</v>
      </c>
      <c r="G22" s="93"/>
      <c r="I22" s="11"/>
    </row>
    <row r="23" spans="1:9" ht="15" customHeight="1" x14ac:dyDescent="0.15">
      <c r="A23" s="391"/>
      <c r="B23" s="29" t="s">
        <v>21</v>
      </c>
      <c r="C23" s="25">
        <v>640</v>
      </c>
      <c r="D23" s="40">
        <f>INT(C23*$D$5)-INT(INT(C23*$D$5)*0.9)</f>
        <v>697</v>
      </c>
      <c r="E23" s="41">
        <f>INT(C23*$D$5)-INT(INT(C23*$D$5)*0.8)</f>
        <v>1393</v>
      </c>
      <c r="F23" s="41">
        <f>INT(C23*$D$5)-INT(INT(C23*$D$5)*0.7)</f>
        <v>2089</v>
      </c>
      <c r="G23" s="93"/>
      <c r="I23" s="11"/>
    </row>
    <row r="24" spans="1:9" ht="15" customHeight="1" x14ac:dyDescent="0.15">
      <c r="A24" s="391"/>
      <c r="B24" s="29" t="s">
        <v>22</v>
      </c>
      <c r="C24" s="25">
        <v>709</v>
      </c>
      <c r="D24" s="40">
        <f>INT(C24*$D$5)-INT(INT(C24*$D$5)*0.9)</f>
        <v>772</v>
      </c>
      <c r="E24" s="41">
        <f>INT(C24*$D$5)-INT(INT(C24*$D$5)*0.8)</f>
        <v>1543</v>
      </c>
      <c r="F24" s="41">
        <f>INT(C24*$D$5)-INT(INT(C24*$D$5)*0.7)</f>
        <v>2314</v>
      </c>
      <c r="G24" s="93"/>
      <c r="I24" s="11"/>
    </row>
    <row r="25" spans="1:9" ht="15" customHeight="1" x14ac:dyDescent="0.15">
      <c r="A25" s="391"/>
      <c r="B25" s="29" t="s">
        <v>23</v>
      </c>
      <c r="C25" s="25">
        <v>777</v>
      </c>
      <c r="D25" s="40">
        <f>INT(C25*$D$5)-INT(INT(C25*$D$5)*0.9)</f>
        <v>846</v>
      </c>
      <c r="E25" s="41">
        <f>INT(C25*$D$5)-INT(INT(C25*$D$5)*0.8)</f>
        <v>1691</v>
      </c>
      <c r="F25" s="41">
        <f>INT(C25*$D$5)-INT(INT(C25*$D$5)*0.7)</f>
        <v>2536</v>
      </c>
      <c r="G25" s="93"/>
      <c r="I25" s="11"/>
    </row>
    <row r="26" spans="1:9" ht="15" customHeight="1" thickBot="1" x14ac:dyDescent="0.2">
      <c r="A26" s="393"/>
      <c r="B26" s="29" t="s">
        <v>24</v>
      </c>
      <c r="C26" s="25">
        <v>843</v>
      </c>
      <c r="D26" s="40">
        <f>INT(C26*$D$5)-INT(INT(C26*$D$5)*0.9)</f>
        <v>918</v>
      </c>
      <c r="E26" s="41">
        <f>INT(C26*$D$5)-INT(INT(C26*$D$5)*0.8)</f>
        <v>1835</v>
      </c>
      <c r="F26" s="41">
        <f>INT(C26*$D$5)-INT(INT(C26*$D$5)*0.7)</f>
        <v>2752</v>
      </c>
      <c r="G26" s="93"/>
      <c r="I26" s="11"/>
    </row>
    <row r="27" spans="1:9" ht="15" customHeight="1" x14ac:dyDescent="0.15">
      <c r="A27" s="213"/>
      <c r="B27" s="34" t="s">
        <v>4</v>
      </c>
      <c r="C27" s="35"/>
      <c r="D27" s="36"/>
      <c r="E27" s="37"/>
      <c r="F27" s="37"/>
      <c r="G27" s="38"/>
      <c r="H27" s="164"/>
      <c r="I27" s="11"/>
    </row>
    <row r="28" spans="1:9" s="43" customFormat="1" ht="15" customHeight="1" x14ac:dyDescent="0.15">
      <c r="A28" s="220" t="s">
        <v>543</v>
      </c>
      <c r="B28" s="57" t="s">
        <v>27</v>
      </c>
      <c r="C28" s="25">
        <v>30</v>
      </c>
      <c r="D28" s="50">
        <f>INT(C28*$D$5)-INT(INT(C28*$D$5)*0.9)</f>
        <v>33</v>
      </c>
      <c r="E28" s="51">
        <f>INT(C28*$D$5)-INT(INT(C28*$D$5)*0.8)</f>
        <v>66</v>
      </c>
      <c r="F28" s="51">
        <f>INT(C28*$D$5)-INT(INT(C28*$D$5)*0.7)</f>
        <v>98</v>
      </c>
      <c r="G28" s="56" t="s">
        <v>74</v>
      </c>
      <c r="H28" s="165"/>
      <c r="I28" s="11"/>
    </row>
    <row r="29" spans="1:9" ht="15" customHeight="1" x14ac:dyDescent="0.15">
      <c r="A29" s="214"/>
      <c r="B29" s="49" t="s">
        <v>67</v>
      </c>
      <c r="C29" s="25"/>
      <c r="D29" s="50"/>
      <c r="E29" s="51"/>
      <c r="F29" s="51"/>
      <c r="G29" s="56" t="s">
        <v>75</v>
      </c>
      <c r="I29" s="11"/>
    </row>
    <row r="30" spans="1:9" s="43" customFormat="1" ht="15" customHeight="1" x14ac:dyDescent="0.15">
      <c r="A30" s="220" t="s">
        <v>543</v>
      </c>
      <c r="B30" s="30" t="s">
        <v>68</v>
      </c>
      <c r="C30" s="39">
        <v>920</v>
      </c>
      <c r="D30" s="40">
        <f t="shared" ref="D30:D35" si="0">INT(C30*$D$5)-INT(INT(C30*$D$5)*0.9)</f>
        <v>1001</v>
      </c>
      <c r="E30" s="41">
        <f t="shared" ref="E30:E35" si="1">INT(C30*$D$5)-INT(INT(C30*$D$5)*0.8)</f>
        <v>2002</v>
      </c>
      <c r="F30" s="41">
        <f t="shared" ref="F30:F35" si="2">INT(C30*$D$5)-INT(INT(C30*$D$5)*0.7)</f>
        <v>3003</v>
      </c>
      <c r="G30" s="56" t="s">
        <v>75</v>
      </c>
      <c r="I30" s="11"/>
    </row>
    <row r="31" spans="1:9" s="43" customFormat="1" ht="15" customHeight="1" x14ac:dyDescent="0.15">
      <c r="A31" s="220" t="s">
        <v>543</v>
      </c>
      <c r="B31" s="44" t="s">
        <v>69</v>
      </c>
      <c r="C31" s="45">
        <v>890</v>
      </c>
      <c r="D31" s="46">
        <f t="shared" si="0"/>
        <v>969</v>
      </c>
      <c r="E31" s="47">
        <f t="shared" si="1"/>
        <v>1937</v>
      </c>
      <c r="F31" s="47">
        <f t="shared" si="2"/>
        <v>2905</v>
      </c>
      <c r="G31" s="56" t="s">
        <v>75</v>
      </c>
      <c r="I31" s="11"/>
    </row>
    <row r="32" spans="1:9" s="43" customFormat="1" ht="15" customHeight="1" x14ac:dyDescent="0.15">
      <c r="A32" s="220" t="s">
        <v>543</v>
      </c>
      <c r="B32" s="44" t="s">
        <v>374</v>
      </c>
      <c r="C32" s="45">
        <v>760</v>
      </c>
      <c r="D32" s="46">
        <f t="shared" si="0"/>
        <v>827</v>
      </c>
      <c r="E32" s="47">
        <f t="shared" si="1"/>
        <v>1654</v>
      </c>
      <c r="F32" s="47">
        <f t="shared" si="2"/>
        <v>2481</v>
      </c>
      <c r="G32" s="56" t="s">
        <v>75</v>
      </c>
      <c r="I32" s="11"/>
    </row>
    <row r="33" spans="1:9" s="43" customFormat="1" ht="15" customHeight="1" x14ac:dyDescent="0.15">
      <c r="A33" s="220" t="s">
        <v>543</v>
      </c>
      <c r="B33" s="44" t="s">
        <v>375</v>
      </c>
      <c r="C33" s="45">
        <v>460</v>
      </c>
      <c r="D33" s="46">
        <f t="shared" si="0"/>
        <v>501</v>
      </c>
      <c r="E33" s="47">
        <f t="shared" si="1"/>
        <v>1001</v>
      </c>
      <c r="F33" s="47">
        <f t="shared" si="2"/>
        <v>1502</v>
      </c>
      <c r="G33" s="56" t="s">
        <v>75</v>
      </c>
      <c r="I33" s="11"/>
    </row>
    <row r="34" spans="1:9" s="43" customFormat="1" ht="32.25" customHeight="1" x14ac:dyDescent="0.15">
      <c r="A34" s="220" t="s">
        <v>543</v>
      </c>
      <c r="B34" s="166" t="s">
        <v>212</v>
      </c>
      <c r="C34" s="45">
        <v>200</v>
      </c>
      <c r="D34" s="46">
        <f t="shared" si="0"/>
        <v>218</v>
      </c>
      <c r="E34" s="47">
        <f t="shared" si="1"/>
        <v>436</v>
      </c>
      <c r="F34" s="47">
        <f t="shared" si="2"/>
        <v>653</v>
      </c>
      <c r="G34" s="167" t="s">
        <v>318</v>
      </c>
      <c r="I34" s="11"/>
    </row>
    <row r="35" spans="1:9" s="43" customFormat="1" ht="15" customHeight="1" x14ac:dyDescent="0.15">
      <c r="A35" s="220" t="s">
        <v>543</v>
      </c>
      <c r="B35" s="54" t="s">
        <v>213</v>
      </c>
      <c r="C35" s="45">
        <v>800</v>
      </c>
      <c r="D35" s="46">
        <f t="shared" si="0"/>
        <v>871</v>
      </c>
      <c r="E35" s="47">
        <f t="shared" si="1"/>
        <v>1741</v>
      </c>
      <c r="F35" s="47">
        <f t="shared" si="2"/>
        <v>2612</v>
      </c>
      <c r="G35" s="56" t="s">
        <v>75</v>
      </c>
      <c r="I35" s="11"/>
    </row>
    <row r="36" spans="1:9" ht="15" customHeight="1" x14ac:dyDescent="0.15">
      <c r="A36" s="214"/>
      <c r="B36" s="49" t="s">
        <v>214</v>
      </c>
      <c r="C36" s="25"/>
      <c r="D36" s="50"/>
      <c r="E36" s="51"/>
      <c r="F36" s="51"/>
      <c r="G36" s="56" t="s">
        <v>75</v>
      </c>
      <c r="I36" s="11"/>
    </row>
    <row r="37" spans="1:9" s="43" customFormat="1" ht="15" customHeight="1" x14ac:dyDescent="0.15">
      <c r="A37" s="220" t="s">
        <v>543</v>
      </c>
      <c r="B37" s="30" t="s">
        <v>70</v>
      </c>
      <c r="C37" s="39">
        <v>900</v>
      </c>
      <c r="D37" s="40">
        <f t="shared" ref="D37:D44" si="3">INT(C37*$D$5)-INT(INT(C37*$D$5)*0.9)</f>
        <v>980</v>
      </c>
      <c r="E37" s="41">
        <f t="shared" ref="E37:E44" si="4">INT(C37*$D$5)-INT(INT(C37*$D$5)*0.8)</f>
        <v>1959</v>
      </c>
      <c r="F37" s="41">
        <f t="shared" ref="F37:F44" si="5">INT(C37*$D$5)-INT(INT(C37*$D$5)*0.7)</f>
        <v>2938</v>
      </c>
      <c r="G37" s="42"/>
      <c r="I37" s="11"/>
    </row>
    <row r="38" spans="1:9" s="43" customFormat="1" ht="15" customHeight="1" x14ac:dyDescent="0.15">
      <c r="A38" s="220" t="s">
        <v>543</v>
      </c>
      <c r="B38" s="44" t="s">
        <v>71</v>
      </c>
      <c r="C38" s="45">
        <v>700</v>
      </c>
      <c r="D38" s="46">
        <f t="shared" si="3"/>
        <v>762</v>
      </c>
      <c r="E38" s="47">
        <f t="shared" si="4"/>
        <v>1524</v>
      </c>
      <c r="F38" s="47">
        <f t="shared" si="5"/>
        <v>2285</v>
      </c>
      <c r="G38" s="48"/>
      <c r="I38" s="11"/>
    </row>
    <row r="39" spans="1:9" s="43" customFormat="1" ht="15" customHeight="1" x14ac:dyDescent="0.15">
      <c r="A39" s="220" t="s">
        <v>543</v>
      </c>
      <c r="B39" s="54" t="s">
        <v>72</v>
      </c>
      <c r="C39" s="45">
        <v>480</v>
      </c>
      <c r="D39" s="46">
        <f t="shared" si="3"/>
        <v>523</v>
      </c>
      <c r="E39" s="47">
        <f t="shared" si="4"/>
        <v>1045</v>
      </c>
      <c r="F39" s="47">
        <f t="shared" si="5"/>
        <v>1567</v>
      </c>
      <c r="G39" s="48"/>
      <c r="I39" s="11"/>
    </row>
    <row r="40" spans="1:9" s="43" customFormat="1" ht="29.25" customHeight="1" x14ac:dyDescent="0.15">
      <c r="A40" s="220" t="s">
        <v>543</v>
      </c>
      <c r="B40" s="55" t="s">
        <v>215</v>
      </c>
      <c r="C40" s="45">
        <v>64</v>
      </c>
      <c r="D40" s="46">
        <f t="shared" si="3"/>
        <v>70</v>
      </c>
      <c r="E40" s="47">
        <f t="shared" si="4"/>
        <v>140</v>
      </c>
      <c r="F40" s="47">
        <f t="shared" si="5"/>
        <v>209</v>
      </c>
      <c r="G40" s="168" t="s">
        <v>317</v>
      </c>
      <c r="I40" s="11"/>
    </row>
    <row r="41" spans="1:9" s="43" customFormat="1" ht="15" customHeight="1" x14ac:dyDescent="0.15">
      <c r="A41" s="220" t="s">
        <v>543</v>
      </c>
      <c r="B41" s="55" t="s">
        <v>216</v>
      </c>
      <c r="C41" s="45">
        <v>1000</v>
      </c>
      <c r="D41" s="46">
        <f t="shared" si="3"/>
        <v>1088</v>
      </c>
      <c r="E41" s="47">
        <f t="shared" si="4"/>
        <v>2176</v>
      </c>
      <c r="F41" s="47">
        <f t="shared" si="5"/>
        <v>3264</v>
      </c>
      <c r="G41" s="48" t="s">
        <v>76</v>
      </c>
      <c r="I41" s="11"/>
    </row>
    <row r="42" spans="1:9" s="43" customFormat="1" ht="15" customHeight="1" x14ac:dyDescent="0.15">
      <c r="A42" s="217"/>
      <c r="B42" s="55" t="s">
        <v>217</v>
      </c>
      <c r="C42" s="45"/>
      <c r="D42" s="46"/>
      <c r="E42" s="47"/>
      <c r="F42" s="47"/>
      <c r="G42" s="48"/>
      <c r="I42" s="11"/>
    </row>
    <row r="43" spans="1:9" s="43" customFormat="1" ht="15" customHeight="1" x14ac:dyDescent="0.15">
      <c r="A43" s="220" t="s">
        <v>543</v>
      </c>
      <c r="B43" s="55" t="s">
        <v>376</v>
      </c>
      <c r="C43" s="45">
        <v>1200</v>
      </c>
      <c r="D43" s="46">
        <f t="shared" ref="D43" si="6">INT(C43*$D$5)-INT(INT(C43*$D$5)*0.9)</f>
        <v>1306</v>
      </c>
      <c r="E43" s="47">
        <f t="shared" ref="E43" si="7">INT(C43*$D$5)-INT(INT(C43*$D$5)*0.8)</f>
        <v>2612</v>
      </c>
      <c r="F43" s="47">
        <f t="shared" ref="F43" si="8">INT(C43*$D$5)-INT(INT(C43*$D$5)*0.7)</f>
        <v>3917</v>
      </c>
      <c r="G43" s="48" t="s">
        <v>76</v>
      </c>
      <c r="I43" s="11"/>
    </row>
    <row r="44" spans="1:9" s="43" customFormat="1" ht="15" customHeight="1" x14ac:dyDescent="0.15">
      <c r="A44" s="220" t="s">
        <v>543</v>
      </c>
      <c r="B44" s="55" t="s">
        <v>377</v>
      </c>
      <c r="C44" s="45">
        <v>800</v>
      </c>
      <c r="D44" s="46">
        <f t="shared" si="3"/>
        <v>871</v>
      </c>
      <c r="E44" s="47">
        <f t="shared" si="4"/>
        <v>1741</v>
      </c>
      <c r="F44" s="47">
        <f t="shared" si="5"/>
        <v>2612</v>
      </c>
      <c r="G44" s="48" t="s">
        <v>76</v>
      </c>
      <c r="I44" s="11"/>
    </row>
    <row r="45" spans="1:9" ht="15" customHeight="1" x14ac:dyDescent="0.15">
      <c r="A45" s="214"/>
      <c r="B45" s="49" t="s">
        <v>218</v>
      </c>
      <c r="C45" s="25"/>
      <c r="D45" s="50"/>
      <c r="E45" s="51"/>
      <c r="F45" s="51"/>
      <c r="G45" s="56" t="s">
        <v>7</v>
      </c>
      <c r="I45" s="11"/>
    </row>
    <row r="46" spans="1:9" s="43" customFormat="1" ht="15" customHeight="1" x14ac:dyDescent="0.15">
      <c r="A46" s="220" t="s">
        <v>543</v>
      </c>
      <c r="B46" s="30" t="s">
        <v>152</v>
      </c>
      <c r="C46" s="39">
        <v>100</v>
      </c>
      <c r="D46" s="40">
        <f>INT(C46*$D$5)-INT(INT(C46*$D$5)*0.9)</f>
        <v>109</v>
      </c>
      <c r="E46" s="41">
        <f>INT(C46*$D$5)-INT(INT(C46*$D$5)*0.8)</f>
        <v>218</v>
      </c>
      <c r="F46" s="41">
        <f>INT(C46*$D$5)-INT(INT(C46*$D$5)*0.7)</f>
        <v>327</v>
      </c>
      <c r="G46" s="42"/>
      <c r="I46" s="11"/>
    </row>
    <row r="47" spans="1:9" s="43" customFormat="1" ht="15" customHeight="1" x14ac:dyDescent="0.15">
      <c r="A47" s="220" t="s">
        <v>543</v>
      </c>
      <c r="B47" s="54" t="s">
        <v>153</v>
      </c>
      <c r="C47" s="45">
        <v>200</v>
      </c>
      <c r="D47" s="46">
        <f>INT(C47*$D$5)-INT(INT(C47*$D$5)*0.9)</f>
        <v>218</v>
      </c>
      <c r="E47" s="47">
        <f>INT(C47*$D$5)-INT(INT(C47*$D$5)*0.8)</f>
        <v>436</v>
      </c>
      <c r="F47" s="47">
        <f>INT(C47*$D$5)-INT(INT(C47*$D$5)*0.7)</f>
        <v>653</v>
      </c>
      <c r="G47" s="48"/>
      <c r="I47" s="11"/>
    </row>
    <row r="48" spans="1:9" s="43" customFormat="1" ht="15" customHeight="1" x14ac:dyDescent="0.15">
      <c r="A48" s="220" t="s">
        <v>543</v>
      </c>
      <c r="B48" s="44" t="s">
        <v>219</v>
      </c>
      <c r="C48" s="45">
        <v>20</v>
      </c>
      <c r="D48" s="46">
        <f>INT(C48*$D$5)-INT(INT(C48*$D$5)*0.9)</f>
        <v>22</v>
      </c>
      <c r="E48" s="47">
        <f>INT(C48*$D$5)-INT(INT(C48*$D$5)*0.8)</f>
        <v>44</v>
      </c>
      <c r="F48" s="47">
        <f>INT(C48*$D$5)-INT(INT(C48*$D$5)*0.7)</f>
        <v>66</v>
      </c>
      <c r="G48" s="48" t="s">
        <v>267</v>
      </c>
      <c r="I48" s="11"/>
    </row>
    <row r="49" spans="1:9" s="43" customFormat="1" ht="15" customHeight="1" x14ac:dyDescent="0.15">
      <c r="A49" s="220" t="s">
        <v>543</v>
      </c>
      <c r="B49" s="54" t="s">
        <v>220</v>
      </c>
      <c r="C49" s="45">
        <v>40</v>
      </c>
      <c r="D49" s="46">
        <f>INT(C49*$D$5)-INT(INT(C49*$D$5)*0.9)</f>
        <v>44</v>
      </c>
      <c r="E49" s="47">
        <f>INT(C49*$D$5)-INT(INT(C49*$D$5)*0.8)</f>
        <v>87</v>
      </c>
      <c r="F49" s="47">
        <f>INT(C49*$D$5)-INT(INT(C49*$D$5)*0.7)</f>
        <v>131</v>
      </c>
      <c r="G49" s="56" t="s">
        <v>268</v>
      </c>
      <c r="I49" s="11"/>
    </row>
    <row r="50" spans="1:9" s="43" customFormat="1" ht="15" customHeight="1" x14ac:dyDescent="0.15">
      <c r="A50" s="217"/>
      <c r="B50" s="29" t="s">
        <v>378</v>
      </c>
      <c r="C50" s="45"/>
      <c r="D50" s="46"/>
      <c r="E50" s="47"/>
      <c r="F50" s="47"/>
      <c r="G50" s="42" t="s">
        <v>78</v>
      </c>
      <c r="I50" s="11"/>
    </row>
    <row r="51" spans="1:9" s="43" customFormat="1" ht="15" customHeight="1" x14ac:dyDescent="0.15">
      <c r="A51" s="220" t="s">
        <v>543</v>
      </c>
      <c r="B51" s="30" t="s">
        <v>380</v>
      </c>
      <c r="C51" s="45">
        <v>100</v>
      </c>
      <c r="D51" s="40">
        <f>INT(C51*$D$5)-INT(INT(C51*$D$5)*0.9)</f>
        <v>109</v>
      </c>
      <c r="E51" s="41">
        <f>INT(C51*$D$5)-INT(INT(C51*$D$5)*0.8)</f>
        <v>218</v>
      </c>
      <c r="F51" s="41">
        <f>INT(C51*$D$5)-INT(INT(C51*$D$5)*0.7)</f>
        <v>327</v>
      </c>
      <c r="G51" s="42"/>
      <c r="I51" s="11"/>
    </row>
    <row r="52" spans="1:9" s="43" customFormat="1" ht="15" customHeight="1" x14ac:dyDescent="0.15">
      <c r="A52" s="220" t="s">
        <v>543</v>
      </c>
      <c r="B52" s="54" t="s">
        <v>379</v>
      </c>
      <c r="C52" s="45">
        <v>10</v>
      </c>
      <c r="D52" s="46">
        <f>INT(C52*$D$5)-INT(INT(C52*$D$5)*0.9)</f>
        <v>11</v>
      </c>
      <c r="E52" s="47">
        <f>INT(C52*$D$5)-INT(INT(C52*$D$5)*0.8)</f>
        <v>22</v>
      </c>
      <c r="F52" s="47">
        <f>INT(C52*$D$5)-INT(INT(C52*$D$5)*0.7)</f>
        <v>33</v>
      </c>
      <c r="G52" s="42"/>
      <c r="I52" s="11"/>
    </row>
    <row r="53" spans="1:9" ht="15" customHeight="1" x14ac:dyDescent="0.15">
      <c r="A53" s="214"/>
      <c r="B53" s="49" t="s">
        <v>509</v>
      </c>
      <c r="C53" s="25"/>
      <c r="D53" s="50"/>
      <c r="E53" s="51"/>
      <c r="F53" s="51"/>
      <c r="G53" s="56"/>
      <c r="I53" s="11"/>
    </row>
    <row r="54" spans="1:9" s="43" customFormat="1" ht="15" customHeight="1" x14ac:dyDescent="0.15">
      <c r="A54" s="217"/>
      <c r="B54" s="30" t="s">
        <v>73</v>
      </c>
      <c r="C54" s="39"/>
      <c r="D54" s="40"/>
      <c r="E54" s="41"/>
      <c r="F54" s="41"/>
      <c r="G54" s="42" t="s">
        <v>78</v>
      </c>
      <c r="I54" s="11"/>
    </row>
    <row r="55" spans="1:9" ht="15" customHeight="1" x14ac:dyDescent="0.15">
      <c r="A55" s="220" t="s">
        <v>543</v>
      </c>
      <c r="B55" s="29" t="s">
        <v>221</v>
      </c>
      <c r="C55" s="25">
        <v>750</v>
      </c>
      <c r="D55" s="40">
        <f>INT(C55*$D$5)-INT(INT(C55*$D$5)*0.9)</f>
        <v>816</v>
      </c>
      <c r="E55" s="41">
        <f>INT(C55*$D$5)-INT(INT(C55*$D$5)*0.8)</f>
        <v>1632</v>
      </c>
      <c r="F55" s="41">
        <f>INT(C55*$D$5)-INT(INT(C55*$D$5)*0.7)</f>
        <v>2448</v>
      </c>
      <c r="G55" s="93"/>
      <c r="I55" s="11"/>
    </row>
    <row r="56" spans="1:9" ht="15" customHeight="1" x14ac:dyDescent="0.15">
      <c r="A56" s="220" t="s">
        <v>543</v>
      </c>
      <c r="B56" s="29" t="s">
        <v>222</v>
      </c>
      <c r="C56" s="25">
        <v>640</v>
      </c>
      <c r="D56" s="40">
        <f>INT(C56*$D$5)-INT(INT(C56*$D$5)*0.9)</f>
        <v>697</v>
      </c>
      <c r="E56" s="41">
        <f>INT(C56*$D$5)-INT(INT(C56*$D$5)*0.8)</f>
        <v>1393</v>
      </c>
      <c r="F56" s="41">
        <f>INT(C56*$D$5)-INT(INT(C56*$D$5)*0.7)</f>
        <v>2089</v>
      </c>
      <c r="G56" s="93"/>
      <c r="I56" s="11"/>
    </row>
    <row r="57" spans="1:9" ht="15" customHeight="1" x14ac:dyDescent="0.15">
      <c r="A57" s="220" t="s">
        <v>543</v>
      </c>
      <c r="B57" s="29" t="s">
        <v>223</v>
      </c>
      <c r="C57" s="25">
        <v>350</v>
      </c>
      <c r="D57" s="40">
        <f>INT(C57*$D$5)-INT(INT(C57*$D$5)*0.9)</f>
        <v>381</v>
      </c>
      <c r="E57" s="41">
        <f>INT(C57*$D$5)-INT(INT(C57*$D$5)*0.8)</f>
        <v>762</v>
      </c>
      <c r="F57" s="41">
        <f>INT(C57*$D$5)-INT(INT(C57*$D$5)*0.7)</f>
        <v>1143</v>
      </c>
      <c r="G57" s="93"/>
      <c r="I57" s="11"/>
    </row>
    <row r="58" spans="1:9" s="43" customFormat="1" ht="15" customHeight="1" x14ac:dyDescent="0.15">
      <c r="A58" s="217"/>
      <c r="B58" s="30" t="s">
        <v>77</v>
      </c>
      <c r="C58" s="39"/>
      <c r="D58" s="40"/>
      <c r="E58" s="41"/>
      <c r="F58" s="41"/>
      <c r="G58" s="42" t="s">
        <v>79</v>
      </c>
      <c r="I58" s="11"/>
    </row>
    <row r="59" spans="1:9" ht="15" customHeight="1" x14ac:dyDescent="0.15">
      <c r="A59" s="220" t="s">
        <v>543</v>
      </c>
      <c r="B59" s="29" t="s">
        <v>221</v>
      </c>
      <c r="C59" s="25">
        <v>25</v>
      </c>
      <c r="D59" s="40">
        <f>INT(C59*$D$5)-INT(INT(C59*$D$5)*0.9)</f>
        <v>28</v>
      </c>
      <c r="E59" s="41">
        <f>INT(C59*$D$5)-INT(INT(C59*$D$5)*0.8)</f>
        <v>55</v>
      </c>
      <c r="F59" s="41">
        <f>INT(C59*$D$5)-INT(INT(C59*$D$5)*0.7)</f>
        <v>82</v>
      </c>
      <c r="G59" s="93"/>
      <c r="I59" s="11"/>
    </row>
    <row r="60" spans="1:9" ht="15" customHeight="1" x14ac:dyDescent="0.15">
      <c r="A60" s="220" t="s">
        <v>543</v>
      </c>
      <c r="B60" s="29" t="s">
        <v>222</v>
      </c>
      <c r="C60" s="25">
        <v>21</v>
      </c>
      <c r="D60" s="40">
        <f>INT(C60*$D$5)-INT(INT(C60*$D$5)*0.9)</f>
        <v>23</v>
      </c>
      <c r="E60" s="41">
        <f>INT(C60*$D$5)-INT(INT(C60*$D$5)*0.8)</f>
        <v>46</v>
      </c>
      <c r="F60" s="41">
        <f>INT(C60*$D$5)-INT(INT(C60*$D$5)*0.7)</f>
        <v>69</v>
      </c>
      <c r="G60" s="93"/>
      <c r="I60" s="11"/>
    </row>
    <row r="61" spans="1:9" ht="15" customHeight="1" thickBot="1" x14ac:dyDescent="0.2">
      <c r="A61" s="231" t="s">
        <v>543</v>
      </c>
      <c r="B61" s="59" t="s">
        <v>223</v>
      </c>
      <c r="C61" s="60">
        <v>12</v>
      </c>
      <c r="D61" s="61">
        <f>INT(C61*$D$5)-INT(INT(C61*$D$5)*0.9)</f>
        <v>13</v>
      </c>
      <c r="E61" s="62">
        <f>INT(C61*$D$5)-INT(INT(C61*$D$5)*0.8)</f>
        <v>26</v>
      </c>
      <c r="F61" s="62">
        <f>INT(C61*$D$5)-INT(INT(C61*$D$5)*0.7)</f>
        <v>39</v>
      </c>
      <c r="G61" s="95"/>
      <c r="I61" s="11"/>
    </row>
    <row r="62" spans="1:9" ht="46.5" customHeight="1" thickBot="1" x14ac:dyDescent="0.2">
      <c r="A62" s="293" t="s">
        <v>635</v>
      </c>
      <c r="B62" s="291" t="s">
        <v>637</v>
      </c>
      <c r="C62" s="316" t="s">
        <v>638</v>
      </c>
      <c r="D62" s="317"/>
      <c r="E62" s="317"/>
      <c r="F62" s="317"/>
      <c r="G62" s="318"/>
      <c r="I62" s="11"/>
    </row>
    <row r="63" spans="1:9" s="43" customFormat="1" ht="19.5" customHeight="1" x14ac:dyDescent="0.15">
      <c r="A63" s="292" t="s">
        <v>543</v>
      </c>
      <c r="B63" s="290" t="s">
        <v>10</v>
      </c>
      <c r="C63" s="405" t="s">
        <v>628</v>
      </c>
      <c r="D63" s="406"/>
      <c r="E63" s="406"/>
      <c r="F63" s="406"/>
      <c r="G63" s="407"/>
    </row>
    <row r="64" spans="1:9" s="43" customFormat="1" ht="19.5" customHeight="1" x14ac:dyDescent="0.15">
      <c r="A64" s="198" t="s">
        <v>538</v>
      </c>
      <c r="B64" s="68" t="s">
        <v>11</v>
      </c>
      <c r="C64" s="310" t="s">
        <v>627</v>
      </c>
      <c r="D64" s="314"/>
      <c r="E64" s="314"/>
      <c r="F64" s="314"/>
      <c r="G64" s="315"/>
    </row>
    <row r="65" spans="1:7" s="43" customFormat="1" ht="19.5" customHeight="1" x14ac:dyDescent="0.15">
      <c r="A65" s="198" t="s">
        <v>538</v>
      </c>
      <c r="B65" s="68" t="s">
        <v>177</v>
      </c>
      <c r="C65" s="310" t="s">
        <v>629</v>
      </c>
      <c r="D65" s="314"/>
      <c r="E65" s="314"/>
      <c r="F65" s="314"/>
      <c r="G65" s="315"/>
    </row>
    <row r="66" spans="1:7" s="43" customFormat="1" ht="19.5" customHeight="1" x14ac:dyDescent="0.15">
      <c r="A66" s="198" t="s">
        <v>538</v>
      </c>
      <c r="B66" s="68" t="s">
        <v>533</v>
      </c>
      <c r="C66" s="310" t="s">
        <v>630</v>
      </c>
      <c r="D66" s="314"/>
      <c r="E66" s="314"/>
      <c r="F66" s="314"/>
      <c r="G66" s="315"/>
    </row>
    <row r="67" spans="1:7" s="43" customFormat="1" ht="13.9" customHeight="1" x14ac:dyDescent="0.15">
      <c r="B67" s="72" t="s">
        <v>173</v>
      </c>
      <c r="C67" s="71"/>
      <c r="D67" s="72"/>
      <c r="E67" s="72"/>
      <c r="F67" s="72"/>
      <c r="G67" s="72"/>
    </row>
    <row r="68" spans="1:7" s="43" customFormat="1" ht="13.9" customHeight="1" x14ac:dyDescent="0.15">
      <c r="B68" s="71" t="s">
        <v>174</v>
      </c>
      <c r="C68" s="71"/>
      <c r="D68" s="72"/>
      <c r="E68" s="72"/>
      <c r="F68" s="72"/>
      <c r="G68" s="72"/>
    </row>
    <row r="69" spans="1:7" ht="13.9" customHeight="1" x14ac:dyDescent="0.15">
      <c r="B69" s="320" t="s">
        <v>16</v>
      </c>
      <c r="C69" s="320"/>
      <c r="D69" s="320"/>
      <c r="E69" s="320"/>
      <c r="F69" s="320"/>
      <c r="G69" s="320"/>
    </row>
    <row r="70" spans="1:7" x14ac:dyDescent="0.15">
      <c r="B70" s="320" t="s">
        <v>175</v>
      </c>
      <c r="C70" s="320"/>
      <c r="D70" s="320"/>
      <c r="E70" s="320"/>
      <c r="F70" s="320"/>
      <c r="G70" s="320"/>
    </row>
    <row r="71" spans="1:7" x14ac:dyDescent="0.15">
      <c r="B71" s="73" t="s">
        <v>1</v>
      </c>
      <c r="C71" s="73"/>
      <c r="D71" s="73"/>
      <c r="E71" s="73"/>
      <c r="F71" s="73"/>
    </row>
    <row r="72" spans="1:7" x14ac:dyDescent="0.15">
      <c r="B72" s="73" t="s">
        <v>2</v>
      </c>
      <c r="C72" s="73"/>
      <c r="D72" s="73"/>
      <c r="E72" s="73"/>
      <c r="F72" s="73"/>
    </row>
    <row r="73" spans="1:7" x14ac:dyDescent="0.15">
      <c r="B73" s="73" t="s">
        <v>437</v>
      </c>
      <c r="C73" s="73"/>
      <c r="D73" s="73"/>
      <c r="E73" s="73"/>
      <c r="F73" s="73"/>
    </row>
    <row r="74" spans="1:7" ht="4.5" customHeight="1" x14ac:dyDescent="0.15">
      <c r="B74" s="74" t="s">
        <v>3</v>
      </c>
      <c r="C74" s="73"/>
      <c r="D74" s="73"/>
      <c r="E74" s="73"/>
      <c r="F74" s="73"/>
    </row>
    <row r="75" spans="1:7" x14ac:dyDescent="0.15">
      <c r="B75" s="75" t="s">
        <v>286</v>
      </c>
      <c r="C75" s="76"/>
      <c r="D75" s="76"/>
      <c r="E75" s="76"/>
      <c r="F75" s="76"/>
      <c r="G75" s="77"/>
    </row>
    <row r="77" spans="1:7" ht="20.25" customHeight="1" x14ac:dyDescent="0.15">
      <c r="A77" s="8" t="s">
        <v>287</v>
      </c>
    </row>
    <row r="78" spans="1:7" ht="15.75" customHeight="1" x14ac:dyDescent="0.15">
      <c r="A78" s="307" t="s">
        <v>290</v>
      </c>
      <c r="B78" s="308"/>
      <c r="C78" s="338" t="s">
        <v>288</v>
      </c>
      <c r="D78" s="339"/>
      <c r="E78" s="338" t="s">
        <v>289</v>
      </c>
      <c r="F78" s="340"/>
      <c r="G78" s="339"/>
    </row>
    <row r="79" spans="1:7" ht="159" customHeight="1" x14ac:dyDescent="0.15">
      <c r="A79" s="78">
        <v>1</v>
      </c>
      <c r="B79" s="79" t="s">
        <v>291</v>
      </c>
      <c r="C79" s="329" t="s">
        <v>292</v>
      </c>
      <c r="D79" s="330"/>
      <c r="E79" s="326" t="s">
        <v>649</v>
      </c>
      <c r="F79" s="327"/>
      <c r="G79" s="328"/>
    </row>
    <row r="80" spans="1:7" ht="56.25" customHeight="1" x14ac:dyDescent="0.15">
      <c r="A80" s="78">
        <v>2</v>
      </c>
      <c r="B80" s="79" t="s">
        <v>319</v>
      </c>
      <c r="C80" s="403" t="s">
        <v>455</v>
      </c>
      <c r="D80" s="404"/>
      <c r="E80" s="323"/>
      <c r="F80" s="324"/>
      <c r="G80" s="322"/>
    </row>
    <row r="81" spans="1:7" ht="28.5" customHeight="1" x14ac:dyDescent="0.15">
      <c r="A81" s="78">
        <v>3</v>
      </c>
      <c r="B81" s="79" t="s">
        <v>320</v>
      </c>
      <c r="C81" s="325" t="s">
        <v>456</v>
      </c>
      <c r="D81" s="322"/>
      <c r="E81" s="323"/>
      <c r="F81" s="324"/>
      <c r="G81" s="322"/>
    </row>
    <row r="82" spans="1:7" ht="42" customHeight="1" x14ac:dyDescent="0.15">
      <c r="A82" s="78">
        <v>4</v>
      </c>
      <c r="B82" s="79" t="s">
        <v>303</v>
      </c>
      <c r="C82" s="325" t="s">
        <v>304</v>
      </c>
      <c r="D82" s="322"/>
      <c r="E82" s="323"/>
      <c r="F82" s="324"/>
      <c r="G82" s="322"/>
    </row>
    <row r="83" spans="1:7" ht="27.75" customHeight="1" x14ac:dyDescent="0.15">
      <c r="A83" s="78">
        <v>5</v>
      </c>
      <c r="B83" s="79" t="s">
        <v>305</v>
      </c>
      <c r="C83" s="321" t="s">
        <v>292</v>
      </c>
      <c r="D83" s="322"/>
      <c r="E83" s="323"/>
      <c r="F83" s="324"/>
      <c r="G83" s="322"/>
    </row>
  </sheetData>
  <customSheetViews>
    <customSheetView guid="{83E5F0FC-3326-407A-826A-4C3970149E8A}" showPageBreaks="1" fitToPage="1" printArea="1" view="pageBreakPreview">
      <selection activeCell="I55" sqref="I55:I56"/>
      <rowBreaks count="1" manualBreakCount="1">
        <brk id="84" max="6" man="1"/>
      </rowBreaks>
      <pageMargins left="0.78740157480314965" right="0.59055118110236227" top="0.78740157480314965" bottom="0.59055118110236227" header="0" footer="0"/>
      <pageSetup paperSize="9" scale="68" fitToHeight="0" orientation="portrait" r:id="rId1"/>
      <headerFooter alignWithMargins="0"/>
    </customSheetView>
    <customSheetView guid="{889E9388-5016-4A28-9D74-594202A78956}" showPageBreaks="1" fitToPage="1" printArea="1" view="pageBreakPreview" topLeftCell="A4">
      <selection activeCell="H32" sqref="H32"/>
      <rowBreaks count="1" manualBreakCount="1">
        <brk id="84" max="6" man="1"/>
      </rowBreaks>
      <pageMargins left="0.78740157480314965" right="0.59055118110236227" top="0.78740157480314965" bottom="0.59055118110236227" header="0" footer="0"/>
      <pageSetup paperSize="9" scale="68" fitToHeight="0" orientation="portrait" r:id="rId2"/>
      <headerFooter alignWithMargins="0"/>
    </customSheetView>
  </customSheetViews>
  <mergeCells count="23">
    <mergeCell ref="A9:A14"/>
    <mergeCell ref="A15:A20"/>
    <mergeCell ref="A21:A26"/>
    <mergeCell ref="A78:B78"/>
    <mergeCell ref="C78:D78"/>
    <mergeCell ref="B69:G69"/>
    <mergeCell ref="B70:G70"/>
    <mergeCell ref="E78:G78"/>
    <mergeCell ref="C63:G63"/>
    <mergeCell ref="C64:G64"/>
    <mergeCell ref="C65:G65"/>
    <mergeCell ref="C66:G66"/>
    <mergeCell ref="C62:G62"/>
    <mergeCell ref="C83:D83"/>
    <mergeCell ref="E83:G83"/>
    <mergeCell ref="C79:D79"/>
    <mergeCell ref="E79:G79"/>
    <mergeCell ref="C80:D80"/>
    <mergeCell ref="E80:G80"/>
    <mergeCell ref="C81:D81"/>
    <mergeCell ref="E81:G81"/>
    <mergeCell ref="C82:D82"/>
    <mergeCell ref="E82:G82"/>
  </mergeCells>
  <phoneticPr fontId="3"/>
  <conditionalFormatting sqref="A9:A61 A63:A66">
    <cfRule type="expression" dxfId="9" priority="5">
      <formula>$A9="■"</formula>
    </cfRule>
  </conditionalFormatting>
  <conditionalFormatting sqref="A62">
    <cfRule type="cellIs" dxfId="8" priority="1" operator="equal">
      <formula>"■"</formula>
    </cfRule>
  </conditionalFormatting>
  <dataValidations count="1">
    <dataValidation type="list" allowBlank="1" showInputMessage="1" showErrorMessage="1" sqref="A9:A61 A63:A66">
      <formula1>"□,■"</formula1>
    </dataValidation>
  </dataValidations>
  <pageMargins left="0.78740157480314965" right="0.59055118110236227" top="0.78740157480314965" bottom="0.59055118110236227" header="0" footer="0"/>
  <pageSetup paperSize="9" scale="68" fitToHeight="0" orientation="portrait" r:id="rId3"/>
  <headerFooter alignWithMargins="0"/>
  <rowBreaks count="1" manualBreakCount="1">
    <brk id="76"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65"/>
  <sheetViews>
    <sheetView view="pageBreakPreview" topLeftCell="A46" zoomScaleNormal="100" zoomScaleSheetLayoutView="100" workbookViewId="0">
      <selection activeCell="E61" sqref="E61:G61"/>
    </sheetView>
  </sheetViews>
  <sheetFormatPr defaultRowHeight="19.5" x14ac:dyDescent="0.15"/>
  <cols>
    <col min="1" max="1" width="6.2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457</v>
      </c>
      <c r="B2" s="3"/>
      <c r="C2" s="4"/>
      <c r="D2" s="4"/>
      <c r="E2" s="4"/>
      <c r="F2" s="4"/>
      <c r="G2" s="5"/>
    </row>
    <row r="3" spans="1:9" ht="22.5" customHeight="1" x14ac:dyDescent="0.15">
      <c r="D3" s="6"/>
      <c r="E3" s="6"/>
      <c r="F3" s="6"/>
      <c r="G3" s="7" t="s">
        <v>643</v>
      </c>
    </row>
    <row r="4" spans="1:9" ht="6.75" customHeight="1" x14ac:dyDescent="0.15">
      <c r="D4" s="6"/>
      <c r="E4" s="6"/>
      <c r="F4" s="6"/>
      <c r="G4" s="7"/>
    </row>
    <row r="5" spans="1:9" ht="21.75" customHeight="1" x14ac:dyDescent="0.15">
      <c r="A5" s="8" t="s">
        <v>314</v>
      </c>
      <c r="C5" s="9" t="s">
        <v>9</v>
      </c>
      <c r="D5" s="10">
        <v>10.88</v>
      </c>
      <c r="E5" s="11" t="s">
        <v>5</v>
      </c>
      <c r="F5" s="11"/>
      <c r="G5" s="11"/>
    </row>
    <row r="6" spans="1:9" ht="24.75" customHeight="1" thickBot="1" x14ac:dyDescent="0.2">
      <c r="A6" s="1" t="s">
        <v>298</v>
      </c>
      <c r="C6" s="9"/>
      <c r="D6" s="10"/>
      <c r="E6" s="11"/>
      <c r="F6" s="11"/>
      <c r="G6" s="11"/>
    </row>
    <row r="7" spans="1:9" ht="33" customHeight="1" thickBot="1" x14ac:dyDescent="0.2">
      <c r="A7" s="155" t="s">
        <v>315</v>
      </c>
      <c r="B7" s="156" t="s">
        <v>107</v>
      </c>
      <c r="C7" s="14" t="s">
        <v>0</v>
      </c>
      <c r="D7" s="131" t="s">
        <v>14</v>
      </c>
      <c r="E7" s="132" t="s">
        <v>15</v>
      </c>
      <c r="F7" s="132" t="s">
        <v>162</v>
      </c>
      <c r="G7" s="17"/>
    </row>
    <row r="8" spans="1:9" ht="22.5" customHeight="1" x14ac:dyDescent="0.15">
      <c r="A8" s="223"/>
      <c r="B8" s="119" t="s">
        <v>110</v>
      </c>
      <c r="C8" s="20"/>
      <c r="D8" s="87"/>
      <c r="E8" s="88"/>
      <c r="F8" s="88"/>
      <c r="G8" s="23"/>
    </row>
    <row r="9" spans="1:9" ht="22.5" customHeight="1" x14ac:dyDescent="0.15">
      <c r="A9" s="390" t="s">
        <v>543</v>
      </c>
      <c r="B9" s="162" t="s">
        <v>64</v>
      </c>
      <c r="C9" s="25"/>
      <c r="D9" s="163"/>
      <c r="E9" s="51"/>
      <c r="F9" s="51"/>
      <c r="G9" s="91"/>
      <c r="I9" s="11"/>
    </row>
    <row r="10" spans="1:9" ht="22.5" customHeight="1" x14ac:dyDescent="0.15">
      <c r="A10" s="391"/>
      <c r="B10" s="29" t="s">
        <v>108</v>
      </c>
      <c r="C10" s="25">
        <v>3450</v>
      </c>
      <c r="D10" s="40">
        <f>INT(C10*$D$5)-INT(INT(C10*$D$5)*0.9)</f>
        <v>3754</v>
      </c>
      <c r="E10" s="41">
        <f>INT(C10*$D$5)-INT(INT(C10*$D$5)*0.8)</f>
        <v>7508</v>
      </c>
      <c r="F10" s="41">
        <f>INT(C10*$D$5)-INT(INT(C10*$D$5)*0.7)</f>
        <v>11261</v>
      </c>
      <c r="G10" s="93"/>
      <c r="I10" s="11"/>
    </row>
    <row r="11" spans="1:9" ht="22.5" customHeight="1" x14ac:dyDescent="0.15">
      <c r="A11" s="392"/>
      <c r="B11" s="29" t="s">
        <v>109</v>
      </c>
      <c r="C11" s="25">
        <v>6972</v>
      </c>
      <c r="D11" s="40">
        <f>INT(C11*$D$5)-INT(INT(C11*$D$5)*0.9)</f>
        <v>7586</v>
      </c>
      <c r="E11" s="41">
        <f>INT(C11*$D$5)-INT(INT(C11*$D$5)*0.8)</f>
        <v>15171</v>
      </c>
      <c r="F11" s="41">
        <f>INT(C11*$D$5)-INT(INT(C11*$D$5)*0.7)</f>
        <v>22757</v>
      </c>
      <c r="G11" s="93"/>
      <c r="I11" s="11"/>
    </row>
    <row r="12" spans="1:9" ht="22.5" customHeight="1" x14ac:dyDescent="0.15">
      <c r="A12" s="390" t="s">
        <v>543</v>
      </c>
      <c r="B12" s="30" t="s">
        <v>65</v>
      </c>
      <c r="C12" s="39"/>
      <c r="D12" s="90"/>
      <c r="E12" s="41"/>
      <c r="F12" s="41"/>
      <c r="G12" s="91"/>
      <c r="I12" s="11"/>
    </row>
    <row r="13" spans="1:9" ht="22.5" customHeight="1" x14ac:dyDescent="0.15">
      <c r="A13" s="391"/>
      <c r="B13" s="29" t="s">
        <v>108</v>
      </c>
      <c r="C13" s="25">
        <v>3109</v>
      </c>
      <c r="D13" s="40">
        <f>INT(C13*$D$5)-INT(INT(C13*$D$5)*0.9)</f>
        <v>3383</v>
      </c>
      <c r="E13" s="41">
        <f>INT(C13*$D$5)-INT(INT(C13*$D$5)*0.8)</f>
        <v>6765</v>
      </c>
      <c r="F13" s="41">
        <f>INT(C13*$D$5)-INT(INT(C13*$D$5)*0.7)</f>
        <v>10148</v>
      </c>
      <c r="G13" s="93"/>
      <c r="I13" s="11"/>
    </row>
    <row r="14" spans="1:9" ht="22.5" customHeight="1" x14ac:dyDescent="0.15">
      <c r="A14" s="392"/>
      <c r="B14" s="29" t="s">
        <v>109</v>
      </c>
      <c r="C14" s="25">
        <v>6281</v>
      </c>
      <c r="D14" s="40">
        <f>INT(C14*$D$5)-INT(INT(C14*$D$5)*0.9)</f>
        <v>6834</v>
      </c>
      <c r="E14" s="41">
        <f>INT(C14*$D$5)-INT(INT(C14*$D$5)*0.8)</f>
        <v>13668</v>
      </c>
      <c r="F14" s="41">
        <f>INT(C14*$D$5)-INT(INT(C14*$D$5)*0.7)</f>
        <v>20502</v>
      </c>
      <c r="G14" s="93"/>
      <c r="I14" s="11"/>
    </row>
    <row r="15" spans="1:9" ht="22.5" customHeight="1" x14ac:dyDescent="0.15">
      <c r="A15" s="390" t="s">
        <v>543</v>
      </c>
      <c r="B15" s="29" t="s">
        <v>111</v>
      </c>
      <c r="C15" s="25"/>
      <c r="D15" s="40"/>
      <c r="E15" s="41"/>
      <c r="F15" s="41"/>
      <c r="G15" s="32" t="s">
        <v>28</v>
      </c>
      <c r="I15" s="11"/>
    </row>
    <row r="16" spans="1:9" ht="22.5" customHeight="1" x14ac:dyDescent="0.15">
      <c r="A16" s="391"/>
      <c r="B16" s="29" t="s">
        <v>108</v>
      </c>
      <c r="C16" s="25">
        <v>424</v>
      </c>
      <c r="D16" s="40">
        <f>INT(C16*$D$5)-INT(INT(C16*$D$5)*0.9)</f>
        <v>462</v>
      </c>
      <c r="E16" s="41">
        <f>INT(C16*$D$5)-INT(INT(C16*$D$5)*0.8)</f>
        <v>923</v>
      </c>
      <c r="F16" s="41">
        <f>INT(C16*$D$5)-INT(INT(C16*$D$5)*0.7)</f>
        <v>1384</v>
      </c>
      <c r="G16" s="93"/>
      <c r="I16" s="11"/>
    </row>
    <row r="17" spans="1:9" ht="22.5" customHeight="1" thickBot="1" x14ac:dyDescent="0.2">
      <c r="A17" s="391"/>
      <c r="B17" s="29" t="s">
        <v>109</v>
      </c>
      <c r="C17" s="25">
        <v>531</v>
      </c>
      <c r="D17" s="40">
        <f>INT(C17*$D$5)-INT(INT(C17*$D$5)*0.9)</f>
        <v>578</v>
      </c>
      <c r="E17" s="41">
        <f>INT(C17*$D$5)-INT(INT(C17*$D$5)*0.8)</f>
        <v>1156</v>
      </c>
      <c r="F17" s="41">
        <f>INT(C17*$D$5)-INT(INT(C17*$D$5)*0.7)</f>
        <v>1734</v>
      </c>
      <c r="G17" s="93"/>
      <c r="I17" s="11"/>
    </row>
    <row r="18" spans="1:9" ht="22.5" customHeight="1" x14ac:dyDescent="0.15">
      <c r="A18" s="232"/>
      <c r="B18" s="34" t="s">
        <v>4</v>
      </c>
      <c r="C18" s="35"/>
      <c r="D18" s="36"/>
      <c r="E18" s="37"/>
      <c r="F18" s="37"/>
      <c r="G18" s="38"/>
      <c r="I18" s="11"/>
    </row>
    <row r="19" spans="1:9" s="43" customFormat="1" ht="22.5" customHeight="1" x14ac:dyDescent="0.15">
      <c r="A19" s="220" t="s">
        <v>543</v>
      </c>
      <c r="B19" s="57" t="s">
        <v>27</v>
      </c>
      <c r="C19" s="25">
        <v>30</v>
      </c>
      <c r="D19" s="50">
        <f t="shared" ref="D19:D24" si="0">INT(C19*$D$5)-INT(INT(C19*$D$5)*0.9)</f>
        <v>33</v>
      </c>
      <c r="E19" s="51">
        <f t="shared" ref="E19:E24" si="1">INT(C19*$D$5)-INT(INT(C19*$D$5)*0.8)</f>
        <v>66</v>
      </c>
      <c r="F19" s="51">
        <f t="shared" ref="F19:F24" si="2">INT(C19*$D$5)-INT(INT(C19*$D$5)*0.7)</f>
        <v>98</v>
      </c>
      <c r="G19" s="56" t="s">
        <v>74</v>
      </c>
      <c r="I19" s="11"/>
    </row>
    <row r="20" spans="1:9" s="43" customFormat="1" ht="22.5" customHeight="1" x14ac:dyDescent="0.15">
      <c r="A20" s="220" t="s">
        <v>543</v>
      </c>
      <c r="B20" s="169" t="s">
        <v>249</v>
      </c>
      <c r="C20" s="45">
        <v>200</v>
      </c>
      <c r="D20" s="50">
        <f t="shared" si="0"/>
        <v>218</v>
      </c>
      <c r="E20" s="51">
        <f t="shared" si="1"/>
        <v>436</v>
      </c>
      <c r="F20" s="51">
        <f t="shared" si="2"/>
        <v>653</v>
      </c>
      <c r="G20" s="170" t="s">
        <v>321</v>
      </c>
      <c r="I20" s="11"/>
    </row>
    <row r="21" spans="1:9" s="43" customFormat="1" ht="22.5" customHeight="1" x14ac:dyDescent="0.15">
      <c r="A21" s="220" t="s">
        <v>543</v>
      </c>
      <c r="B21" s="54" t="s">
        <v>250</v>
      </c>
      <c r="C21" s="45">
        <v>450</v>
      </c>
      <c r="D21" s="46">
        <f t="shared" si="0"/>
        <v>490</v>
      </c>
      <c r="E21" s="47">
        <f t="shared" si="1"/>
        <v>980</v>
      </c>
      <c r="F21" s="47">
        <f t="shared" si="2"/>
        <v>1469</v>
      </c>
      <c r="G21" s="56" t="s">
        <v>75</v>
      </c>
      <c r="I21" s="11"/>
    </row>
    <row r="22" spans="1:9" s="43" customFormat="1" ht="22.5" customHeight="1" x14ac:dyDescent="0.15">
      <c r="A22" s="220"/>
      <c r="B22" s="55" t="s">
        <v>251</v>
      </c>
      <c r="C22" s="45"/>
      <c r="D22" s="46"/>
      <c r="E22" s="47"/>
      <c r="F22" s="47"/>
      <c r="G22" s="48" t="s">
        <v>76</v>
      </c>
      <c r="I22" s="11"/>
    </row>
    <row r="23" spans="1:9" s="43" customFormat="1" ht="22.5" customHeight="1" x14ac:dyDescent="0.15">
      <c r="A23" s="220" t="s">
        <v>543</v>
      </c>
      <c r="B23" s="30" t="s">
        <v>422</v>
      </c>
      <c r="C23" s="45">
        <v>1200</v>
      </c>
      <c r="D23" s="46">
        <f t="shared" si="0"/>
        <v>1306</v>
      </c>
      <c r="E23" s="47">
        <f t="shared" si="1"/>
        <v>2612</v>
      </c>
      <c r="F23" s="47">
        <f t="shared" si="2"/>
        <v>3917</v>
      </c>
      <c r="G23" s="48" t="s">
        <v>76</v>
      </c>
      <c r="I23" s="11"/>
    </row>
    <row r="24" spans="1:9" s="43" customFormat="1" ht="22.5" customHeight="1" x14ac:dyDescent="0.15">
      <c r="A24" s="220" t="s">
        <v>543</v>
      </c>
      <c r="B24" s="54" t="s">
        <v>423</v>
      </c>
      <c r="C24" s="45">
        <v>800</v>
      </c>
      <c r="D24" s="46">
        <f t="shared" si="0"/>
        <v>871</v>
      </c>
      <c r="E24" s="47">
        <f t="shared" si="1"/>
        <v>1741</v>
      </c>
      <c r="F24" s="47">
        <f t="shared" si="2"/>
        <v>2612</v>
      </c>
      <c r="G24" s="48" t="s">
        <v>76</v>
      </c>
      <c r="I24" s="11"/>
    </row>
    <row r="25" spans="1:9" ht="22.5" customHeight="1" x14ac:dyDescent="0.15">
      <c r="A25" s="221"/>
      <c r="B25" s="49" t="s">
        <v>155</v>
      </c>
      <c r="C25" s="25"/>
      <c r="D25" s="50"/>
      <c r="E25" s="51"/>
      <c r="F25" s="51"/>
      <c r="G25" s="56" t="s">
        <v>7</v>
      </c>
      <c r="I25" s="11"/>
    </row>
    <row r="26" spans="1:9" s="43" customFormat="1" ht="22.5" customHeight="1" x14ac:dyDescent="0.15">
      <c r="A26" s="220" t="s">
        <v>543</v>
      </c>
      <c r="B26" s="30" t="s">
        <v>152</v>
      </c>
      <c r="C26" s="39">
        <v>100</v>
      </c>
      <c r="D26" s="40">
        <f>INT(C26*$D$5)-INT(INT(C26*$D$5)*0.9)</f>
        <v>109</v>
      </c>
      <c r="E26" s="41">
        <f>INT(C26*$D$5)-INT(INT(C26*$D$5)*0.8)</f>
        <v>218</v>
      </c>
      <c r="F26" s="41">
        <f>INT(C26*$D$5)-INT(INT(C26*$D$5)*0.7)</f>
        <v>327</v>
      </c>
      <c r="G26" s="42"/>
      <c r="I26" s="11"/>
    </row>
    <row r="27" spans="1:9" s="43" customFormat="1" ht="22.5" customHeight="1" x14ac:dyDescent="0.15">
      <c r="A27" s="220" t="s">
        <v>543</v>
      </c>
      <c r="B27" s="54" t="s">
        <v>153</v>
      </c>
      <c r="C27" s="45">
        <v>200</v>
      </c>
      <c r="D27" s="46">
        <f>INT(C27*$D$5)-INT(INT(C27*$D$5)*0.9)</f>
        <v>218</v>
      </c>
      <c r="E27" s="47">
        <f>INT(C27*$D$5)-INT(INT(C27*$D$5)*0.8)</f>
        <v>436</v>
      </c>
      <c r="F27" s="47">
        <f>INT(C27*$D$5)-INT(INT(C27*$D$5)*0.7)</f>
        <v>653</v>
      </c>
      <c r="G27" s="48"/>
      <c r="I27" s="11"/>
    </row>
    <row r="28" spans="1:9" s="43" customFormat="1" ht="22.5" customHeight="1" x14ac:dyDescent="0.15">
      <c r="A28" s="220" t="s">
        <v>543</v>
      </c>
      <c r="B28" s="44" t="s">
        <v>252</v>
      </c>
      <c r="C28" s="45">
        <v>20</v>
      </c>
      <c r="D28" s="46">
        <f>INT(C28*$D$5)-INT(INT(C28*$D$5)*0.9)</f>
        <v>22</v>
      </c>
      <c r="E28" s="47">
        <f>INT(C28*$D$5)-INT(INT(C28*$D$5)*0.8)</f>
        <v>44</v>
      </c>
      <c r="F28" s="47">
        <f>INT(C28*$D$5)-INT(INT(C28*$D$5)*0.7)</f>
        <v>66</v>
      </c>
      <c r="G28" s="48" t="s">
        <v>267</v>
      </c>
      <c r="I28" s="11"/>
    </row>
    <row r="29" spans="1:9" s="43" customFormat="1" ht="22.5" customHeight="1" x14ac:dyDescent="0.15">
      <c r="A29" s="220" t="s">
        <v>543</v>
      </c>
      <c r="B29" s="54" t="s">
        <v>253</v>
      </c>
      <c r="C29" s="45">
        <v>40</v>
      </c>
      <c r="D29" s="46">
        <f>INT(C29*$D$5)-INT(INT(C29*$D$5)*0.9)</f>
        <v>44</v>
      </c>
      <c r="E29" s="47">
        <f>INT(C29*$D$5)-INT(INT(C29*$D$5)*0.8)</f>
        <v>87</v>
      </c>
      <c r="F29" s="47">
        <f>INT(C29*$D$5)-INT(INT(C29*$D$5)*0.7)</f>
        <v>131</v>
      </c>
      <c r="G29" s="56" t="s">
        <v>269</v>
      </c>
      <c r="I29" s="11"/>
    </row>
    <row r="30" spans="1:9" s="43" customFormat="1" ht="22.5" customHeight="1" x14ac:dyDescent="0.15">
      <c r="A30" s="220"/>
      <c r="B30" s="49" t="s">
        <v>424</v>
      </c>
      <c r="C30" s="45"/>
      <c r="D30" s="46"/>
      <c r="E30" s="47"/>
      <c r="F30" s="47"/>
      <c r="G30" s="42" t="s">
        <v>78</v>
      </c>
      <c r="I30" s="11"/>
    </row>
    <row r="31" spans="1:9" s="43" customFormat="1" ht="22.5" customHeight="1" x14ac:dyDescent="0.15">
      <c r="A31" s="220" t="s">
        <v>543</v>
      </c>
      <c r="B31" s="30" t="s">
        <v>380</v>
      </c>
      <c r="C31" s="45">
        <v>100</v>
      </c>
      <c r="D31" s="46">
        <f>INT(C31*$D$5)-INT(INT(C31*$D$5)*0.9)</f>
        <v>109</v>
      </c>
      <c r="E31" s="47">
        <f>INT(C31*$D$5)-INT(INT(C31*$D$5)*0.8)</f>
        <v>218</v>
      </c>
      <c r="F31" s="47">
        <f>INT(C31*$D$5)-INT(INT(C31*$D$5)*0.7)</f>
        <v>327</v>
      </c>
      <c r="G31" s="56"/>
      <c r="I31" s="11"/>
    </row>
    <row r="32" spans="1:9" s="43" customFormat="1" ht="22.5" customHeight="1" x14ac:dyDescent="0.15">
      <c r="A32" s="220" t="s">
        <v>543</v>
      </c>
      <c r="B32" s="54" t="s">
        <v>379</v>
      </c>
      <c r="C32" s="45">
        <v>10</v>
      </c>
      <c r="D32" s="46">
        <f>INT(C32*$D$5)-INT(INT(C32*$D$5)*0.9)</f>
        <v>11</v>
      </c>
      <c r="E32" s="47">
        <f>INT(C32*$D$5)-INT(INT(C32*$D$5)*0.8)</f>
        <v>22</v>
      </c>
      <c r="F32" s="47">
        <f>INT(C32*$D$5)-INT(INT(C32*$D$5)*0.7)</f>
        <v>33</v>
      </c>
      <c r="G32" s="56"/>
      <c r="I32" s="11"/>
    </row>
    <row r="33" spans="1:9" ht="22.5" customHeight="1" x14ac:dyDescent="0.15">
      <c r="A33" s="221"/>
      <c r="B33" s="49" t="s">
        <v>510</v>
      </c>
      <c r="C33" s="25"/>
      <c r="D33" s="50"/>
      <c r="E33" s="51"/>
      <c r="F33" s="51"/>
      <c r="G33" s="56"/>
      <c r="I33" s="11"/>
    </row>
    <row r="34" spans="1:9" s="43" customFormat="1" ht="22.5" customHeight="1" x14ac:dyDescent="0.15">
      <c r="A34" s="220"/>
      <c r="B34" s="30" t="s">
        <v>73</v>
      </c>
      <c r="C34" s="39"/>
      <c r="D34" s="40"/>
      <c r="E34" s="41"/>
      <c r="F34" s="41"/>
      <c r="G34" s="42" t="s">
        <v>78</v>
      </c>
      <c r="I34" s="11"/>
    </row>
    <row r="35" spans="1:9" ht="22.5" customHeight="1" x14ac:dyDescent="0.15">
      <c r="A35" s="220" t="s">
        <v>543</v>
      </c>
      <c r="B35" s="29" t="s">
        <v>221</v>
      </c>
      <c r="C35" s="25">
        <v>750</v>
      </c>
      <c r="D35" s="40">
        <f>INT(C35*$D$5)-INT(INT(C35*$D$5)*0.9)</f>
        <v>816</v>
      </c>
      <c r="E35" s="41">
        <f>INT(C35*$D$5)-INT(INT(C35*$D$5)*0.8)</f>
        <v>1632</v>
      </c>
      <c r="F35" s="41">
        <f>INT(C35*$D$5)-INT(INT(C35*$D$5)*0.7)</f>
        <v>2448</v>
      </c>
      <c r="G35" s="93"/>
      <c r="I35" s="11"/>
    </row>
    <row r="36" spans="1:9" ht="22.5" customHeight="1" x14ac:dyDescent="0.15">
      <c r="A36" s="220" t="s">
        <v>543</v>
      </c>
      <c r="B36" s="29" t="s">
        <v>222</v>
      </c>
      <c r="C36" s="25">
        <v>640</v>
      </c>
      <c r="D36" s="40">
        <f>INT(C36*$D$5)-INT(INT(C36*$D$5)*0.9)</f>
        <v>697</v>
      </c>
      <c r="E36" s="41">
        <f>INT(C36*$D$5)-INT(INT(C36*$D$5)*0.8)</f>
        <v>1393</v>
      </c>
      <c r="F36" s="41">
        <f>INT(C36*$D$5)-INT(INT(C36*$D$5)*0.7)</f>
        <v>2089</v>
      </c>
      <c r="G36" s="93"/>
      <c r="I36" s="11"/>
    </row>
    <row r="37" spans="1:9" ht="22.5" customHeight="1" x14ac:dyDescent="0.15">
      <c r="A37" s="220" t="s">
        <v>543</v>
      </c>
      <c r="B37" s="29" t="s">
        <v>223</v>
      </c>
      <c r="C37" s="25">
        <v>350</v>
      </c>
      <c r="D37" s="40">
        <f>INT(C37*$D$5)-INT(INT(C37*$D$5)*0.9)</f>
        <v>381</v>
      </c>
      <c r="E37" s="41">
        <f>INT(C37*$D$5)-INT(INT(C37*$D$5)*0.8)</f>
        <v>762</v>
      </c>
      <c r="F37" s="41">
        <f>INT(C37*$D$5)-INT(INT(C37*$D$5)*0.7)</f>
        <v>1143</v>
      </c>
      <c r="G37" s="93"/>
      <c r="I37" s="11"/>
    </row>
    <row r="38" spans="1:9" s="43" customFormat="1" ht="22.5" customHeight="1" x14ac:dyDescent="0.15">
      <c r="A38" s="220"/>
      <c r="B38" s="30" t="s">
        <v>77</v>
      </c>
      <c r="C38" s="39"/>
      <c r="D38" s="40"/>
      <c r="E38" s="41"/>
      <c r="F38" s="41"/>
      <c r="G38" s="42" t="s">
        <v>79</v>
      </c>
      <c r="I38" s="11"/>
    </row>
    <row r="39" spans="1:9" ht="22.5" customHeight="1" x14ac:dyDescent="0.15">
      <c r="A39" s="220" t="s">
        <v>543</v>
      </c>
      <c r="B39" s="29" t="s">
        <v>221</v>
      </c>
      <c r="C39" s="25">
        <v>25</v>
      </c>
      <c r="D39" s="40">
        <f>INT(C39*$D$5)-INT(INT(C39*$D$5)*0.9)</f>
        <v>28</v>
      </c>
      <c r="E39" s="41">
        <f>INT(C39*$D$5)-INT(INT(C39*$D$5)*0.8)</f>
        <v>55</v>
      </c>
      <c r="F39" s="41">
        <f>INT(C39*$D$5)-INT(INT(C39*$D$5)*0.7)</f>
        <v>82</v>
      </c>
      <c r="G39" s="93"/>
      <c r="I39" s="11"/>
    </row>
    <row r="40" spans="1:9" ht="22.5" customHeight="1" x14ac:dyDescent="0.15">
      <c r="A40" s="220" t="s">
        <v>543</v>
      </c>
      <c r="B40" s="29" t="s">
        <v>222</v>
      </c>
      <c r="C40" s="25">
        <v>21</v>
      </c>
      <c r="D40" s="40">
        <f>INT(C40*$D$5)-INT(INT(C40*$D$5)*0.9)</f>
        <v>23</v>
      </c>
      <c r="E40" s="41">
        <f>INT(C40*$D$5)-INT(INT(C40*$D$5)*0.8)</f>
        <v>46</v>
      </c>
      <c r="F40" s="41">
        <f>INT(C40*$D$5)-INT(INT(C40*$D$5)*0.7)</f>
        <v>69</v>
      </c>
      <c r="G40" s="93"/>
      <c r="I40" s="11"/>
    </row>
    <row r="41" spans="1:9" ht="22.5" customHeight="1" thickBot="1" x14ac:dyDescent="0.2">
      <c r="A41" s="231" t="s">
        <v>543</v>
      </c>
      <c r="B41" s="59" t="s">
        <v>223</v>
      </c>
      <c r="C41" s="60">
        <v>12</v>
      </c>
      <c r="D41" s="61">
        <f>INT(C41*$D$5)-INT(INT(C41*$D$5)*0.9)</f>
        <v>13</v>
      </c>
      <c r="E41" s="62">
        <f>INT(C41*$D$5)-INT(INT(C41*$D$5)*0.8)</f>
        <v>26</v>
      </c>
      <c r="F41" s="62">
        <f>INT(C41*$D$5)-INT(INT(C41*$D$5)*0.7)</f>
        <v>39</v>
      </c>
      <c r="G41" s="95"/>
      <c r="I41" s="11"/>
    </row>
    <row r="42" spans="1:9" ht="50.25" customHeight="1" thickBot="1" x14ac:dyDescent="0.2">
      <c r="A42" s="293" t="s">
        <v>635</v>
      </c>
      <c r="B42" s="291" t="s">
        <v>637</v>
      </c>
      <c r="C42" s="408" t="s">
        <v>638</v>
      </c>
      <c r="D42" s="409"/>
      <c r="E42" s="409"/>
      <c r="F42" s="409"/>
      <c r="G42" s="410"/>
      <c r="I42" s="11"/>
    </row>
    <row r="43" spans="1:9" s="67" customFormat="1" ht="3" hidden="1" customHeight="1" x14ac:dyDescent="0.15">
      <c r="A43" s="64"/>
      <c r="B43" s="65"/>
      <c r="C43" s="66"/>
      <c r="D43" s="66"/>
      <c r="E43" s="66"/>
      <c r="F43" s="66"/>
      <c r="G43" s="66"/>
    </row>
    <row r="44" spans="1:9" s="67" customFormat="1" x14ac:dyDescent="0.15">
      <c r="A44" s="198"/>
      <c r="B44" s="69" t="s">
        <v>532</v>
      </c>
      <c r="C44" s="66"/>
      <c r="D44" s="66"/>
      <c r="E44" s="66"/>
      <c r="F44" s="66"/>
      <c r="G44" s="66"/>
    </row>
    <row r="45" spans="1:9" s="43" customFormat="1" x14ac:dyDescent="0.15">
      <c r="A45" s="198" t="s">
        <v>543</v>
      </c>
      <c r="B45" s="68" t="s">
        <v>10</v>
      </c>
      <c r="C45" s="310" t="s">
        <v>628</v>
      </c>
      <c r="D45" s="314"/>
      <c r="E45" s="314"/>
      <c r="F45" s="314"/>
      <c r="G45" s="315"/>
    </row>
    <row r="46" spans="1:9" s="43" customFormat="1" x14ac:dyDescent="0.15">
      <c r="A46" s="198" t="s">
        <v>538</v>
      </c>
      <c r="B46" s="68" t="s">
        <v>11</v>
      </c>
      <c r="C46" s="310" t="s">
        <v>627</v>
      </c>
      <c r="D46" s="311"/>
      <c r="E46" s="311"/>
      <c r="F46" s="311"/>
      <c r="G46" s="312"/>
    </row>
    <row r="47" spans="1:9" s="43" customFormat="1" x14ac:dyDescent="0.15">
      <c r="A47" s="198" t="s">
        <v>538</v>
      </c>
      <c r="B47" s="68" t="s">
        <v>177</v>
      </c>
      <c r="C47" s="310" t="s">
        <v>629</v>
      </c>
      <c r="D47" s="311"/>
      <c r="E47" s="311"/>
      <c r="F47" s="311"/>
      <c r="G47" s="312"/>
    </row>
    <row r="48" spans="1:9" s="43" customFormat="1" x14ac:dyDescent="0.15">
      <c r="A48" s="198" t="s">
        <v>538</v>
      </c>
      <c r="B48" s="68" t="s">
        <v>533</v>
      </c>
      <c r="C48" s="310" t="s">
        <v>630</v>
      </c>
      <c r="D48" s="311"/>
      <c r="E48" s="311"/>
      <c r="F48" s="311"/>
      <c r="G48" s="312"/>
    </row>
    <row r="49" spans="1:7" s="43" customFormat="1" ht="13.9" customHeight="1" x14ac:dyDescent="0.15">
      <c r="B49" s="72" t="s">
        <v>167</v>
      </c>
      <c r="C49" s="71"/>
      <c r="D49" s="72"/>
      <c r="E49" s="72"/>
      <c r="F49" s="72"/>
      <c r="G49" s="72"/>
    </row>
    <row r="50" spans="1:7" s="43" customFormat="1" ht="13.9" customHeight="1" x14ac:dyDescent="0.15">
      <c r="B50" s="71" t="s">
        <v>176</v>
      </c>
      <c r="C50" s="71"/>
      <c r="D50" s="72"/>
      <c r="E50" s="72"/>
      <c r="F50" s="72"/>
      <c r="G50" s="72"/>
    </row>
    <row r="51" spans="1:7" ht="13.9" customHeight="1" x14ac:dyDescent="0.15">
      <c r="B51" s="320" t="s">
        <v>16</v>
      </c>
      <c r="C51" s="320"/>
      <c r="D51" s="320"/>
      <c r="E51" s="320"/>
      <c r="F51" s="320"/>
      <c r="G51" s="320"/>
    </row>
    <row r="52" spans="1:7" x14ac:dyDescent="0.15">
      <c r="B52" s="320" t="s">
        <v>164</v>
      </c>
      <c r="C52" s="320"/>
      <c r="D52" s="320"/>
      <c r="E52" s="320"/>
      <c r="F52" s="320"/>
      <c r="G52" s="320"/>
    </row>
    <row r="53" spans="1:7" x14ac:dyDescent="0.15">
      <c r="B53" s="73" t="s">
        <v>1</v>
      </c>
      <c r="C53" s="73"/>
      <c r="D53" s="73"/>
      <c r="E53" s="73"/>
      <c r="F53" s="73"/>
    </row>
    <row r="54" spans="1:7" x14ac:dyDescent="0.15">
      <c r="B54" s="73" t="s">
        <v>2</v>
      </c>
      <c r="C54" s="73"/>
      <c r="D54" s="73"/>
      <c r="E54" s="73"/>
      <c r="F54" s="73"/>
    </row>
    <row r="55" spans="1:7" x14ac:dyDescent="0.15">
      <c r="B55" s="73" t="s">
        <v>437</v>
      </c>
      <c r="C55" s="73"/>
      <c r="D55" s="73"/>
      <c r="E55" s="73"/>
      <c r="F55" s="73"/>
    </row>
    <row r="56" spans="1:7" ht="4.5" customHeight="1" x14ac:dyDescent="0.15">
      <c r="B56" s="74" t="s">
        <v>3</v>
      </c>
      <c r="C56" s="73"/>
      <c r="D56" s="73"/>
      <c r="E56" s="73"/>
      <c r="F56" s="73"/>
    </row>
    <row r="57" spans="1:7" x14ac:dyDescent="0.15">
      <c r="B57" s="75" t="s">
        <v>286</v>
      </c>
      <c r="C57" s="76"/>
      <c r="D57" s="76"/>
      <c r="E57" s="76"/>
      <c r="F57" s="76"/>
      <c r="G57" s="77"/>
    </row>
    <row r="59" spans="1:7" ht="20.25" customHeight="1" x14ac:dyDescent="0.15">
      <c r="A59" s="8" t="s">
        <v>287</v>
      </c>
    </row>
    <row r="60" spans="1:7" ht="15.75" customHeight="1" x14ac:dyDescent="0.15">
      <c r="A60" s="307" t="s">
        <v>290</v>
      </c>
      <c r="B60" s="308"/>
      <c r="C60" s="338" t="s">
        <v>288</v>
      </c>
      <c r="D60" s="339"/>
      <c r="E60" s="338" t="s">
        <v>289</v>
      </c>
      <c r="F60" s="340"/>
      <c r="G60" s="339"/>
    </row>
    <row r="61" spans="1:7" ht="150" customHeight="1" x14ac:dyDescent="0.15">
      <c r="A61" s="78">
        <v>1</v>
      </c>
      <c r="B61" s="79" t="s">
        <v>291</v>
      </c>
      <c r="C61" s="329" t="s">
        <v>292</v>
      </c>
      <c r="D61" s="330"/>
      <c r="E61" s="384" t="s">
        <v>650</v>
      </c>
      <c r="F61" s="385"/>
      <c r="G61" s="386"/>
    </row>
    <row r="62" spans="1:7" ht="56.25" customHeight="1" x14ac:dyDescent="0.15">
      <c r="A62" s="78">
        <v>2</v>
      </c>
      <c r="B62" s="79" t="s">
        <v>319</v>
      </c>
      <c r="C62" s="403" t="s">
        <v>455</v>
      </c>
      <c r="D62" s="404"/>
      <c r="E62" s="323"/>
      <c r="F62" s="324"/>
      <c r="G62" s="322"/>
    </row>
    <row r="63" spans="1:7" ht="28.5" customHeight="1" x14ac:dyDescent="0.15">
      <c r="A63" s="78">
        <v>3</v>
      </c>
      <c r="B63" s="79" t="s">
        <v>320</v>
      </c>
      <c r="C63" s="325" t="s">
        <v>456</v>
      </c>
      <c r="D63" s="322"/>
      <c r="E63" s="323"/>
      <c r="F63" s="324"/>
      <c r="G63" s="322"/>
    </row>
    <row r="64" spans="1:7" ht="42" customHeight="1" x14ac:dyDescent="0.15">
      <c r="A64" s="78">
        <v>4</v>
      </c>
      <c r="B64" s="79" t="s">
        <v>303</v>
      </c>
      <c r="C64" s="325" t="s">
        <v>304</v>
      </c>
      <c r="D64" s="322"/>
      <c r="E64" s="323"/>
      <c r="F64" s="324"/>
      <c r="G64" s="322"/>
    </row>
    <row r="65" spans="1:7" ht="27.75" customHeight="1" x14ac:dyDescent="0.15">
      <c r="A65" s="78">
        <v>5</v>
      </c>
      <c r="B65" s="79" t="s">
        <v>305</v>
      </c>
      <c r="C65" s="321" t="s">
        <v>292</v>
      </c>
      <c r="D65" s="322"/>
      <c r="E65" s="323"/>
      <c r="F65" s="324"/>
      <c r="G65" s="322"/>
    </row>
  </sheetData>
  <customSheetViews>
    <customSheetView guid="{83E5F0FC-3326-407A-826A-4C3970149E8A}" showPageBreaks="1" fitToPage="1" view="pageBreakPreview">
      <selection activeCell="O15" sqref="O15:O16"/>
      <rowBreaks count="1" manualBreakCount="1">
        <brk id="42" max="16383" man="1"/>
      </rowBreaks>
      <pageMargins left="0.78740157480314965" right="0.59055118110236227" top="0.78740157480314965" bottom="0.78740157480314965" header="0" footer="0"/>
      <pageSetup paperSize="9" scale="68" fitToHeight="0" orientation="portrait" r:id="rId1"/>
      <headerFooter alignWithMargins="0"/>
    </customSheetView>
    <customSheetView guid="{889E9388-5016-4A28-9D74-594202A78956}" showPageBreaks="1" fitToPage="1" view="pageBreakPreview" topLeftCell="A43">
      <selection activeCell="G22" sqref="G22"/>
      <rowBreaks count="1" manualBreakCount="1">
        <brk id="42" max="16383" man="1"/>
      </rowBreaks>
      <pageMargins left="0.78740157480314965" right="0.59055118110236227" top="0.78740157480314965" bottom="0.78740157480314965" header="0" footer="0"/>
      <pageSetup paperSize="9" scale="68" fitToHeight="0" orientation="portrait" r:id="rId2"/>
      <headerFooter alignWithMargins="0"/>
    </customSheetView>
  </customSheetViews>
  <mergeCells count="23">
    <mergeCell ref="A9:A11"/>
    <mergeCell ref="A12:A14"/>
    <mergeCell ref="A15:A17"/>
    <mergeCell ref="A60:B60"/>
    <mergeCell ref="C60:D60"/>
    <mergeCell ref="B51:G51"/>
    <mergeCell ref="B52:G52"/>
    <mergeCell ref="E60:G60"/>
    <mergeCell ref="C45:G45"/>
    <mergeCell ref="C46:G46"/>
    <mergeCell ref="C47:G47"/>
    <mergeCell ref="C48:G48"/>
    <mergeCell ref="C42:G42"/>
    <mergeCell ref="C64:D64"/>
    <mergeCell ref="E64:G64"/>
    <mergeCell ref="C65:D65"/>
    <mergeCell ref="E65:G65"/>
    <mergeCell ref="C61:D61"/>
    <mergeCell ref="E61:G61"/>
    <mergeCell ref="C62:D62"/>
    <mergeCell ref="E62:G62"/>
    <mergeCell ref="C63:D63"/>
    <mergeCell ref="E63:G63"/>
  </mergeCells>
  <phoneticPr fontId="3"/>
  <conditionalFormatting sqref="A9:A41 A43:A48">
    <cfRule type="expression" dxfId="7" priority="2">
      <formula>$A9="■"</formula>
    </cfRule>
  </conditionalFormatting>
  <conditionalFormatting sqref="A42">
    <cfRule type="cellIs" dxfId="6" priority="1" operator="equal">
      <formula>"■"</formula>
    </cfRule>
  </conditionalFormatting>
  <dataValidations count="1">
    <dataValidation type="list" allowBlank="1" showInputMessage="1" showErrorMessage="1" sqref="A9:A41 A43:A48">
      <formula1>"□,■"</formula1>
    </dataValidation>
  </dataValidations>
  <pageMargins left="0.78740157480314965" right="0.59055118110236227" top="0.78740157480314965" bottom="0.78740157480314965" header="0" footer="0"/>
  <pageSetup paperSize="9" scale="68" fitToHeight="0" orientation="portrait" r:id="rId3"/>
  <headerFooter alignWithMargins="0"/>
  <rowBreaks count="1" manualBreakCount="1">
    <brk id="4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17"/>
  <sheetViews>
    <sheetView view="pageBreakPreview" topLeftCell="A96" zoomScaleNormal="100" zoomScaleSheetLayoutView="100" workbookViewId="0">
      <selection activeCell="F19" sqref="F19"/>
    </sheetView>
  </sheetViews>
  <sheetFormatPr defaultRowHeight="19.5" x14ac:dyDescent="0.15"/>
  <cols>
    <col min="1" max="1" width="6.875" style="1" customWidth="1"/>
    <col min="2" max="2" width="45.625" style="1" customWidth="1"/>
    <col min="3" max="6" width="11.375" style="1" customWidth="1"/>
    <col min="7" max="7" width="46.75" style="1" customWidth="1"/>
    <col min="8" max="16384" width="9" style="1"/>
  </cols>
  <sheetData>
    <row r="1" spans="1:9" ht="4.9000000000000004" customHeight="1" x14ac:dyDescent="0.15"/>
    <row r="2" spans="1:9" s="2" customFormat="1" ht="24" x14ac:dyDescent="0.15">
      <c r="A2" s="2" t="s">
        <v>435</v>
      </c>
      <c r="B2" s="3"/>
      <c r="C2" s="4"/>
      <c r="D2" s="4"/>
      <c r="E2" s="4"/>
      <c r="F2" s="4"/>
      <c r="G2" s="5"/>
    </row>
    <row r="3" spans="1:9" ht="22.5" customHeight="1" x14ac:dyDescent="0.15">
      <c r="D3" s="6"/>
      <c r="E3" s="6"/>
      <c r="F3" s="6"/>
      <c r="G3" s="7" t="s">
        <v>643</v>
      </c>
    </row>
    <row r="4" spans="1:9" ht="6.75" customHeight="1" x14ac:dyDescent="0.15">
      <c r="D4" s="6"/>
      <c r="E4" s="6"/>
      <c r="F4" s="6"/>
      <c r="G4" s="7"/>
    </row>
    <row r="5" spans="1:9" ht="27" customHeight="1" x14ac:dyDescent="0.15">
      <c r="A5" s="8" t="s">
        <v>314</v>
      </c>
      <c r="C5" s="9" t="s">
        <v>9</v>
      </c>
      <c r="D5" s="10">
        <v>10.72</v>
      </c>
      <c r="E5" s="11" t="s">
        <v>5</v>
      </c>
      <c r="F5" s="11"/>
      <c r="G5" s="11"/>
    </row>
    <row r="6" spans="1:9" ht="24.75" customHeight="1" x14ac:dyDescent="0.15">
      <c r="A6" s="1" t="s">
        <v>298</v>
      </c>
      <c r="C6" s="9"/>
      <c r="D6" s="10"/>
      <c r="E6" s="11"/>
      <c r="F6" s="11"/>
      <c r="G6" s="11"/>
    </row>
    <row r="7" spans="1:9" ht="4.9000000000000004" customHeight="1" thickBot="1" x14ac:dyDescent="0.2">
      <c r="C7" s="11"/>
      <c r="D7" s="11"/>
      <c r="E7" s="11"/>
      <c r="F7" s="11"/>
      <c r="G7" s="11"/>
    </row>
    <row r="8" spans="1:9" ht="37.5" customHeight="1" thickBot="1" x14ac:dyDescent="0.2">
      <c r="A8" s="12" t="s">
        <v>315</v>
      </c>
      <c r="B8" s="13" t="s">
        <v>80</v>
      </c>
      <c r="C8" s="14" t="s">
        <v>0</v>
      </c>
      <c r="D8" s="15" t="s">
        <v>14</v>
      </c>
      <c r="E8" s="16" t="s">
        <v>15</v>
      </c>
      <c r="F8" s="16" t="s">
        <v>162</v>
      </c>
      <c r="G8" s="17"/>
    </row>
    <row r="9" spans="1:9" ht="16.5" customHeight="1" x14ac:dyDescent="0.15">
      <c r="A9" s="18"/>
      <c r="B9" s="19" t="s">
        <v>161</v>
      </c>
      <c r="C9" s="20"/>
      <c r="D9" s="21"/>
      <c r="E9" s="22"/>
      <c r="F9" s="22"/>
      <c r="G9" s="23"/>
    </row>
    <row r="10" spans="1:9" ht="33" customHeight="1" x14ac:dyDescent="0.15">
      <c r="A10" s="390" t="s">
        <v>543</v>
      </c>
      <c r="B10" s="24" t="s">
        <v>81</v>
      </c>
      <c r="C10" s="25"/>
      <c r="D10" s="26"/>
      <c r="E10" s="27"/>
      <c r="F10" s="27"/>
      <c r="G10" s="28" t="s">
        <v>338</v>
      </c>
      <c r="I10" s="11"/>
    </row>
    <row r="11" spans="1:9" ht="16.5" customHeight="1" x14ac:dyDescent="0.15">
      <c r="A11" s="391"/>
      <c r="B11" s="29" t="s">
        <v>20</v>
      </c>
      <c r="C11" s="25">
        <v>765</v>
      </c>
      <c r="D11" s="40">
        <f>INT(($C11*30)*$D$5)-INT(INT(($C11*30)*$D$5)*0.9)</f>
        <v>24603</v>
      </c>
      <c r="E11" s="194">
        <f>INT(($C11*30)*$D$5)-INT(INT(($C11*30)*$D$5)*0.8)</f>
        <v>49205</v>
      </c>
      <c r="F11" s="194">
        <f>INT(($C11*30)*$D$5)-INT(INT(($C11*30)*$D$5)*0.7)</f>
        <v>73808</v>
      </c>
      <c r="G11" s="414" t="s">
        <v>125</v>
      </c>
      <c r="I11" s="11"/>
    </row>
    <row r="12" spans="1:9" ht="16.5" customHeight="1" x14ac:dyDescent="0.15">
      <c r="A12" s="391"/>
      <c r="B12" s="29" t="s">
        <v>21</v>
      </c>
      <c r="C12" s="25">
        <v>801</v>
      </c>
      <c r="D12" s="40">
        <f>INT(($C12*30)*$D$5)-INT(INT(($C12*30)*$D$5)*0.9)</f>
        <v>25761</v>
      </c>
      <c r="E12" s="194">
        <f>INT(($C12*30)*$D$5)-INT(INT(($C12*30)*$D$5)*0.8)</f>
        <v>51521</v>
      </c>
      <c r="F12" s="194">
        <f>INT(($C12*30)*$D$5)-INT(INT(($C12*30)*$D$5)*0.7)</f>
        <v>77281</v>
      </c>
      <c r="G12" s="415"/>
      <c r="I12" s="11"/>
    </row>
    <row r="13" spans="1:9" ht="16.5" customHeight="1" x14ac:dyDescent="0.15">
      <c r="A13" s="391"/>
      <c r="B13" s="29" t="s">
        <v>22</v>
      </c>
      <c r="C13" s="25">
        <v>824</v>
      </c>
      <c r="D13" s="40">
        <f>INT(($C13*30)*$D$5)-INT(INT(($C13*30)*$D$5)*0.9)</f>
        <v>26500</v>
      </c>
      <c r="E13" s="194">
        <f>INT(($C13*30)*$D$5)-INT(INT(($C13*30)*$D$5)*0.8)</f>
        <v>53000</v>
      </c>
      <c r="F13" s="194">
        <f>INT(($C13*30)*$D$5)-INT(INT(($C13*30)*$D$5)*0.7)</f>
        <v>79500</v>
      </c>
      <c r="G13" s="415"/>
      <c r="I13" s="11"/>
    </row>
    <row r="14" spans="1:9" ht="16.5" customHeight="1" x14ac:dyDescent="0.15">
      <c r="A14" s="391"/>
      <c r="B14" s="29" t="s">
        <v>23</v>
      </c>
      <c r="C14" s="25">
        <v>841</v>
      </c>
      <c r="D14" s="40">
        <f>INT(($C14*30)*$D$5)-INT(INT(($C14*30)*$D$5)*0.9)</f>
        <v>27047</v>
      </c>
      <c r="E14" s="194">
        <f>INT(($C14*30)*$D$5)-INT(INT(($C14*30)*$D$5)*0.8)</f>
        <v>54093</v>
      </c>
      <c r="F14" s="194">
        <f>INT(($C14*30)*$D$5)-INT(INT(($C14*30)*$D$5)*0.7)</f>
        <v>81140</v>
      </c>
      <c r="G14" s="415"/>
      <c r="I14" s="11"/>
    </row>
    <row r="15" spans="1:9" ht="16.5" customHeight="1" x14ac:dyDescent="0.15">
      <c r="A15" s="392"/>
      <c r="B15" s="29" t="s">
        <v>24</v>
      </c>
      <c r="C15" s="25">
        <v>859</v>
      </c>
      <c r="D15" s="40">
        <f>INT(($C15*30)*$D$5)-INT(INT(($C15*30)*$D$5)*0.9)</f>
        <v>27626</v>
      </c>
      <c r="E15" s="194">
        <f>INT(($C15*30)*$D$5)-INT(INT(($C15*30)*$D$5)*0.8)</f>
        <v>55251</v>
      </c>
      <c r="F15" s="194">
        <f>INT(($C15*30)*$D$5)-INT(INT(($C15*30)*$D$5)*0.7)</f>
        <v>82877</v>
      </c>
      <c r="G15" s="416"/>
      <c r="I15" s="11"/>
    </row>
    <row r="16" spans="1:9" ht="33.75" customHeight="1" x14ac:dyDescent="0.15">
      <c r="A16" s="390" t="s">
        <v>543</v>
      </c>
      <c r="B16" s="30" t="s">
        <v>274</v>
      </c>
      <c r="C16" s="39"/>
      <c r="D16" s="26"/>
      <c r="E16" s="27"/>
      <c r="F16" s="27"/>
      <c r="G16" s="31" t="s">
        <v>339</v>
      </c>
      <c r="I16" s="11"/>
    </row>
    <row r="17" spans="1:9" ht="16.5" customHeight="1" x14ac:dyDescent="0.15">
      <c r="A17" s="391"/>
      <c r="B17" s="29" t="s">
        <v>20</v>
      </c>
      <c r="C17" s="25">
        <v>753</v>
      </c>
      <c r="D17" s="40">
        <f>INT(($C17*30)*$D$5)-INT(INT(($C17*30)*$D$5)*0.9)</f>
        <v>24217</v>
      </c>
      <c r="E17" s="194">
        <f>INT(($C17*30)*$D$5)-INT(INT(($C17*30)*$D$5)*0.8)</f>
        <v>48433</v>
      </c>
      <c r="F17" s="194">
        <f>INT(($C17*30)*$D$5)-INT(INT(($C17*30)*$D$5)*0.7)</f>
        <v>72650</v>
      </c>
      <c r="G17" s="414" t="s">
        <v>125</v>
      </c>
      <c r="I17" s="11"/>
    </row>
    <row r="18" spans="1:9" ht="16.5" customHeight="1" x14ac:dyDescent="0.15">
      <c r="A18" s="391"/>
      <c r="B18" s="29" t="s">
        <v>21</v>
      </c>
      <c r="C18" s="25">
        <v>788</v>
      </c>
      <c r="D18" s="40">
        <f>INT(($C18*30)*$D$5)-INT(INT(($C18*30)*$D$5)*0.9)</f>
        <v>25342</v>
      </c>
      <c r="E18" s="194">
        <f>INT(($C18*30)*$D$5)-INT(INT(($C18*30)*$D$5)*0.8)</f>
        <v>50684</v>
      </c>
      <c r="F18" s="194">
        <f>INT(($C18*30)*$D$5)-INT(INT(($C18*30)*$D$5)*0.7)</f>
        <v>76026</v>
      </c>
      <c r="G18" s="415"/>
      <c r="I18" s="11"/>
    </row>
    <row r="19" spans="1:9" ht="16.5" customHeight="1" x14ac:dyDescent="0.15">
      <c r="A19" s="391"/>
      <c r="B19" s="29" t="s">
        <v>22</v>
      </c>
      <c r="C19" s="25">
        <v>812</v>
      </c>
      <c r="D19" s="40">
        <f>INT(($C19*30)*$D$5)-INT(INT(($C19*30)*$D$5)*0.9)</f>
        <v>26114</v>
      </c>
      <c r="E19" s="194">
        <f>INT(($C19*30)*$D$5)-INT(INT(($C19*30)*$D$5)*0.8)</f>
        <v>52228</v>
      </c>
      <c r="F19" s="194">
        <f>INT(($C19*30)*$D$5)-INT(INT(($C19*30)*$D$5)*0.7)</f>
        <v>78342</v>
      </c>
      <c r="G19" s="415"/>
      <c r="I19" s="11"/>
    </row>
    <row r="20" spans="1:9" ht="16.5" customHeight="1" x14ac:dyDescent="0.15">
      <c r="A20" s="391"/>
      <c r="B20" s="29" t="s">
        <v>23</v>
      </c>
      <c r="C20" s="25">
        <v>828</v>
      </c>
      <c r="D20" s="40">
        <f>INT(($C20*30)*$D$5)-INT(INT(($C20*30)*$D$5)*0.9)</f>
        <v>26629</v>
      </c>
      <c r="E20" s="194">
        <f>INT(($C20*30)*$D$5)-INT(INT(($C20*30)*$D$5)*0.8)</f>
        <v>53257</v>
      </c>
      <c r="F20" s="194">
        <f>INT(($C20*30)*$D$5)-INT(INT(($C20*30)*$D$5)*0.7)</f>
        <v>79886</v>
      </c>
      <c r="G20" s="415"/>
      <c r="I20" s="11"/>
    </row>
    <row r="21" spans="1:9" ht="16.5" customHeight="1" x14ac:dyDescent="0.15">
      <c r="A21" s="392"/>
      <c r="B21" s="29" t="s">
        <v>24</v>
      </c>
      <c r="C21" s="25">
        <v>845</v>
      </c>
      <c r="D21" s="40">
        <f>INT(($C21*30)*$D$5)-INT(INT(($C21*30)*$D$5)*0.9)</f>
        <v>27176</v>
      </c>
      <c r="E21" s="194">
        <f>INT(($C21*30)*$D$5)-INT(INT(($C21*30)*$D$5)*0.8)</f>
        <v>54351</v>
      </c>
      <c r="F21" s="194">
        <f>INT(($C21*30)*$D$5)-INT(INT(($C21*30)*$D$5)*0.7)</f>
        <v>81526</v>
      </c>
      <c r="G21" s="416"/>
      <c r="I21" s="11"/>
    </row>
    <row r="22" spans="1:9" ht="16.5" customHeight="1" x14ac:dyDescent="0.15">
      <c r="A22" s="214"/>
      <c r="B22" s="29" t="s">
        <v>82</v>
      </c>
      <c r="C22" s="25"/>
      <c r="D22" s="40"/>
      <c r="E22" s="194"/>
      <c r="F22" s="194"/>
      <c r="G22" s="32"/>
      <c r="I22" s="11"/>
    </row>
    <row r="23" spans="1:9" ht="16.5" customHeight="1" x14ac:dyDescent="0.15">
      <c r="A23" s="390" t="s">
        <v>543</v>
      </c>
      <c r="B23" s="24" t="s">
        <v>83</v>
      </c>
      <c r="C23" s="39"/>
      <c r="D23" s="40"/>
      <c r="E23" s="194"/>
      <c r="F23" s="194"/>
      <c r="G23" s="33" t="s">
        <v>117</v>
      </c>
      <c r="I23" s="11"/>
    </row>
    <row r="24" spans="1:9" ht="16.5" customHeight="1" x14ac:dyDescent="0.15">
      <c r="A24" s="391"/>
      <c r="B24" s="29" t="s">
        <v>20</v>
      </c>
      <c r="C24" s="25">
        <v>793</v>
      </c>
      <c r="D24" s="40">
        <f>INT(C24*$D$5)-INT(INT(C24*$D$5)*0.9)</f>
        <v>850</v>
      </c>
      <c r="E24" s="194">
        <f>INT(C24*$D$5)-INT(INT(C24*$D$5)*0.8)</f>
        <v>1700</v>
      </c>
      <c r="F24" s="194">
        <f>INT(C24*$D$5)-INT(INT(C24*$D$5)*0.7)</f>
        <v>2550</v>
      </c>
      <c r="G24" s="32"/>
      <c r="I24" s="11"/>
    </row>
    <row r="25" spans="1:9" ht="16.5" customHeight="1" x14ac:dyDescent="0.15">
      <c r="A25" s="391"/>
      <c r="B25" s="29" t="s">
        <v>21</v>
      </c>
      <c r="C25" s="25">
        <v>829</v>
      </c>
      <c r="D25" s="40">
        <f>INT(C25*$D$5)-INT(INT(C25*$D$5)*0.9)</f>
        <v>889</v>
      </c>
      <c r="E25" s="194">
        <f>INT(C25*$D$5)-INT(INT(C25*$D$5)*0.8)</f>
        <v>1778</v>
      </c>
      <c r="F25" s="194">
        <f>INT(C25*$D$5)-INT(INT(C25*$D$5)*0.7)</f>
        <v>2666</v>
      </c>
      <c r="G25" s="32"/>
      <c r="I25" s="11"/>
    </row>
    <row r="26" spans="1:9" ht="16.5" customHeight="1" x14ac:dyDescent="0.15">
      <c r="A26" s="391"/>
      <c r="B26" s="29" t="s">
        <v>22</v>
      </c>
      <c r="C26" s="25">
        <v>854</v>
      </c>
      <c r="D26" s="40">
        <f>INT(C26*$D$5)-INT(INT(C26*$D$5)*0.9)</f>
        <v>916</v>
      </c>
      <c r="E26" s="194">
        <f>INT(C26*$D$5)-INT(INT(C26*$D$5)*0.8)</f>
        <v>1831</v>
      </c>
      <c r="F26" s="194">
        <f>INT(C26*$D$5)-INT(INT(C26*$D$5)*0.7)</f>
        <v>2747</v>
      </c>
      <c r="G26" s="32"/>
      <c r="I26" s="11"/>
    </row>
    <row r="27" spans="1:9" ht="16.5" customHeight="1" x14ac:dyDescent="0.15">
      <c r="A27" s="391"/>
      <c r="B27" s="29" t="s">
        <v>23</v>
      </c>
      <c r="C27" s="25">
        <v>870</v>
      </c>
      <c r="D27" s="40">
        <f>INT(C27*$D$5)-INT(INT(C27*$D$5)*0.9)</f>
        <v>933</v>
      </c>
      <c r="E27" s="194">
        <f>INT(C27*$D$5)-INT(INT(C27*$D$5)*0.8)</f>
        <v>1866</v>
      </c>
      <c r="F27" s="194">
        <f>INT(C27*$D$5)-INT(INT(C27*$D$5)*0.7)</f>
        <v>2798</v>
      </c>
      <c r="G27" s="32"/>
      <c r="I27" s="11"/>
    </row>
    <row r="28" spans="1:9" ht="16.5" customHeight="1" x14ac:dyDescent="0.15">
      <c r="A28" s="392"/>
      <c r="B28" s="29" t="s">
        <v>24</v>
      </c>
      <c r="C28" s="25">
        <v>887</v>
      </c>
      <c r="D28" s="40">
        <f>INT(C28*$D$5)-INT(INT(C28*$D$5)*0.9)</f>
        <v>951</v>
      </c>
      <c r="E28" s="194">
        <f>INT(C28*$D$5)-INT(INT(C28*$D$5)*0.8)</f>
        <v>1902</v>
      </c>
      <c r="F28" s="194">
        <f>INT(C28*$D$5)-INT(INT(C28*$D$5)*0.7)</f>
        <v>2853</v>
      </c>
      <c r="G28" s="32"/>
      <c r="I28" s="11"/>
    </row>
    <row r="29" spans="1:9" ht="16.5" customHeight="1" x14ac:dyDescent="0.15">
      <c r="A29" s="390" t="s">
        <v>543</v>
      </c>
      <c r="B29" s="24" t="s">
        <v>275</v>
      </c>
      <c r="C29" s="39"/>
      <c r="D29" s="40"/>
      <c r="E29" s="194"/>
      <c r="F29" s="194"/>
      <c r="G29" s="33" t="s">
        <v>84</v>
      </c>
      <c r="I29" s="11"/>
    </row>
    <row r="30" spans="1:9" ht="16.5" customHeight="1" x14ac:dyDescent="0.15">
      <c r="A30" s="391"/>
      <c r="B30" s="29" t="s">
        <v>20</v>
      </c>
      <c r="C30" s="25">
        <v>781</v>
      </c>
      <c r="D30" s="40">
        <f>INT(C30*$D$5)-INT(INT(C30*$D$5)*0.9)</f>
        <v>838</v>
      </c>
      <c r="E30" s="194">
        <f>INT(C30*$D$5)-INT(INT(C30*$D$5)*0.8)</f>
        <v>1675</v>
      </c>
      <c r="F30" s="194">
        <f>INT(C30*$D$5)-INT(INT(C30*$D$5)*0.7)</f>
        <v>2512</v>
      </c>
      <c r="G30" s="32"/>
      <c r="I30" s="11"/>
    </row>
    <row r="31" spans="1:9" ht="16.5" customHeight="1" x14ac:dyDescent="0.15">
      <c r="A31" s="391"/>
      <c r="B31" s="29" t="s">
        <v>21</v>
      </c>
      <c r="C31" s="25">
        <v>817</v>
      </c>
      <c r="D31" s="40">
        <f>INT(C31*$D$5)-INT(INT(C31*$D$5)*0.9)</f>
        <v>876</v>
      </c>
      <c r="E31" s="194">
        <f>INT(C31*$D$5)-INT(INT(C31*$D$5)*0.8)</f>
        <v>1752</v>
      </c>
      <c r="F31" s="194">
        <f>INT(C31*$D$5)-INT(INT(C31*$D$5)*0.7)</f>
        <v>2628</v>
      </c>
      <c r="G31" s="32"/>
      <c r="I31" s="11"/>
    </row>
    <row r="32" spans="1:9" ht="16.5" customHeight="1" x14ac:dyDescent="0.15">
      <c r="A32" s="391"/>
      <c r="B32" s="29" t="s">
        <v>22</v>
      </c>
      <c r="C32" s="25">
        <v>841</v>
      </c>
      <c r="D32" s="40">
        <f>INT(C32*$D$5)-INT(INT(C32*$D$5)*0.9)</f>
        <v>902</v>
      </c>
      <c r="E32" s="194">
        <f>INT(C32*$D$5)-INT(INT(C32*$D$5)*0.8)</f>
        <v>1803</v>
      </c>
      <c r="F32" s="194">
        <f>INT(C32*$D$5)-INT(INT(C32*$D$5)*0.7)</f>
        <v>2705</v>
      </c>
      <c r="G32" s="32"/>
      <c r="I32" s="11"/>
    </row>
    <row r="33" spans="1:9" ht="16.5" customHeight="1" x14ac:dyDescent="0.15">
      <c r="A33" s="391"/>
      <c r="B33" s="29" t="s">
        <v>23</v>
      </c>
      <c r="C33" s="25">
        <v>858</v>
      </c>
      <c r="D33" s="40">
        <f>INT(C33*$D$5)-INT(INT(C33*$D$5)*0.9)</f>
        <v>920</v>
      </c>
      <c r="E33" s="194">
        <f>INT(C33*$D$5)-INT(INT(C33*$D$5)*0.8)</f>
        <v>1840</v>
      </c>
      <c r="F33" s="194">
        <f>INT(C33*$D$5)-INT(INT(C33*$D$5)*0.7)</f>
        <v>2760</v>
      </c>
      <c r="G33" s="32"/>
      <c r="I33" s="11"/>
    </row>
    <row r="34" spans="1:9" ht="16.5" customHeight="1" thickBot="1" x14ac:dyDescent="0.2">
      <c r="A34" s="392"/>
      <c r="B34" s="29" t="s">
        <v>24</v>
      </c>
      <c r="C34" s="25">
        <v>874</v>
      </c>
      <c r="D34" s="182">
        <f>INT(C34*$D$5)-INT(INT(C34*$D$5)*0.9)</f>
        <v>937</v>
      </c>
      <c r="E34" s="194">
        <f>INT(C34*$D$5)-INT(INT(C34*$D$5)*0.8)</f>
        <v>1874</v>
      </c>
      <c r="F34" s="194">
        <f>INT(C34*$D$5)-INT(INT(C34*$D$5)*0.7)</f>
        <v>2811</v>
      </c>
      <c r="G34" s="32"/>
      <c r="I34" s="11"/>
    </row>
    <row r="35" spans="1:9" ht="16.5" customHeight="1" x14ac:dyDescent="0.15">
      <c r="A35" s="230"/>
      <c r="B35" s="34" t="s">
        <v>4</v>
      </c>
      <c r="C35" s="35"/>
      <c r="D35" s="36"/>
      <c r="E35" s="37"/>
      <c r="F35" s="37"/>
      <c r="G35" s="38"/>
      <c r="I35" s="11"/>
    </row>
    <row r="36" spans="1:9" ht="16.5" customHeight="1" x14ac:dyDescent="0.15">
      <c r="A36" s="214"/>
      <c r="B36" s="30" t="s">
        <v>381</v>
      </c>
      <c r="C36" s="39"/>
      <c r="D36" s="40"/>
      <c r="E36" s="41"/>
      <c r="F36" s="41"/>
      <c r="G36" s="42" t="s">
        <v>79</v>
      </c>
      <c r="I36" s="11"/>
    </row>
    <row r="37" spans="1:9" s="43" customFormat="1" ht="16.5" customHeight="1" x14ac:dyDescent="0.15">
      <c r="A37" s="220" t="s">
        <v>543</v>
      </c>
      <c r="B37" s="30" t="s">
        <v>85</v>
      </c>
      <c r="C37" s="39">
        <v>50</v>
      </c>
      <c r="D37" s="40">
        <f>INT(C37*$D$5)-INT(INT(C37*$D$5)*0.9)</f>
        <v>54</v>
      </c>
      <c r="E37" s="41">
        <f>INT(C37*$D$5)-INT(INT(C37*$D$5)*0.8)</f>
        <v>108</v>
      </c>
      <c r="F37" s="41">
        <f>INT(C37*$D$5)-INT(INT(C37*$D$5)*0.7)</f>
        <v>161</v>
      </c>
      <c r="G37" s="42"/>
      <c r="I37" s="11"/>
    </row>
    <row r="38" spans="1:9" s="43" customFormat="1" ht="16.5" customHeight="1" x14ac:dyDescent="0.15">
      <c r="A38" s="220" t="s">
        <v>543</v>
      </c>
      <c r="B38" s="44" t="s">
        <v>86</v>
      </c>
      <c r="C38" s="45">
        <v>25</v>
      </c>
      <c r="D38" s="46">
        <f>INT(C38*$D$5)-INT(INT(C38*$D$5)*0.9)</f>
        <v>27</v>
      </c>
      <c r="E38" s="47">
        <f>INT(C38*$D$5)-INT(INT(C38*$D$5)*0.8)</f>
        <v>54</v>
      </c>
      <c r="F38" s="47">
        <f>INT(C38*$D$5)-INT(INT(C38*$D$5)*0.7)</f>
        <v>81</v>
      </c>
      <c r="G38" s="48"/>
      <c r="I38" s="11"/>
    </row>
    <row r="39" spans="1:9" ht="30" customHeight="1" x14ac:dyDescent="0.15">
      <c r="A39" s="220" t="s">
        <v>543</v>
      </c>
      <c r="B39" s="49" t="s">
        <v>382</v>
      </c>
      <c r="C39" s="25">
        <v>200</v>
      </c>
      <c r="D39" s="50">
        <f>INT(C39*$D$5)-INT(INT(C39*$D$5)*0.9)</f>
        <v>215</v>
      </c>
      <c r="E39" s="51">
        <f>INT(C39*$D$5)-INT(INT(C39*$D$5)*0.8)</f>
        <v>429</v>
      </c>
      <c r="F39" s="51">
        <f>INT(C39*$D$5)-INT(INT(C39*$D$5)*0.7)</f>
        <v>644</v>
      </c>
      <c r="G39" s="52" t="s">
        <v>322</v>
      </c>
      <c r="I39" s="11"/>
    </row>
    <row r="40" spans="1:9" s="43" customFormat="1" ht="16.5" customHeight="1" x14ac:dyDescent="0.15">
      <c r="A40" s="220" t="s">
        <v>543</v>
      </c>
      <c r="B40" s="30" t="s">
        <v>383</v>
      </c>
      <c r="C40" s="39">
        <v>120</v>
      </c>
      <c r="D40" s="40">
        <f>INT(C40*$D$5)-INT(INT(C40*$D$5)*0.9)</f>
        <v>129</v>
      </c>
      <c r="E40" s="41">
        <f>INT(C40*$D$5)-INT(INT(C40*$D$5)*0.8)</f>
        <v>258</v>
      </c>
      <c r="F40" s="41">
        <f>INT(C40*$D$5)-INT(INT(C40*$D$5)*0.7)</f>
        <v>386</v>
      </c>
      <c r="G40" s="42" t="s">
        <v>79</v>
      </c>
      <c r="I40" s="11"/>
    </row>
    <row r="41" spans="1:9" s="43" customFormat="1" ht="16.5" customHeight="1" x14ac:dyDescent="0.15">
      <c r="A41" s="220" t="s">
        <v>543</v>
      </c>
      <c r="B41" s="53" t="s">
        <v>384</v>
      </c>
      <c r="C41" s="45">
        <v>246</v>
      </c>
      <c r="D41" s="46">
        <f>INT($C41*$D$5)-INT(INT($C41*$D$5)*0.9)</f>
        <v>264</v>
      </c>
      <c r="E41" s="47">
        <f>INT($C41*$D$5)-INT(INT($C41*$D$5)*0.8)</f>
        <v>528</v>
      </c>
      <c r="F41" s="47">
        <f>INT(C41*$D$5)-INT(INT(C41*$D$5)*0.7)</f>
        <v>792</v>
      </c>
      <c r="G41" s="48" t="s">
        <v>154</v>
      </c>
      <c r="I41" s="11"/>
    </row>
    <row r="42" spans="1:9" s="43" customFormat="1" ht="16.5" customHeight="1" x14ac:dyDescent="0.15">
      <c r="A42" s="394" t="s">
        <v>543</v>
      </c>
      <c r="B42" s="44" t="s">
        <v>385</v>
      </c>
      <c r="C42" s="45"/>
      <c r="D42" s="46"/>
      <c r="E42" s="47"/>
      <c r="F42" s="47"/>
      <c r="G42" s="48" t="s">
        <v>88</v>
      </c>
      <c r="I42" s="11"/>
    </row>
    <row r="43" spans="1:9" s="43" customFormat="1" ht="16.5" customHeight="1" x14ac:dyDescent="0.15">
      <c r="A43" s="395"/>
      <c r="B43" s="44" t="s">
        <v>224</v>
      </c>
      <c r="C43" s="45">
        <v>72</v>
      </c>
      <c r="D43" s="46">
        <f>INT(C43*$D$5)-INT(INT(C43*$D$5)*0.9)</f>
        <v>78</v>
      </c>
      <c r="E43" s="47">
        <f>INT(C43*$D$5)-INT(INT(C43*$D$5)*0.8)</f>
        <v>155</v>
      </c>
      <c r="F43" s="47">
        <f>INT(C43*$D$5)-INT(INT(C43*$D$5)*0.7)</f>
        <v>232</v>
      </c>
      <c r="G43" s="48"/>
      <c r="I43" s="11"/>
    </row>
    <row r="44" spans="1:9" s="43" customFormat="1" ht="16.5" customHeight="1" x14ac:dyDescent="0.15">
      <c r="A44" s="395"/>
      <c r="B44" s="54" t="s">
        <v>89</v>
      </c>
      <c r="C44" s="45">
        <v>144</v>
      </c>
      <c r="D44" s="46">
        <f>INT(C44*$D$5)-INT(INT(C44*$D$5)*0.9)</f>
        <v>155</v>
      </c>
      <c r="E44" s="47">
        <f>INT(C44*$D$5)-INT(INT(C44*$D$5)*0.8)</f>
        <v>309</v>
      </c>
      <c r="F44" s="47">
        <f>INT(C44*$D$5)-INT(INT(C44*$D$5)*0.7)</f>
        <v>463</v>
      </c>
      <c r="G44" s="48"/>
      <c r="I44" s="11"/>
    </row>
    <row r="45" spans="1:9" s="43" customFormat="1" ht="16.5" customHeight="1" x14ac:dyDescent="0.15">
      <c r="A45" s="395"/>
      <c r="B45" s="55" t="s">
        <v>90</v>
      </c>
      <c r="C45" s="45">
        <v>680</v>
      </c>
      <c r="D45" s="46">
        <f>INT(C45*$D$5)-INT(INT(C45*$D$5)*0.9)</f>
        <v>729</v>
      </c>
      <c r="E45" s="47">
        <f>INT(C45*$D$5)-INT(INT(C45*$D$5)*0.8)</f>
        <v>1458</v>
      </c>
      <c r="F45" s="47">
        <f>INT(C45*$D$5)-INT(INT(C45*$D$5)*0.7)</f>
        <v>2187</v>
      </c>
      <c r="G45" s="48"/>
      <c r="I45" s="11"/>
    </row>
    <row r="46" spans="1:9" s="43" customFormat="1" ht="16.5" customHeight="1" x14ac:dyDescent="0.15">
      <c r="A46" s="396"/>
      <c r="B46" s="55" t="s">
        <v>91</v>
      </c>
      <c r="C46" s="45">
        <v>1280</v>
      </c>
      <c r="D46" s="46">
        <f>INT(C46*$D$5)-INT(INT(C46*$D$5)*0.9)</f>
        <v>1373</v>
      </c>
      <c r="E46" s="47">
        <f>INT(C46*$D$5)-INT(INT(C46*$D$5)*0.8)</f>
        <v>2745</v>
      </c>
      <c r="F46" s="47">
        <f>INT(C46*$D$5)-INT(INT(C46*$D$5)*0.7)</f>
        <v>4117</v>
      </c>
      <c r="G46" s="48"/>
      <c r="I46" s="11"/>
    </row>
    <row r="47" spans="1:9" s="43" customFormat="1" ht="16.5" customHeight="1" x14ac:dyDescent="0.15">
      <c r="A47" s="220" t="s">
        <v>543</v>
      </c>
      <c r="B47" s="55" t="s">
        <v>27</v>
      </c>
      <c r="C47" s="45">
        <v>30</v>
      </c>
      <c r="D47" s="46">
        <f>INT($C47*$D$5)-INT(INT($C47*$D$5)*0.9)</f>
        <v>33</v>
      </c>
      <c r="E47" s="47">
        <f>INT($C47*$D$5)-INT(INT($C47*$D$5)*0.8)</f>
        <v>65</v>
      </c>
      <c r="F47" s="47">
        <f>INT(C47*$D$5)-INT(INT(C47*$D$5)*0.7)</f>
        <v>97</v>
      </c>
      <c r="G47" s="48" t="s">
        <v>88</v>
      </c>
      <c r="I47" s="11"/>
    </row>
    <row r="48" spans="1:9" s="43" customFormat="1" ht="16.5" customHeight="1" x14ac:dyDescent="0.15">
      <c r="A48" s="220"/>
      <c r="B48" s="55" t="s">
        <v>386</v>
      </c>
      <c r="C48" s="45"/>
      <c r="D48" s="46"/>
      <c r="E48" s="47"/>
      <c r="F48" s="47"/>
      <c r="G48" s="48"/>
      <c r="I48" s="11"/>
    </row>
    <row r="49" spans="1:9" s="43" customFormat="1" ht="67.5" customHeight="1" x14ac:dyDescent="0.15">
      <c r="A49" s="220" t="s">
        <v>543</v>
      </c>
      <c r="B49" s="55" t="s">
        <v>387</v>
      </c>
      <c r="C49" s="45">
        <v>100</v>
      </c>
      <c r="D49" s="46">
        <f>INT(C49*$D$5)-INT(INT(C49*$D$5)*0.9)</f>
        <v>108</v>
      </c>
      <c r="E49" s="47">
        <f>INT(C49*$D$5)-INT(INT(C49*$D$5)*0.8)</f>
        <v>215</v>
      </c>
      <c r="F49" s="47">
        <f>INT(C49*$D$5)-INT(INT(C49*$D$5)*0.7)</f>
        <v>322</v>
      </c>
      <c r="G49" s="56" t="s">
        <v>157</v>
      </c>
      <c r="I49" s="11"/>
    </row>
    <row r="50" spans="1:9" s="43" customFormat="1" ht="16.5" customHeight="1" x14ac:dyDescent="0.15">
      <c r="A50" s="220" t="s">
        <v>543</v>
      </c>
      <c r="B50" s="29" t="s">
        <v>388</v>
      </c>
      <c r="C50" s="45">
        <v>40</v>
      </c>
      <c r="D50" s="46">
        <f>INT($C50*$D$5)-INT(INT($C50*$D$5)*0.9)</f>
        <v>43</v>
      </c>
      <c r="E50" s="47">
        <f>INT($C50*$D$5)-INT(INT($C50*$D$5)*0.8)</f>
        <v>86</v>
      </c>
      <c r="F50" s="47">
        <f>INT(C50*$D$5)-INT(INT(C50*$D$5)*0.7)</f>
        <v>129</v>
      </c>
      <c r="G50" s="56" t="s">
        <v>157</v>
      </c>
      <c r="I50" s="11"/>
    </row>
    <row r="51" spans="1:9" s="43" customFormat="1" ht="16.5" customHeight="1" x14ac:dyDescent="0.15">
      <c r="A51" s="220"/>
      <c r="B51" s="55" t="s">
        <v>389</v>
      </c>
      <c r="C51" s="45"/>
      <c r="D51" s="46"/>
      <c r="E51" s="47"/>
      <c r="F51" s="47"/>
      <c r="G51" s="48" t="s">
        <v>28</v>
      </c>
      <c r="I51" s="11"/>
    </row>
    <row r="52" spans="1:9" s="43" customFormat="1" ht="16.5" customHeight="1" x14ac:dyDescent="0.15">
      <c r="A52" s="220" t="s">
        <v>543</v>
      </c>
      <c r="B52" s="29" t="s">
        <v>391</v>
      </c>
      <c r="C52" s="25">
        <v>57</v>
      </c>
      <c r="D52" s="50">
        <f t="shared" ref="D52:D57" si="0">INT(C52*$D$5)-INT(INT(C52*$D$5)*0.9)</f>
        <v>62</v>
      </c>
      <c r="E52" s="51">
        <f t="shared" ref="E52:E57" si="1">INT(C52*$D$5)-INT(INT(C52*$D$5)*0.8)</f>
        <v>123</v>
      </c>
      <c r="F52" s="51">
        <f t="shared" ref="F52:F57" si="2">INT(C52*$D$5)-INT(INT(C52*$D$5)*0.7)</f>
        <v>184</v>
      </c>
      <c r="G52" s="42"/>
      <c r="I52" s="11"/>
    </row>
    <row r="53" spans="1:9" s="43" customFormat="1" ht="16.5" customHeight="1" x14ac:dyDescent="0.15">
      <c r="A53" s="220" t="s">
        <v>543</v>
      </c>
      <c r="B53" s="29" t="s">
        <v>392</v>
      </c>
      <c r="C53" s="25">
        <v>47</v>
      </c>
      <c r="D53" s="50">
        <f t="shared" si="0"/>
        <v>51</v>
      </c>
      <c r="E53" s="51">
        <f t="shared" si="1"/>
        <v>101</v>
      </c>
      <c r="F53" s="51">
        <f t="shared" si="2"/>
        <v>151</v>
      </c>
      <c r="G53" s="48"/>
      <c r="I53" s="11"/>
    </row>
    <row r="54" spans="1:9" s="43" customFormat="1" ht="16.5" customHeight="1" x14ac:dyDescent="0.15">
      <c r="A54" s="220" t="s">
        <v>543</v>
      </c>
      <c r="B54" s="29" t="s">
        <v>393</v>
      </c>
      <c r="C54" s="25">
        <v>37</v>
      </c>
      <c r="D54" s="50">
        <f t="shared" si="0"/>
        <v>40</v>
      </c>
      <c r="E54" s="51">
        <f t="shared" si="1"/>
        <v>80</v>
      </c>
      <c r="F54" s="51">
        <f t="shared" si="2"/>
        <v>119</v>
      </c>
      <c r="G54" s="48"/>
      <c r="I54" s="11"/>
    </row>
    <row r="55" spans="1:9" s="43" customFormat="1" ht="16.5" customHeight="1" x14ac:dyDescent="0.15">
      <c r="A55" s="220" t="s">
        <v>543</v>
      </c>
      <c r="B55" s="29" t="s">
        <v>390</v>
      </c>
      <c r="C55" s="25">
        <v>5</v>
      </c>
      <c r="D55" s="50">
        <f t="shared" si="0"/>
        <v>6</v>
      </c>
      <c r="E55" s="51">
        <f t="shared" si="1"/>
        <v>11</v>
      </c>
      <c r="F55" s="51">
        <f t="shared" si="2"/>
        <v>16</v>
      </c>
      <c r="G55" s="48"/>
      <c r="I55" s="11"/>
    </row>
    <row r="56" spans="1:9" s="43" customFormat="1" ht="16.5" customHeight="1" x14ac:dyDescent="0.15">
      <c r="A56" s="220" t="s">
        <v>543</v>
      </c>
      <c r="B56" s="29" t="s">
        <v>407</v>
      </c>
      <c r="C56" s="25">
        <v>250</v>
      </c>
      <c r="D56" s="50">
        <f t="shared" si="0"/>
        <v>268</v>
      </c>
      <c r="E56" s="51">
        <f t="shared" si="1"/>
        <v>536</v>
      </c>
      <c r="F56" s="51">
        <f t="shared" si="2"/>
        <v>804</v>
      </c>
      <c r="G56" s="56" t="s">
        <v>394</v>
      </c>
      <c r="I56" s="11"/>
    </row>
    <row r="57" spans="1:9" s="43" customFormat="1" ht="16.5" customHeight="1" x14ac:dyDescent="0.15">
      <c r="A57" s="220" t="s">
        <v>543</v>
      </c>
      <c r="B57" s="57" t="s">
        <v>511</v>
      </c>
      <c r="C57" s="25">
        <v>400</v>
      </c>
      <c r="D57" s="50">
        <f t="shared" si="0"/>
        <v>429</v>
      </c>
      <c r="E57" s="51">
        <f t="shared" si="1"/>
        <v>858</v>
      </c>
      <c r="F57" s="51">
        <f t="shared" si="2"/>
        <v>1287</v>
      </c>
      <c r="G57" s="56" t="s">
        <v>394</v>
      </c>
      <c r="I57" s="11"/>
    </row>
    <row r="58" spans="1:9" ht="16.5" customHeight="1" x14ac:dyDescent="0.15">
      <c r="A58" s="221"/>
      <c r="B58" s="30" t="s">
        <v>512</v>
      </c>
      <c r="C58" s="39"/>
      <c r="D58" s="40"/>
      <c r="E58" s="41"/>
      <c r="F58" s="41"/>
      <c r="G58" s="42" t="s">
        <v>79</v>
      </c>
      <c r="I58" s="11"/>
    </row>
    <row r="59" spans="1:9" s="43" customFormat="1" ht="16.5" customHeight="1" x14ac:dyDescent="0.15">
      <c r="A59" s="220" t="s">
        <v>543</v>
      </c>
      <c r="B59" s="30" t="s">
        <v>93</v>
      </c>
      <c r="C59" s="39">
        <v>3</v>
      </c>
      <c r="D59" s="40">
        <f>INT(C59*$D$5)-INT(INT(C59*$D$5)*0.9)</f>
        <v>4</v>
      </c>
      <c r="E59" s="41">
        <f>INT(C59*$D$5)-INT(INT(C59*$D$5)*0.8)</f>
        <v>7</v>
      </c>
      <c r="F59" s="41">
        <f>INT(C59*$D$5)-INT(INT(C59*$D$5)*0.7)</f>
        <v>10</v>
      </c>
      <c r="G59" s="42"/>
      <c r="I59" s="11"/>
    </row>
    <row r="60" spans="1:9" s="43" customFormat="1" ht="16.5" customHeight="1" x14ac:dyDescent="0.15">
      <c r="A60" s="220" t="s">
        <v>543</v>
      </c>
      <c r="B60" s="44" t="s">
        <v>94</v>
      </c>
      <c r="C60" s="45">
        <v>4</v>
      </c>
      <c r="D60" s="46">
        <f>INT(C60*$D$5)-INT(INT(C60*$D$5)*0.9)</f>
        <v>5</v>
      </c>
      <c r="E60" s="47">
        <f>INT(C60*$D$5)-INT(INT(C60*$D$5)*0.8)</f>
        <v>9</v>
      </c>
      <c r="F60" s="47">
        <f>INT(C60*$D$5)-INT(INT(C60*$D$5)*0.7)</f>
        <v>13</v>
      </c>
      <c r="G60" s="48"/>
      <c r="I60" s="11"/>
    </row>
    <row r="61" spans="1:9" s="43" customFormat="1" ht="16.5" customHeight="1" x14ac:dyDescent="0.15">
      <c r="A61" s="220"/>
      <c r="B61" s="58" t="s">
        <v>396</v>
      </c>
      <c r="C61" s="25"/>
      <c r="D61" s="50"/>
      <c r="E61" s="51"/>
      <c r="F61" s="51"/>
      <c r="G61" s="56"/>
      <c r="I61" s="11"/>
    </row>
    <row r="62" spans="1:9" s="43" customFormat="1" ht="16.5" customHeight="1" x14ac:dyDescent="0.15">
      <c r="A62" s="220" t="s">
        <v>543</v>
      </c>
      <c r="B62" s="58" t="s">
        <v>395</v>
      </c>
      <c r="C62" s="25">
        <v>150</v>
      </c>
      <c r="D62" s="50">
        <f t="shared" ref="D62:D63" si="3">INT(C62*$D$5)-INT(INT(C62*$D$5)*0.9)</f>
        <v>161</v>
      </c>
      <c r="E62" s="51">
        <f t="shared" ref="E62:E63" si="4">INT(C62*$D$5)-INT(INT(C62*$D$5)*0.8)</f>
        <v>322</v>
      </c>
      <c r="F62" s="51">
        <f t="shared" ref="F62:F63" si="5">INT(C62*$D$5)-INT(INT(C62*$D$5)*0.7)</f>
        <v>483</v>
      </c>
      <c r="G62" s="56" t="s">
        <v>157</v>
      </c>
      <c r="I62" s="11"/>
    </row>
    <row r="63" spans="1:9" s="43" customFormat="1" ht="16.5" customHeight="1" x14ac:dyDescent="0.15">
      <c r="A63" s="220" t="s">
        <v>543</v>
      </c>
      <c r="B63" s="58" t="s">
        <v>397</v>
      </c>
      <c r="C63" s="25">
        <v>120</v>
      </c>
      <c r="D63" s="50">
        <f t="shared" si="3"/>
        <v>129</v>
      </c>
      <c r="E63" s="51">
        <f t="shared" si="4"/>
        <v>258</v>
      </c>
      <c r="F63" s="51">
        <f t="shared" si="5"/>
        <v>386</v>
      </c>
      <c r="G63" s="56" t="s">
        <v>157</v>
      </c>
      <c r="I63" s="11"/>
    </row>
    <row r="64" spans="1:9" s="43" customFormat="1" ht="16.5" customHeight="1" x14ac:dyDescent="0.15">
      <c r="A64" s="220"/>
      <c r="B64" s="58" t="s">
        <v>513</v>
      </c>
      <c r="C64" s="25"/>
      <c r="D64" s="50"/>
      <c r="E64" s="51"/>
      <c r="F64" s="51"/>
      <c r="G64" s="56"/>
      <c r="I64" s="11"/>
    </row>
    <row r="65" spans="1:9" s="43" customFormat="1" ht="16.5" customHeight="1" x14ac:dyDescent="0.15">
      <c r="A65" s="220" t="s">
        <v>543</v>
      </c>
      <c r="B65" s="58" t="s">
        <v>193</v>
      </c>
      <c r="C65" s="25">
        <v>100</v>
      </c>
      <c r="D65" s="50">
        <f>INT(C65*$D$5)-INT(INT(C65*$D$5)*0.9)</f>
        <v>108</v>
      </c>
      <c r="E65" s="51">
        <f>INT(C65*$D$5)-INT(INT(C65*$D$5)*0.8)</f>
        <v>215</v>
      </c>
      <c r="F65" s="51">
        <f>INT(C65*$D$5)-INT(INT(C65*$D$5)*0.7)</f>
        <v>322</v>
      </c>
      <c r="G65" s="56" t="s">
        <v>225</v>
      </c>
      <c r="I65" s="11"/>
    </row>
    <row r="66" spans="1:9" s="43" customFormat="1" ht="16.5" customHeight="1" x14ac:dyDescent="0.15">
      <c r="A66" s="220" t="s">
        <v>543</v>
      </c>
      <c r="B66" s="58" t="s">
        <v>194</v>
      </c>
      <c r="C66" s="25">
        <v>200</v>
      </c>
      <c r="D66" s="50">
        <f>INT(C66*$D$5)-INT(INT(C66*$D$5)*0.9)</f>
        <v>215</v>
      </c>
      <c r="E66" s="51">
        <f>INT(C66*$D$5)-INT(INT(C66*$D$5)*0.8)</f>
        <v>429</v>
      </c>
      <c r="F66" s="51">
        <f>INT(C66*$D$5)-INT(INT(C66*$D$5)*0.7)</f>
        <v>644</v>
      </c>
      <c r="G66" s="56" t="s">
        <v>156</v>
      </c>
      <c r="I66" s="11"/>
    </row>
    <row r="67" spans="1:9" s="43" customFormat="1" ht="16.5" customHeight="1" x14ac:dyDescent="0.15">
      <c r="A67" s="220" t="s">
        <v>543</v>
      </c>
      <c r="B67" s="58" t="s">
        <v>408</v>
      </c>
      <c r="C67" s="25">
        <v>30</v>
      </c>
      <c r="D67" s="50">
        <f t="shared" ref="D67:D70" si="6">INT(C67*$D$5)-INT(INT(C67*$D$5)*0.9)</f>
        <v>33</v>
      </c>
      <c r="E67" s="51">
        <f t="shared" ref="E67:E70" si="7">INT(C67*$D$5)-INT(INT(C67*$D$5)*0.8)</f>
        <v>65</v>
      </c>
      <c r="F67" s="51">
        <f t="shared" ref="F67:F70" si="8">INT(C67*$D$5)-INT(INT(C67*$D$5)*0.7)</f>
        <v>97</v>
      </c>
      <c r="G67" s="56" t="s">
        <v>157</v>
      </c>
      <c r="I67" s="11"/>
    </row>
    <row r="68" spans="1:9" s="43" customFormat="1" ht="16.5" customHeight="1" x14ac:dyDescent="0.15">
      <c r="A68" s="220" t="s">
        <v>543</v>
      </c>
      <c r="B68" s="57" t="s">
        <v>409</v>
      </c>
      <c r="C68" s="25">
        <v>30</v>
      </c>
      <c r="D68" s="50">
        <f t="shared" si="6"/>
        <v>33</v>
      </c>
      <c r="E68" s="51">
        <f t="shared" si="7"/>
        <v>65</v>
      </c>
      <c r="F68" s="51">
        <f t="shared" si="8"/>
        <v>97</v>
      </c>
      <c r="G68" s="56" t="s">
        <v>157</v>
      </c>
      <c r="I68" s="11"/>
    </row>
    <row r="69" spans="1:9" s="43" customFormat="1" ht="16.5" customHeight="1" x14ac:dyDescent="0.15">
      <c r="A69" s="220" t="s">
        <v>543</v>
      </c>
      <c r="B69" s="57" t="s">
        <v>410</v>
      </c>
      <c r="C69" s="25">
        <v>20</v>
      </c>
      <c r="D69" s="50">
        <f t="shared" si="6"/>
        <v>22</v>
      </c>
      <c r="E69" s="51">
        <f t="shared" si="7"/>
        <v>43</v>
      </c>
      <c r="F69" s="51">
        <f t="shared" si="8"/>
        <v>65</v>
      </c>
      <c r="G69" s="56" t="s">
        <v>158</v>
      </c>
      <c r="I69" s="11"/>
    </row>
    <row r="70" spans="1:9" s="43" customFormat="1" ht="16.5" customHeight="1" x14ac:dyDescent="0.15">
      <c r="A70" s="220" t="s">
        <v>543</v>
      </c>
      <c r="B70" s="57" t="s">
        <v>411</v>
      </c>
      <c r="C70" s="25">
        <v>40</v>
      </c>
      <c r="D70" s="50">
        <f t="shared" si="6"/>
        <v>43</v>
      </c>
      <c r="E70" s="51">
        <f t="shared" si="7"/>
        <v>86</v>
      </c>
      <c r="F70" s="51">
        <f t="shared" si="8"/>
        <v>129</v>
      </c>
      <c r="G70" s="56" t="s">
        <v>157</v>
      </c>
      <c r="I70" s="11"/>
    </row>
    <row r="71" spans="1:9" ht="16.5" customHeight="1" x14ac:dyDescent="0.15">
      <c r="A71" s="215"/>
      <c r="B71" s="126" t="s">
        <v>398</v>
      </c>
      <c r="C71" s="45"/>
      <c r="D71" s="195"/>
      <c r="E71" s="196"/>
      <c r="F71" s="196"/>
      <c r="G71" s="111" t="s">
        <v>406</v>
      </c>
      <c r="I71" s="11"/>
    </row>
    <row r="72" spans="1:9" ht="16.5" customHeight="1" x14ac:dyDescent="0.15">
      <c r="A72" s="220" t="s">
        <v>543</v>
      </c>
      <c r="B72" s="126" t="s">
        <v>400</v>
      </c>
      <c r="C72" s="45">
        <v>10</v>
      </c>
      <c r="D72" s="40">
        <f>INT(C72*$D$5)-INT(INT(C72*$D$5)*0.9)</f>
        <v>11</v>
      </c>
      <c r="E72" s="41">
        <f>INT(C72*$D$5)-INT(INT(C72*$D$5)*0.8)</f>
        <v>22</v>
      </c>
      <c r="F72" s="41">
        <f>INT(C72*$D$5)-INT(INT(C72*$D$5)*0.7)</f>
        <v>33</v>
      </c>
      <c r="G72" s="111"/>
      <c r="I72" s="11"/>
    </row>
    <row r="73" spans="1:9" ht="16.5" customHeight="1" x14ac:dyDescent="0.15">
      <c r="A73" s="220" t="s">
        <v>543</v>
      </c>
      <c r="B73" s="126" t="s">
        <v>399</v>
      </c>
      <c r="C73" s="45">
        <v>5</v>
      </c>
      <c r="D73" s="40">
        <f>INT(C73*$D$5)-INT(INT(C73*$D$5)*0.9)</f>
        <v>6</v>
      </c>
      <c r="E73" s="41">
        <f>INT(C73*$D$5)-INT(INT(C73*$D$5)*0.8)</f>
        <v>11</v>
      </c>
      <c r="F73" s="41">
        <f>INT(C73*$D$5)-INT(INT(C73*$D$5)*0.7)</f>
        <v>16</v>
      </c>
      <c r="G73" s="111"/>
      <c r="I73" s="11"/>
    </row>
    <row r="74" spans="1:9" ht="16.5" customHeight="1" x14ac:dyDescent="0.15">
      <c r="A74" s="220" t="s">
        <v>543</v>
      </c>
      <c r="B74" s="126" t="s">
        <v>401</v>
      </c>
      <c r="C74" s="45">
        <v>240</v>
      </c>
      <c r="D74" s="195">
        <f>INT(C74*$D$5)-INT(INT(C74*$D$5)*0.9)</f>
        <v>258</v>
      </c>
      <c r="E74" s="196">
        <f>INT(C74*$D$5)-INT(INT(C74*$D$5)*0.8)</f>
        <v>515</v>
      </c>
      <c r="F74" s="196">
        <f>INT(C74*$D$5)-INT(INT(C74*$D$5)*0.7)</f>
        <v>772</v>
      </c>
      <c r="G74" s="111" t="s">
        <v>405</v>
      </c>
      <c r="I74" s="11"/>
    </row>
    <row r="75" spans="1:9" ht="16.5" customHeight="1" x14ac:dyDescent="0.15">
      <c r="A75" s="215"/>
      <c r="B75" s="126" t="s">
        <v>402</v>
      </c>
      <c r="C75" s="45"/>
      <c r="D75" s="195"/>
      <c r="E75" s="196"/>
      <c r="F75" s="196"/>
      <c r="G75" s="111" t="s">
        <v>406</v>
      </c>
      <c r="I75" s="11"/>
    </row>
    <row r="76" spans="1:9" ht="16.5" customHeight="1" x14ac:dyDescent="0.15">
      <c r="A76" s="220" t="s">
        <v>543</v>
      </c>
      <c r="B76" s="126" t="s">
        <v>403</v>
      </c>
      <c r="C76" s="45">
        <v>100</v>
      </c>
      <c r="D76" s="40">
        <f>INT(C76*$D$5)-INT(INT(C76*$D$5)*0.9)</f>
        <v>108</v>
      </c>
      <c r="E76" s="41">
        <f>INT(C76*$D$5)-INT(INT(C76*$D$5)*0.8)</f>
        <v>215</v>
      </c>
      <c r="F76" s="41">
        <f>INT(C76*$D$5)-INT(INT(C76*$D$5)*0.7)</f>
        <v>322</v>
      </c>
      <c r="G76" s="111"/>
      <c r="I76" s="11"/>
    </row>
    <row r="77" spans="1:9" ht="16.5" customHeight="1" x14ac:dyDescent="0.15">
      <c r="A77" s="220" t="s">
        <v>543</v>
      </c>
      <c r="B77" s="126" t="s">
        <v>404</v>
      </c>
      <c r="C77" s="45">
        <v>10</v>
      </c>
      <c r="D77" s="40">
        <f>INT(C77*$D$5)-INT(INT(C77*$D$5)*0.9)</f>
        <v>11</v>
      </c>
      <c r="E77" s="41">
        <f>INT(C77*$D$5)-INT(INT(C77*$D$5)*0.8)</f>
        <v>22</v>
      </c>
      <c r="F77" s="41">
        <f>INT(C77*$D$5)-INT(INT(C77*$D$5)*0.7)</f>
        <v>33</v>
      </c>
      <c r="G77" s="111"/>
      <c r="I77" s="11"/>
    </row>
    <row r="78" spans="1:9" ht="16.5" customHeight="1" x14ac:dyDescent="0.15">
      <c r="A78" s="221"/>
      <c r="B78" s="49" t="s">
        <v>514</v>
      </c>
      <c r="C78" s="25"/>
      <c r="D78" s="50"/>
      <c r="E78" s="51"/>
      <c r="F78" s="51"/>
      <c r="G78" s="56" t="s">
        <v>79</v>
      </c>
      <c r="I78" s="11"/>
    </row>
    <row r="79" spans="1:9" ht="16.5" customHeight="1" x14ac:dyDescent="0.15">
      <c r="A79" s="220" t="s">
        <v>543</v>
      </c>
      <c r="B79" s="29" t="s">
        <v>178</v>
      </c>
      <c r="C79" s="25">
        <v>22</v>
      </c>
      <c r="D79" s="40">
        <f>INT(C79*$D$5)-INT(INT(C79*$D$5)*0.9)</f>
        <v>24</v>
      </c>
      <c r="E79" s="41">
        <f>INT(C79*$D$5)-INT(INT(C79*$D$5)*0.8)</f>
        <v>47</v>
      </c>
      <c r="F79" s="41">
        <f>INT(C79*$D$5)-INT(INT(C79*$D$5)*0.7)</f>
        <v>71</v>
      </c>
      <c r="G79" s="32"/>
      <c r="I79" s="11"/>
    </row>
    <row r="80" spans="1:9" ht="16.5" customHeight="1" x14ac:dyDescent="0.15">
      <c r="A80" s="220" t="s">
        <v>543</v>
      </c>
      <c r="B80" s="29" t="s">
        <v>179</v>
      </c>
      <c r="C80" s="25">
        <v>18</v>
      </c>
      <c r="D80" s="40">
        <f>INT(C80*$D$5)-INT(INT(C80*$D$5)*0.9)</f>
        <v>20</v>
      </c>
      <c r="E80" s="41">
        <f>INT(C80*$D$5)-INT(INT(C80*$D$5)*0.8)</f>
        <v>39</v>
      </c>
      <c r="F80" s="41">
        <f>INT(C80*$D$5)-INT(INT(C80*$D$5)*0.7)</f>
        <v>58</v>
      </c>
      <c r="G80" s="32"/>
      <c r="I80" s="11"/>
    </row>
    <row r="81" spans="1:9" ht="16.5" customHeight="1" thickBot="1" x14ac:dyDescent="0.2">
      <c r="A81" s="231" t="s">
        <v>543</v>
      </c>
      <c r="B81" s="59" t="s">
        <v>180</v>
      </c>
      <c r="C81" s="60">
        <v>6</v>
      </c>
      <c r="D81" s="61">
        <f>INT(C81*$D$5)-INT(INT(C81*$D$5)*0.9)</f>
        <v>7</v>
      </c>
      <c r="E81" s="62">
        <f>INT(C81*$D$5)-INT(INT(C81*$D$5)*0.8)</f>
        <v>13</v>
      </c>
      <c r="F81" s="62">
        <f>INT(C81*$D$5)-INT(INT(C81*$D$5)*0.7)</f>
        <v>20</v>
      </c>
      <c r="G81" s="63"/>
      <c r="I81" s="11"/>
    </row>
    <row r="82" spans="1:9" ht="50.25" customHeight="1" thickBot="1" x14ac:dyDescent="0.2">
      <c r="A82" s="293" t="s">
        <v>635</v>
      </c>
      <c r="B82" s="291" t="s">
        <v>639</v>
      </c>
      <c r="C82" s="408" t="s">
        <v>640</v>
      </c>
      <c r="D82" s="409"/>
      <c r="E82" s="409"/>
      <c r="F82" s="409"/>
      <c r="G82" s="410"/>
      <c r="I82" s="11"/>
    </row>
    <row r="83" spans="1:9" s="67" customFormat="1" ht="3" hidden="1" customHeight="1" x14ac:dyDescent="0.15">
      <c r="A83" s="64"/>
      <c r="B83" s="65"/>
      <c r="C83" s="66"/>
      <c r="D83" s="66"/>
      <c r="E83" s="66"/>
      <c r="F83" s="66"/>
      <c r="G83" s="66"/>
    </row>
    <row r="84" spans="1:9" s="67" customFormat="1" x14ac:dyDescent="0.15">
      <c r="A84" s="198"/>
      <c r="B84" s="69" t="s">
        <v>532</v>
      </c>
      <c r="C84" s="66"/>
      <c r="D84" s="66"/>
      <c r="E84" s="66"/>
      <c r="F84" s="66"/>
      <c r="G84" s="66"/>
    </row>
    <row r="85" spans="1:9" s="43" customFormat="1" x14ac:dyDescent="0.15">
      <c r="A85" s="198" t="s">
        <v>543</v>
      </c>
      <c r="B85" s="68" t="s">
        <v>10</v>
      </c>
      <c r="C85" s="310" t="s">
        <v>631</v>
      </c>
      <c r="D85" s="314"/>
      <c r="E85" s="314"/>
      <c r="F85" s="314"/>
      <c r="G85" s="315"/>
    </row>
    <row r="86" spans="1:9" s="43" customFormat="1" x14ac:dyDescent="0.15">
      <c r="A86" s="198" t="s">
        <v>538</v>
      </c>
      <c r="B86" s="68" t="s">
        <v>11</v>
      </c>
      <c r="C86" s="310" t="s">
        <v>632</v>
      </c>
      <c r="D86" s="311"/>
      <c r="E86" s="311"/>
      <c r="F86" s="311"/>
      <c r="G86" s="312"/>
    </row>
    <row r="87" spans="1:9" s="43" customFormat="1" x14ac:dyDescent="0.15">
      <c r="A87" s="198" t="s">
        <v>538</v>
      </c>
      <c r="B87" s="68" t="s">
        <v>177</v>
      </c>
      <c r="C87" s="310" t="s">
        <v>633</v>
      </c>
      <c r="D87" s="311"/>
      <c r="E87" s="311"/>
      <c r="F87" s="311"/>
      <c r="G87" s="312"/>
    </row>
    <row r="88" spans="1:9" s="43" customFormat="1" x14ac:dyDescent="0.15">
      <c r="A88" s="198" t="s">
        <v>538</v>
      </c>
      <c r="B88" s="68" t="s">
        <v>533</v>
      </c>
      <c r="C88" s="310" t="s">
        <v>634</v>
      </c>
      <c r="D88" s="311"/>
      <c r="E88" s="311"/>
      <c r="F88" s="311"/>
      <c r="G88" s="312"/>
    </row>
    <row r="89" spans="1:9" s="43" customFormat="1" ht="13.9" customHeight="1" x14ac:dyDescent="0.15">
      <c r="B89" s="70" t="s">
        <v>167</v>
      </c>
      <c r="C89" s="71"/>
      <c r="D89" s="72"/>
      <c r="E89" s="72"/>
      <c r="F89" s="72"/>
      <c r="G89" s="72"/>
    </row>
    <row r="90" spans="1:9" s="43" customFormat="1" ht="13.9" customHeight="1" x14ac:dyDescent="0.15">
      <c r="B90" s="71" t="s">
        <v>12</v>
      </c>
      <c r="C90" s="71"/>
      <c r="D90" s="72"/>
      <c r="E90" s="72"/>
      <c r="F90" s="72"/>
      <c r="G90" s="72"/>
    </row>
    <row r="91" spans="1:9" ht="13.9" customHeight="1" x14ac:dyDescent="0.15">
      <c r="B91" s="320" t="s">
        <v>16</v>
      </c>
      <c r="C91" s="320"/>
      <c r="D91" s="320"/>
      <c r="E91" s="320"/>
      <c r="F91" s="320"/>
      <c r="G91" s="320"/>
    </row>
    <row r="92" spans="1:9" x14ac:dyDescent="0.15">
      <c r="B92" s="320" t="s">
        <v>165</v>
      </c>
      <c r="C92" s="320"/>
      <c r="D92" s="320"/>
      <c r="E92" s="320"/>
      <c r="F92" s="320"/>
      <c r="G92" s="320"/>
    </row>
    <row r="93" spans="1:9" ht="39.75" customHeight="1" x14ac:dyDescent="0.15">
      <c r="B93" s="412" t="s">
        <v>436</v>
      </c>
      <c r="C93" s="413"/>
      <c r="D93" s="413"/>
      <c r="E93" s="413"/>
      <c r="F93" s="413"/>
      <c r="G93" s="413"/>
    </row>
    <row r="94" spans="1:9" x14ac:dyDescent="0.15">
      <c r="B94" s="73" t="s">
        <v>1</v>
      </c>
      <c r="C94" s="73"/>
      <c r="D94" s="73"/>
      <c r="E94" s="73"/>
      <c r="F94" s="73"/>
    </row>
    <row r="95" spans="1:9" x14ac:dyDescent="0.15">
      <c r="B95" s="73" t="s">
        <v>2</v>
      </c>
      <c r="C95" s="73"/>
      <c r="D95" s="73"/>
      <c r="E95" s="73"/>
      <c r="F95" s="73"/>
    </row>
    <row r="96" spans="1:9" x14ac:dyDescent="0.15">
      <c r="B96" s="73" t="s">
        <v>437</v>
      </c>
      <c r="C96" s="73"/>
      <c r="D96" s="73"/>
      <c r="E96" s="73"/>
      <c r="F96" s="73"/>
    </row>
    <row r="97" spans="1:7" ht="4.5" customHeight="1" x14ac:dyDescent="0.15">
      <c r="B97" s="74" t="s">
        <v>3</v>
      </c>
      <c r="C97" s="73"/>
      <c r="D97" s="73"/>
      <c r="E97" s="73"/>
      <c r="F97" s="73"/>
    </row>
    <row r="98" spans="1:7" x14ac:dyDescent="0.15">
      <c r="B98" s="75" t="s">
        <v>286</v>
      </c>
      <c r="C98" s="76"/>
      <c r="D98" s="76"/>
      <c r="E98" s="76"/>
      <c r="F98" s="76"/>
      <c r="G98" s="77"/>
    </row>
    <row r="100" spans="1:7" ht="20.25" customHeight="1" x14ac:dyDescent="0.15">
      <c r="A100" s="8" t="s">
        <v>287</v>
      </c>
    </row>
    <row r="101" spans="1:7" ht="15.75" customHeight="1" x14ac:dyDescent="0.15">
      <c r="A101" s="307" t="s">
        <v>290</v>
      </c>
      <c r="B101" s="308"/>
      <c r="C101" s="338" t="s">
        <v>288</v>
      </c>
      <c r="D101" s="339"/>
      <c r="E101" s="338" t="s">
        <v>289</v>
      </c>
      <c r="F101" s="340"/>
      <c r="G101" s="339"/>
    </row>
    <row r="102" spans="1:7" ht="56.25" customHeight="1" x14ac:dyDescent="0.15">
      <c r="A102" s="78">
        <v>1</v>
      </c>
      <c r="B102" s="79" t="s">
        <v>323</v>
      </c>
      <c r="C102" s="403" t="s">
        <v>438</v>
      </c>
      <c r="D102" s="404"/>
      <c r="E102" s="323" t="s">
        <v>439</v>
      </c>
      <c r="F102" s="324"/>
      <c r="G102" s="322"/>
    </row>
    <row r="103" spans="1:7" ht="28.5" customHeight="1" x14ac:dyDescent="0.15">
      <c r="A103" s="78">
        <v>2</v>
      </c>
      <c r="B103" s="79" t="s">
        <v>324</v>
      </c>
      <c r="C103" s="321" t="s">
        <v>292</v>
      </c>
      <c r="D103" s="322"/>
      <c r="E103" s="323"/>
      <c r="F103" s="324"/>
      <c r="G103" s="322"/>
    </row>
    <row r="104" spans="1:7" ht="42" customHeight="1" x14ac:dyDescent="0.15">
      <c r="A104" s="78">
        <v>3</v>
      </c>
      <c r="B104" s="79" t="s">
        <v>303</v>
      </c>
      <c r="C104" s="325" t="s">
        <v>304</v>
      </c>
      <c r="D104" s="322"/>
      <c r="E104" s="323"/>
      <c r="F104" s="324"/>
      <c r="G104" s="322"/>
    </row>
    <row r="105" spans="1:7" ht="27.75" customHeight="1" x14ac:dyDescent="0.15">
      <c r="A105" s="78">
        <v>4</v>
      </c>
      <c r="B105" s="79" t="s">
        <v>305</v>
      </c>
      <c r="C105" s="321" t="s">
        <v>292</v>
      </c>
      <c r="D105" s="322"/>
      <c r="E105" s="323"/>
      <c r="F105" s="324"/>
      <c r="G105" s="322"/>
    </row>
    <row r="106" spans="1:7" ht="24" customHeight="1" x14ac:dyDescent="0.15">
      <c r="A106" s="78">
        <v>5</v>
      </c>
      <c r="B106" s="79" t="s">
        <v>325</v>
      </c>
      <c r="C106" s="325" t="s">
        <v>328</v>
      </c>
      <c r="D106" s="411"/>
      <c r="E106" s="323" t="s">
        <v>333</v>
      </c>
      <c r="F106" s="324"/>
      <c r="G106" s="322"/>
    </row>
    <row r="107" spans="1:7" ht="24" customHeight="1" x14ac:dyDescent="0.15">
      <c r="A107" s="78">
        <v>6</v>
      </c>
      <c r="B107" s="79" t="s">
        <v>335</v>
      </c>
      <c r="C107" s="325" t="s">
        <v>329</v>
      </c>
      <c r="D107" s="411"/>
      <c r="E107" s="323" t="s">
        <v>333</v>
      </c>
      <c r="F107" s="324"/>
      <c r="G107" s="322"/>
    </row>
    <row r="108" spans="1:7" ht="24" customHeight="1" x14ac:dyDescent="0.15">
      <c r="A108" s="78">
        <v>7</v>
      </c>
      <c r="B108" s="79" t="s">
        <v>326</v>
      </c>
      <c r="C108" s="325" t="s">
        <v>330</v>
      </c>
      <c r="D108" s="411"/>
      <c r="E108" s="323" t="s">
        <v>333</v>
      </c>
      <c r="F108" s="324"/>
      <c r="G108" s="322"/>
    </row>
    <row r="109" spans="1:7" ht="24" customHeight="1" x14ac:dyDescent="0.15">
      <c r="A109" s="78">
        <v>8</v>
      </c>
      <c r="B109" s="79" t="s">
        <v>327</v>
      </c>
      <c r="C109" s="325" t="s">
        <v>331</v>
      </c>
      <c r="D109" s="411"/>
      <c r="E109" s="323" t="s">
        <v>332</v>
      </c>
      <c r="F109" s="324"/>
      <c r="G109" s="322"/>
    </row>
    <row r="110" spans="1:7" x14ac:dyDescent="0.15">
      <c r="B110" s="80"/>
      <c r="C110" s="80"/>
      <c r="D110" s="80"/>
      <c r="E110" s="80"/>
      <c r="F110" s="80"/>
      <c r="G110" s="80"/>
    </row>
    <row r="111" spans="1:7" x14ac:dyDescent="0.15">
      <c r="B111" s="80"/>
      <c r="C111" s="80"/>
      <c r="D111" s="80"/>
      <c r="E111" s="80"/>
      <c r="F111" s="80"/>
      <c r="G111" s="80"/>
    </row>
    <row r="112" spans="1:7" x14ac:dyDescent="0.15">
      <c r="B112" s="80"/>
      <c r="C112" s="80"/>
      <c r="D112" s="80"/>
      <c r="E112" s="80"/>
      <c r="F112" s="80"/>
      <c r="G112" s="80"/>
    </row>
    <row r="113" spans="2:7" x14ac:dyDescent="0.15">
      <c r="B113" s="80"/>
      <c r="C113" s="80"/>
      <c r="D113" s="80"/>
      <c r="E113" s="80"/>
      <c r="F113" s="80"/>
      <c r="G113" s="80"/>
    </row>
    <row r="114" spans="2:7" ht="24.75" customHeight="1" x14ac:dyDescent="0.15">
      <c r="C114" s="80"/>
      <c r="D114" s="80"/>
      <c r="E114" s="80"/>
      <c r="F114" s="80"/>
      <c r="G114" s="80"/>
    </row>
    <row r="115" spans="2:7" x14ac:dyDescent="0.15">
      <c r="B115" s="80"/>
      <c r="C115" s="80"/>
      <c r="D115" s="80"/>
      <c r="E115" s="80"/>
      <c r="F115" s="80"/>
      <c r="G115" s="80"/>
    </row>
    <row r="116" spans="2:7" x14ac:dyDescent="0.15">
      <c r="B116" s="80"/>
      <c r="C116" s="80"/>
      <c r="D116" s="80"/>
      <c r="E116" s="80"/>
      <c r="F116" s="80"/>
      <c r="G116" s="80"/>
    </row>
    <row r="117" spans="2:7" x14ac:dyDescent="0.15">
      <c r="B117" s="80"/>
      <c r="C117" s="80"/>
      <c r="D117" s="80"/>
      <c r="E117" s="80"/>
      <c r="F117" s="80"/>
      <c r="G117" s="80"/>
    </row>
  </sheetData>
  <customSheetViews>
    <customSheetView guid="{83E5F0FC-3326-407A-826A-4C3970149E8A}" showPageBreaks="1" fitToPage="1" printArea="1" view="pageBreakPreview" topLeftCell="A71">
      <selection activeCell="G76" sqref="G76"/>
      <rowBreaks count="1" manualBreakCount="1">
        <brk id="92" max="6" man="1"/>
      </rowBreaks>
      <pageMargins left="0.78740157480314965" right="0.59055118110236227" top="0.78740157480314965" bottom="0.78740157480314965" header="0" footer="0"/>
      <pageSetup paperSize="9" scale="61" fitToHeight="0" orientation="portrait" r:id="rId1"/>
      <headerFooter alignWithMargins="0"/>
    </customSheetView>
    <customSheetView guid="{889E9388-5016-4A28-9D74-594202A78956}" showPageBreaks="1" fitToPage="1" printArea="1" view="pageBreakPreview">
      <selection activeCell="G76" sqref="G76"/>
      <rowBreaks count="1" manualBreakCount="1">
        <brk id="92" max="6" man="1"/>
      </rowBreaks>
      <pageMargins left="0.78740157480314965" right="0.59055118110236227" top="0.78740157480314965" bottom="0.78740157480314965" header="0" footer="0"/>
      <pageSetup paperSize="9" scale="61" fitToHeight="0" orientation="portrait" r:id="rId2"/>
      <headerFooter alignWithMargins="0"/>
    </customSheetView>
  </customSheetViews>
  <mergeCells count="34">
    <mergeCell ref="B91:G91"/>
    <mergeCell ref="B92:G92"/>
    <mergeCell ref="A10:A15"/>
    <mergeCell ref="A16:A21"/>
    <mergeCell ref="A23:A28"/>
    <mergeCell ref="A29:A34"/>
    <mergeCell ref="G11:G15"/>
    <mergeCell ref="G17:G21"/>
    <mergeCell ref="A42:A46"/>
    <mergeCell ref="C85:G85"/>
    <mergeCell ref="C86:G86"/>
    <mergeCell ref="C87:G87"/>
    <mergeCell ref="C88:G88"/>
    <mergeCell ref="C82:G82"/>
    <mergeCell ref="C102:D102"/>
    <mergeCell ref="E102:G102"/>
    <mergeCell ref="C103:D103"/>
    <mergeCell ref="E103:G103"/>
    <mergeCell ref="B93:G93"/>
    <mergeCell ref="A101:B101"/>
    <mergeCell ref="C101:D101"/>
    <mergeCell ref="E101:G101"/>
    <mergeCell ref="C104:D104"/>
    <mergeCell ref="E104:G104"/>
    <mergeCell ref="C105:D105"/>
    <mergeCell ref="E105:G105"/>
    <mergeCell ref="C106:D106"/>
    <mergeCell ref="E106:G106"/>
    <mergeCell ref="C107:D107"/>
    <mergeCell ref="E107:G107"/>
    <mergeCell ref="C108:D108"/>
    <mergeCell ref="E108:G108"/>
    <mergeCell ref="C109:D109"/>
    <mergeCell ref="E109:G109"/>
  </mergeCells>
  <phoneticPr fontId="3"/>
  <conditionalFormatting sqref="A9:A81 A83:A88">
    <cfRule type="expression" dxfId="5" priority="3">
      <formula>$A9="■"</formula>
    </cfRule>
  </conditionalFormatting>
  <conditionalFormatting sqref="A82">
    <cfRule type="cellIs" dxfId="4" priority="1" operator="equal">
      <formula>"■"</formula>
    </cfRule>
  </conditionalFormatting>
  <dataValidations count="1">
    <dataValidation type="list" allowBlank="1" showInputMessage="1" showErrorMessage="1" sqref="A10:A81 A83:A88">
      <formula1>"□,■"</formula1>
    </dataValidation>
  </dataValidations>
  <pageMargins left="0.78740157480314965" right="0.59055118110236227" top="0.78740157480314965" bottom="0.78740157480314965" header="0" footer="0"/>
  <pageSetup paperSize="9" scale="61" fitToHeight="0" orientation="portrait" r:id="rId3"/>
  <headerFooter alignWithMargins="0"/>
  <rowBreaks count="1" manualBreakCount="1">
    <brk id="70"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75"/>
  <sheetViews>
    <sheetView view="pageBreakPreview" zoomScale="85" zoomScaleNormal="100" zoomScaleSheetLayoutView="85" workbookViewId="0">
      <selection activeCell="F16" sqref="F16"/>
    </sheetView>
  </sheetViews>
  <sheetFormatPr defaultRowHeight="19.5" x14ac:dyDescent="0.15"/>
  <cols>
    <col min="1" max="1" width="6.875" style="1" customWidth="1"/>
    <col min="2" max="2" width="48.125" style="1" customWidth="1"/>
    <col min="3" max="6" width="11.375" style="1" customWidth="1"/>
    <col min="7" max="7" width="52.875" style="1" customWidth="1"/>
    <col min="8" max="16384" width="9" style="1"/>
  </cols>
  <sheetData>
    <row r="1" spans="1:9" ht="4.9000000000000004" customHeight="1" x14ac:dyDescent="0.15"/>
    <row r="2" spans="1:9" s="2" customFormat="1" ht="24" x14ac:dyDescent="0.15">
      <c r="A2" s="2" t="s">
        <v>458</v>
      </c>
      <c r="B2" s="3"/>
      <c r="C2" s="4"/>
      <c r="D2" s="4"/>
      <c r="E2" s="4"/>
      <c r="F2" s="4"/>
      <c r="G2" s="5"/>
    </row>
    <row r="3" spans="1:9" ht="22.5" customHeight="1" x14ac:dyDescent="0.15">
      <c r="D3" s="6"/>
      <c r="E3" s="6"/>
      <c r="F3" s="6"/>
      <c r="G3" s="7" t="s">
        <v>643</v>
      </c>
    </row>
    <row r="4" spans="1:9" ht="6.75" customHeight="1" x14ac:dyDescent="0.15">
      <c r="D4" s="6"/>
      <c r="E4" s="6"/>
      <c r="F4" s="6"/>
      <c r="G4" s="7"/>
    </row>
    <row r="5" spans="1:9" ht="23.25" customHeight="1" x14ac:dyDescent="0.15">
      <c r="A5" s="8" t="s">
        <v>314</v>
      </c>
      <c r="C5" s="9" t="s">
        <v>9</v>
      </c>
      <c r="D5" s="10">
        <v>10.72</v>
      </c>
      <c r="E5" s="11" t="s">
        <v>5</v>
      </c>
      <c r="F5" s="11"/>
      <c r="G5" s="11"/>
    </row>
    <row r="6" spans="1:9" ht="24.75" customHeight="1" x14ac:dyDescent="0.15">
      <c r="A6" s="1" t="s">
        <v>298</v>
      </c>
      <c r="C6" s="9"/>
      <c r="D6" s="10"/>
      <c r="E6" s="11"/>
      <c r="F6" s="11"/>
      <c r="G6" s="11"/>
    </row>
    <row r="7" spans="1:9" ht="4.9000000000000004" customHeight="1" thickBot="1" x14ac:dyDescent="0.2">
      <c r="C7" s="11"/>
      <c r="D7" s="11"/>
      <c r="E7" s="11"/>
      <c r="F7" s="11"/>
      <c r="G7" s="11"/>
    </row>
    <row r="8" spans="1:9" ht="33" customHeight="1" thickBot="1" x14ac:dyDescent="0.2">
      <c r="A8" s="12" t="s">
        <v>315</v>
      </c>
      <c r="B8" s="156" t="s">
        <v>112</v>
      </c>
      <c r="C8" s="14" t="s">
        <v>0</v>
      </c>
      <c r="D8" s="131" t="s">
        <v>14</v>
      </c>
      <c r="E8" s="132" t="s">
        <v>15</v>
      </c>
      <c r="F8" s="132" t="s">
        <v>162</v>
      </c>
      <c r="G8" s="17"/>
    </row>
    <row r="9" spans="1:9" ht="22.5" customHeight="1" x14ac:dyDescent="0.15">
      <c r="A9" s="233"/>
      <c r="B9" s="34" t="s">
        <v>113</v>
      </c>
      <c r="C9" s="171"/>
      <c r="D9" s="172"/>
      <c r="E9" s="173"/>
      <c r="F9" s="173"/>
      <c r="G9" s="174" t="s">
        <v>337</v>
      </c>
    </row>
    <row r="10" spans="1:9" ht="37.5" customHeight="1" x14ac:dyDescent="0.15">
      <c r="A10" s="221" t="s">
        <v>543</v>
      </c>
      <c r="B10" s="162" t="s">
        <v>114</v>
      </c>
      <c r="C10" s="25">
        <v>761</v>
      </c>
      <c r="D10" s="50">
        <f>INT(($C10*30)*$D$5)-INT(INT(($C10*30)*$D$5)*0.9)</f>
        <v>24474</v>
      </c>
      <c r="E10" s="197">
        <f>INT(($C10*30)*$D$5)-INT(INT(($C10*30)*$D$5)*0.8)</f>
        <v>48948</v>
      </c>
      <c r="F10" s="197">
        <f>INT(($C10*30)*$D$5)-INT(INT(($C10*30)*$D$5)*0.7)</f>
        <v>73422</v>
      </c>
      <c r="G10" s="414" t="s">
        <v>126</v>
      </c>
      <c r="I10" s="11"/>
    </row>
    <row r="11" spans="1:9" ht="37.5" customHeight="1" x14ac:dyDescent="0.15">
      <c r="A11" s="221" t="s">
        <v>543</v>
      </c>
      <c r="B11" s="162" t="s">
        <v>276</v>
      </c>
      <c r="C11" s="25">
        <v>749</v>
      </c>
      <c r="D11" s="50">
        <f>INT(($C11*30)*$D$5)-INT(INT(($C11*30)*$D$5)*0.9)</f>
        <v>24088</v>
      </c>
      <c r="E11" s="197">
        <f>INT(($C11*30)*$D$5)-INT(INT(($C11*30)*$D$5)*0.8)</f>
        <v>48176</v>
      </c>
      <c r="F11" s="197">
        <f>INT(($C11*30)*$D$5)-INT(INT(($C11*30)*$D$5)*0.7)</f>
        <v>72264</v>
      </c>
      <c r="G11" s="416"/>
      <c r="I11" s="11"/>
    </row>
    <row r="12" spans="1:9" ht="24" customHeight="1" x14ac:dyDescent="0.15">
      <c r="A12" s="221"/>
      <c r="B12" s="162" t="s">
        <v>115</v>
      </c>
      <c r="C12" s="25"/>
      <c r="D12" s="50"/>
      <c r="E12" s="197"/>
      <c r="F12" s="197"/>
      <c r="G12" s="32"/>
      <c r="I12" s="11"/>
    </row>
    <row r="13" spans="1:9" ht="33" customHeight="1" x14ac:dyDescent="0.15">
      <c r="A13" s="221" t="s">
        <v>543</v>
      </c>
      <c r="B13" s="162" t="s">
        <v>116</v>
      </c>
      <c r="C13" s="25">
        <v>789</v>
      </c>
      <c r="D13" s="50">
        <f>INT(C13*$D$5)-INT(INT(C13*$D$5)*0.9)</f>
        <v>846</v>
      </c>
      <c r="E13" s="51">
        <f>INT(C13*$D$5)-INT(INT(C13*$D$5)*0.8)</f>
        <v>1692</v>
      </c>
      <c r="F13" s="51">
        <f>INT(C13*$D$5)-INT(INT(C13*$D$5)*0.7)</f>
        <v>2538</v>
      </c>
      <c r="G13" s="175" t="s">
        <v>336</v>
      </c>
      <c r="I13" s="11"/>
    </row>
    <row r="14" spans="1:9" ht="33" customHeight="1" thickBot="1" x14ac:dyDescent="0.2">
      <c r="A14" s="216" t="s">
        <v>543</v>
      </c>
      <c r="B14" s="176" t="s">
        <v>277</v>
      </c>
      <c r="C14" s="60">
        <v>777</v>
      </c>
      <c r="D14" s="61">
        <f>INT(C14*$D$5)-INT(INT(C14*$D$5)*0.9)</f>
        <v>833</v>
      </c>
      <c r="E14" s="62">
        <f>INT(C14*$D$5)-INT(INT(C14*$D$5)*0.8)</f>
        <v>1666</v>
      </c>
      <c r="F14" s="62">
        <f>INT(C14*$D$5)-INT(INT(C14*$D$5)*0.7)</f>
        <v>2499</v>
      </c>
      <c r="G14" s="177" t="s">
        <v>336</v>
      </c>
      <c r="I14" s="11"/>
    </row>
    <row r="15" spans="1:9" ht="22.5" customHeight="1" x14ac:dyDescent="0.15">
      <c r="A15" s="213"/>
      <c r="B15" s="34" t="s">
        <v>4</v>
      </c>
      <c r="C15" s="35"/>
      <c r="D15" s="36"/>
      <c r="E15" s="37"/>
      <c r="F15" s="37"/>
      <c r="G15" s="38"/>
      <c r="I15" s="11"/>
    </row>
    <row r="16" spans="1:9" ht="22.5" customHeight="1" x14ac:dyDescent="0.15">
      <c r="A16" s="214"/>
      <c r="B16" s="30" t="s">
        <v>381</v>
      </c>
      <c r="C16" s="39"/>
      <c r="D16" s="40"/>
      <c r="E16" s="41"/>
      <c r="F16" s="41"/>
      <c r="G16" s="42" t="s">
        <v>79</v>
      </c>
      <c r="I16" s="11"/>
    </row>
    <row r="17" spans="1:9" s="43" customFormat="1" ht="22.5" customHeight="1" x14ac:dyDescent="0.15">
      <c r="A17" s="220" t="s">
        <v>543</v>
      </c>
      <c r="B17" s="30" t="s">
        <v>85</v>
      </c>
      <c r="C17" s="39">
        <v>50</v>
      </c>
      <c r="D17" s="40">
        <f t="shared" ref="D17:D24" si="0">INT(C17*$D$5)-INT(INT(C17*$D$5)*0.9)</f>
        <v>54</v>
      </c>
      <c r="E17" s="41">
        <f t="shared" ref="E17:E24" si="1">INT(C17*$D$5)-INT(INT(C17*$D$5)*0.8)</f>
        <v>108</v>
      </c>
      <c r="F17" s="41">
        <f t="shared" ref="F17:F24" si="2">INT(C17*$D$5)-INT(INT(C17*$D$5)*0.7)</f>
        <v>161</v>
      </c>
      <c r="G17" s="42"/>
      <c r="I17" s="11"/>
    </row>
    <row r="18" spans="1:9" s="43" customFormat="1" ht="22.5" customHeight="1" x14ac:dyDescent="0.15">
      <c r="A18" s="220" t="s">
        <v>543</v>
      </c>
      <c r="B18" s="44" t="s">
        <v>86</v>
      </c>
      <c r="C18" s="45">
        <v>25</v>
      </c>
      <c r="D18" s="46">
        <f t="shared" si="0"/>
        <v>27</v>
      </c>
      <c r="E18" s="47">
        <f t="shared" si="1"/>
        <v>54</v>
      </c>
      <c r="F18" s="47">
        <f t="shared" si="2"/>
        <v>81</v>
      </c>
      <c r="G18" s="48"/>
      <c r="I18" s="11"/>
    </row>
    <row r="19" spans="1:9" ht="22.5" customHeight="1" x14ac:dyDescent="0.15">
      <c r="A19" s="220" t="s">
        <v>543</v>
      </c>
      <c r="B19" s="49" t="s">
        <v>382</v>
      </c>
      <c r="C19" s="25">
        <v>200</v>
      </c>
      <c r="D19" s="50">
        <f t="shared" si="0"/>
        <v>215</v>
      </c>
      <c r="E19" s="51">
        <f t="shared" si="1"/>
        <v>429</v>
      </c>
      <c r="F19" s="51">
        <f t="shared" si="2"/>
        <v>644</v>
      </c>
      <c r="G19" s="178" t="s">
        <v>87</v>
      </c>
      <c r="I19" s="11"/>
    </row>
    <row r="20" spans="1:9" s="43" customFormat="1" ht="22.5" customHeight="1" x14ac:dyDescent="0.15">
      <c r="A20" s="220" t="s">
        <v>543</v>
      </c>
      <c r="B20" s="30" t="s">
        <v>383</v>
      </c>
      <c r="C20" s="39">
        <v>120</v>
      </c>
      <c r="D20" s="40">
        <f t="shared" si="0"/>
        <v>129</v>
      </c>
      <c r="E20" s="41">
        <f t="shared" si="1"/>
        <v>258</v>
      </c>
      <c r="F20" s="41">
        <f t="shared" si="2"/>
        <v>386</v>
      </c>
      <c r="G20" s="42" t="s">
        <v>79</v>
      </c>
      <c r="I20" s="11"/>
    </row>
    <row r="21" spans="1:9" s="43" customFormat="1" ht="22.5" customHeight="1" x14ac:dyDescent="0.15">
      <c r="A21" s="220" t="s">
        <v>543</v>
      </c>
      <c r="B21" s="55" t="s">
        <v>384</v>
      </c>
      <c r="C21" s="45">
        <v>246</v>
      </c>
      <c r="D21" s="46">
        <f t="shared" si="0"/>
        <v>264</v>
      </c>
      <c r="E21" s="47">
        <f t="shared" si="1"/>
        <v>528</v>
      </c>
      <c r="F21" s="47">
        <f t="shared" si="2"/>
        <v>792</v>
      </c>
      <c r="G21" s="48" t="s">
        <v>154</v>
      </c>
      <c r="I21" s="11"/>
    </row>
    <row r="22" spans="1:9" s="43" customFormat="1" ht="22.5" customHeight="1" x14ac:dyDescent="0.15">
      <c r="A22" s="220" t="s">
        <v>543</v>
      </c>
      <c r="B22" s="55" t="s">
        <v>27</v>
      </c>
      <c r="C22" s="45">
        <v>30</v>
      </c>
      <c r="D22" s="46">
        <f t="shared" si="0"/>
        <v>33</v>
      </c>
      <c r="E22" s="47">
        <f t="shared" si="1"/>
        <v>65</v>
      </c>
      <c r="F22" s="47">
        <f t="shared" si="2"/>
        <v>97</v>
      </c>
      <c r="G22" s="48" t="s">
        <v>88</v>
      </c>
      <c r="I22" s="11"/>
    </row>
    <row r="23" spans="1:9" s="43" customFormat="1" ht="22.5" customHeight="1" x14ac:dyDescent="0.15">
      <c r="A23" s="220" t="s">
        <v>543</v>
      </c>
      <c r="B23" s="55" t="s">
        <v>425</v>
      </c>
      <c r="C23" s="45">
        <v>250</v>
      </c>
      <c r="D23" s="46">
        <f t="shared" si="0"/>
        <v>268</v>
      </c>
      <c r="E23" s="47">
        <f t="shared" si="1"/>
        <v>536</v>
      </c>
      <c r="F23" s="47">
        <f t="shared" si="2"/>
        <v>804</v>
      </c>
      <c r="G23" s="56" t="s">
        <v>426</v>
      </c>
      <c r="I23" s="11"/>
    </row>
    <row r="24" spans="1:9" s="43" customFormat="1" ht="22.5" customHeight="1" x14ac:dyDescent="0.15">
      <c r="A24" s="220" t="s">
        <v>543</v>
      </c>
      <c r="B24" s="57" t="s">
        <v>515</v>
      </c>
      <c r="C24" s="25">
        <v>400</v>
      </c>
      <c r="D24" s="50">
        <f t="shared" si="0"/>
        <v>429</v>
      </c>
      <c r="E24" s="51">
        <f t="shared" si="1"/>
        <v>858</v>
      </c>
      <c r="F24" s="51">
        <f t="shared" si="2"/>
        <v>1287</v>
      </c>
      <c r="G24" s="56" t="s">
        <v>92</v>
      </c>
      <c r="I24" s="11"/>
    </row>
    <row r="25" spans="1:9" ht="22.5" customHeight="1" x14ac:dyDescent="0.15">
      <c r="A25" s="221"/>
      <c r="B25" s="30" t="s">
        <v>516</v>
      </c>
      <c r="C25" s="39"/>
      <c r="D25" s="40"/>
      <c r="E25" s="41"/>
      <c r="F25" s="41"/>
      <c r="G25" s="42" t="s">
        <v>429</v>
      </c>
      <c r="I25" s="11"/>
    </row>
    <row r="26" spans="1:9" s="43" customFormat="1" ht="22.5" customHeight="1" x14ac:dyDescent="0.15">
      <c r="A26" s="220" t="s">
        <v>543</v>
      </c>
      <c r="B26" s="30" t="s">
        <v>93</v>
      </c>
      <c r="C26" s="39">
        <v>3</v>
      </c>
      <c r="D26" s="40">
        <f>INT(C26*$D$5)-INT(INT(C26*$D$5)*0.9)</f>
        <v>4</v>
      </c>
      <c r="E26" s="41">
        <f>INT(C26*$D$5)-INT(INT(C26*$D$5)*0.8)</f>
        <v>7</v>
      </c>
      <c r="F26" s="41">
        <f>INT(C26*$D$5)-INT(INT(C26*$D$5)*0.7)</f>
        <v>10</v>
      </c>
      <c r="G26" s="42"/>
      <c r="I26" s="11"/>
    </row>
    <row r="27" spans="1:9" s="43" customFormat="1" ht="22.5" customHeight="1" x14ac:dyDescent="0.15">
      <c r="A27" s="220" t="s">
        <v>543</v>
      </c>
      <c r="B27" s="44" t="s">
        <v>94</v>
      </c>
      <c r="C27" s="45">
        <v>4</v>
      </c>
      <c r="D27" s="46">
        <f>INT(C27*$D$5)-INT(INT(C27*$D$5)*0.9)</f>
        <v>5</v>
      </c>
      <c r="E27" s="47">
        <f>INT(C27*$D$5)-INT(INT(C27*$D$5)*0.8)</f>
        <v>9</v>
      </c>
      <c r="F27" s="47">
        <f>INT(C27*$D$5)-INT(INT(C27*$D$5)*0.7)</f>
        <v>13</v>
      </c>
      <c r="G27" s="48"/>
      <c r="I27" s="11"/>
    </row>
    <row r="28" spans="1:9" s="43" customFormat="1" ht="22.5" customHeight="1" x14ac:dyDescent="0.15">
      <c r="A28" s="220"/>
      <c r="B28" s="30" t="s">
        <v>430</v>
      </c>
      <c r="C28" s="45"/>
      <c r="D28" s="46"/>
      <c r="E28" s="47"/>
      <c r="F28" s="47"/>
      <c r="G28" s="56" t="s">
        <v>98</v>
      </c>
      <c r="I28" s="11"/>
    </row>
    <row r="29" spans="1:9" s="43" customFormat="1" ht="22.5" customHeight="1" x14ac:dyDescent="0.15">
      <c r="A29" s="220" t="s">
        <v>543</v>
      </c>
      <c r="B29" s="30" t="s">
        <v>427</v>
      </c>
      <c r="C29" s="45">
        <v>150</v>
      </c>
      <c r="D29" s="40">
        <f>INT(C29*$D$5)-INT(INT(C29*$D$5)*0.9)</f>
        <v>161</v>
      </c>
      <c r="E29" s="41">
        <f>INT(C29*$D$5)-INT(INT(C29*$D$5)*0.8)</f>
        <v>322</v>
      </c>
      <c r="F29" s="41">
        <f>INT(C29*$D$5)-INT(INT(C29*$D$5)*0.7)</f>
        <v>483</v>
      </c>
      <c r="G29" s="48"/>
      <c r="I29" s="11"/>
    </row>
    <row r="30" spans="1:9" s="43" customFormat="1" ht="22.5" customHeight="1" x14ac:dyDescent="0.15">
      <c r="A30" s="220" t="s">
        <v>543</v>
      </c>
      <c r="B30" s="44" t="s">
        <v>428</v>
      </c>
      <c r="C30" s="45">
        <v>120</v>
      </c>
      <c r="D30" s="46">
        <f>INT(C30*$D$5)-INT(INT(C30*$D$5)*0.9)</f>
        <v>129</v>
      </c>
      <c r="E30" s="47">
        <f>INT(C30*$D$5)-INT(INT(C30*$D$5)*0.8)</f>
        <v>258</v>
      </c>
      <c r="F30" s="47">
        <f>INT(C30*$D$5)-INT(INT(C30*$D$5)*0.7)</f>
        <v>386</v>
      </c>
      <c r="G30" s="48"/>
      <c r="I30" s="11"/>
    </row>
    <row r="31" spans="1:9" s="43" customFormat="1" ht="22.5" customHeight="1" x14ac:dyDescent="0.15">
      <c r="A31" s="220"/>
      <c r="B31" s="57" t="s">
        <v>517</v>
      </c>
      <c r="C31" s="25"/>
      <c r="D31" s="50"/>
      <c r="E31" s="51"/>
      <c r="F31" s="51"/>
      <c r="G31" s="56"/>
      <c r="I31" s="11"/>
    </row>
    <row r="32" spans="1:9" s="43" customFormat="1" ht="22.5" customHeight="1" x14ac:dyDescent="0.15">
      <c r="A32" s="220" t="s">
        <v>543</v>
      </c>
      <c r="B32" s="57" t="s">
        <v>240</v>
      </c>
      <c r="C32" s="25">
        <v>100</v>
      </c>
      <c r="D32" s="50">
        <f t="shared" ref="D32:D37" si="3">INT(C32*$D$5)-INT(INT(C32*$D$5)*0.9)</f>
        <v>108</v>
      </c>
      <c r="E32" s="51">
        <f t="shared" ref="E32:E37" si="4">INT(C32*$D$5)-INT(INT(C32*$D$5)*0.8)</f>
        <v>215</v>
      </c>
      <c r="F32" s="51">
        <f t="shared" ref="F32:F37" si="5">INT(C32*$D$5)-INT(INT(C32*$D$5)*0.7)</f>
        <v>322</v>
      </c>
      <c r="G32" s="56" t="s">
        <v>225</v>
      </c>
      <c r="I32" s="11"/>
    </row>
    <row r="33" spans="1:9" s="43" customFormat="1" ht="22.5" customHeight="1" x14ac:dyDescent="0.15">
      <c r="A33" s="220" t="s">
        <v>543</v>
      </c>
      <c r="B33" s="57" t="s">
        <v>241</v>
      </c>
      <c r="C33" s="25">
        <v>200</v>
      </c>
      <c r="D33" s="50">
        <f t="shared" si="3"/>
        <v>215</v>
      </c>
      <c r="E33" s="51">
        <f t="shared" si="4"/>
        <v>429</v>
      </c>
      <c r="F33" s="51">
        <f t="shared" si="5"/>
        <v>644</v>
      </c>
      <c r="G33" s="56" t="s">
        <v>156</v>
      </c>
      <c r="I33" s="11"/>
    </row>
    <row r="34" spans="1:9" s="43" customFormat="1" ht="22.5" customHeight="1" x14ac:dyDescent="0.15">
      <c r="A34" s="220" t="s">
        <v>543</v>
      </c>
      <c r="B34" s="57" t="s">
        <v>518</v>
      </c>
      <c r="C34" s="25">
        <v>30</v>
      </c>
      <c r="D34" s="50">
        <f t="shared" si="3"/>
        <v>33</v>
      </c>
      <c r="E34" s="51">
        <f t="shared" si="4"/>
        <v>65</v>
      </c>
      <c r="F34" s="51">
        <f t="shared" si="5"/>
        <v>97</v>
      </c>
      <c r="G34" s="56" t="s">
        <v>98</v>
      </c>
      <c r="I34" s="11"/>
    </row>
    <row r="35" spans="1:9" s="43" customFormat="1" ht="22.5" customHeight="1" x14ac:dyDescent="0.15">
      <c r="A35" s="220" t="s">
        <v>543</v>
      </c>
      <c r="B35" s="57" t="s">
        <v>519</v>
      </c>
      <c r="C35" s="25">
        <v>30</v>
      </c>
      <c r="D35" s="50">
        <f t="shared" si="3"/>
        <v>33</v>
      </c>
      <c r="E35" s="51">
        <f t="shared" si="4"/>
        <v>65</v>
      </c>
      <c r="F35" s="51">
        <f t="shared" si="5"/>
        <v>97</v>
      </c>
      <c r="G35" s="56" t="s">
        <v>157</v>
      </c>
      <c r="I35" s="11"/>
    </row>
    <row r="36" spans="1:9" s="43" customFormat="1" ht="22.5" customHeight="1" x14ac:dyDescent="0.15">
      <c r="A36" s="220" t="s">
        <v>543</v>
      </c>
      <c r="B36" s="57" t="s">
        <v>520</v>
      </c>
      <c r="C36" s="25">
        <v>20</v>
      </c>
      <c r="D36" s="50">
        <f t="shared" si="3"/>
        <v>22</v>
      </c>
      <c r="E36" s="51">
        <f t="shared" si="4"/>
        <v>43</v>
      </c>
      <c r="F36" s="51">
        <f t="shared" si="5"/>
        <v>65</v>
      </c>
      <c r="G36" s="56" t="s">
        <v>158</v>
      </c>
      <c r="I36" s="11"/>
    </row>
    <row r="37" spans="1:9" s="43" customFormat="1" ht="22.5" customHeight="1" x14ac:dyDescent="0.15">
      <c r="A37" s="220" t="s">
        <v>543</v>
      </c>
      <c r="B37" s="57" t="s">
        <v>521</v>
      </c>
      <c r="C37" s="25">
        <v>40</v>
      </c>
      <c r="D37" s="50">
        <f t="shared" si="3"/>
        <v>43</v>
      </c>
      <c r="E37" s="51">
        <f t="shared" si="4"/>
        <v>86</v>
      </c>
      <c r="F37" s="51">
        <f t="shared" si="5"/>
        <v>129</v>
      </c>
      <c r="G37" s="56" t="s">
        <v>157</v>
      </c>
      <c r="I37" s="11"/>
    </row>
    <row r="38" spans="1:9" s="43" customFormat="1" ht="22.5" customHeight="1" x14ac:dyDescent="0.15">
      <c r="A38" s="220"/>
      <c r="B38" s="126" t="s">
        <v>431</v>
      </c>
      <c r="C38" s="25"/>
      <c r="D38" s="50"/>
      <c r="E38" s="51"/>
      <c r="F38" s="51"/>
      <c r="G38" s="111" t="s">
        <v>406</v>
      </c>
      <c r="I38" s="11"/>
    </row>
    <row r="39" spans="1:9" s="43" customFormat="1" ht="22.5" customHeight="1" x14ac:dyDescent="0.15">
      <c r="A39" s="220" t="s">
        <v>543</v>
      </c>
      <c r="B39" s="126" t="s">
        <v>400</v>
      </c>
      <c r="C39" s="25">
        <v>10</v>
      </c>
      <c r="D39" s="50">
        <f t="shared" ref="D39:D44" si="6">INT(C39*$D$5)-INT(INT(C39*$D$5)*0.9)</f>
        <v>11</v>
      </c>
      <c r="E39" s="51">
        <f t="shared" ref="E39:E44" si="7">INT(C39*$D$5)-INT(INT(C39*$D$5)*0.8)</f>
        <v>22</v>
      </c>
      <c r="F39" s="51">
        <f t="shared" ref="F39:F44" si="8">INT(C39*$D$5)-INT(INT(C39*$D$5)*0.7)</f>
        <v>33</v>
      </c>
      <c r="G39" s="56"/>
      <c r="I39" s="11"/>
    </row>
    <row r="40" spans="1:9" s="43" customFormat="1" ht="22.5" customHeight="1" x14ac:dyDescent="0.15">
      <c r="A40" s="220" t="s">
        <v>543</v>
      </c>
      <c r="B40" s="126" t="s">
        <v>399</v>
      </c>
      <c r="C40" s="25">
        <v>5</v>
      </c>
      <c r="D40" s="50">
        <f t="shared" si="6"/>
        <v>6</v>
      </c>
      <c r="E40" s="51">
        <f t="shared" si="7"/>
        <v>11</v>
      </c>
      <c r="F40" s="51">
        <f t="shared" si="8"/>
        <v>16</v>
      </c>
      <c r="G40" s="56"/>
      <c r="I40" s="11"/>
    </row>
    <row r="41" spans="1:9" s="43" customFormat="1" ht="22.5" customHeight="1" x14ac:dyDescent="0.15">
      <c r="A41" s="220" t="s">
        <v>543</v>
      </c>
      <c r="B41" s="126" t="s">
        <v>432</v>
      </c>
      <c r="C41" s="25">
        <v>240</v>
      </c>
      <c r="D41" s="50">
        <f t="shared" si="6"/>
        <v>258</v>
      </c>
      <c r="E41" s="51">
        <f t="shared" si="7"/>
        <v>515</v>
      </c>
      <c r="F41" s="51">
        <f t="shared" si="8"/>
        <v>772</v>
      </c>
      <c r="G41" s="111" t="s">
        <v>405</v>
      </c>
      <c r="I41" s="11"/>
    </row>
    <row r="42" spans="1:9" s="43" customFormat="1" ht="22.5" customHeight="1" x14ac:dyDescent="0.15">
      <c r="A42" s="220"/>
      <c r="B42" s="126" t="s">
        <v>433</v>
      </c>
      <c r="C42" s="25"/>
      <c r="D42" s="50"/>
      <c r="E42" s="51"/>
      <c r="F42" s="51"/>
      <c r="G42" s="111" t="s">
        <v>406</v>
      </c>
      <c r="I42" s="11"/>
    </row>
    <row r="43" spans="1:9" s="43" customFormat="1" ht="22.5" customHeight="1" x14ac:dyDescent="0.15">
      <c r="A43" s="220" t="s">
        <v>543</v>
      </c>
      <c r="B43" s="126" t="s">
        <v>403</v>
      </c>
      <c r="C43" s="25">
        <v>100</v>
      </c>
      <c r="D43" s="50">
        <f t="shared" si="6"/>
        <v>108</v>
      </c>
      <c r="E43" s="51">
        <f t="shared" si="7"/>
        <v>215</v>
      </c>
      <c r="F43" s="51">
        <f t="shared" si="8"/>
        <v>322</v>
      </c>
      <c r="G43" s="111"/>
      <c r="I43" s="11"/>
    </row>
    <row r="44" spans="1:9" s="43" customFormat="1" ht="22.5" customHeight="1" x14ac:dyDescent="0.15">
      <c r="A44" s="220" t="s">
        <v>543</v>
      </c>
      <c r="B44" s="126" t="s">
        <v>404</v>
      </c>
      <c r="C44" s="25">
        <v>10</v>
      </c>
      <c r="D44" s="50">
        <f t="shared" si="6"/>
        <v>11</v>
      </c>
      <c r="E44" s="51">
        <f t="shared" si="7"/>
        <v>22</v>
      </c>
      <c r="F44" s="51">
        <f t="shared" si="8"/>
        <v>33</v>
      </c>
      <c r="G44" s="56"/>
      <c r="I44" s="11"/>
    </row>
    <row r="45" spans="1:9" ht="22.5" customHeight="1" x14ac:dyDescent="0.15">
      <c r="A45" s="221"/>
      <c r="B45" s="49" t="s">
        <v>522</v>
      </c>
      <c r="C45" s="25"/>
      <c r="D45" s="50"/>
      <c r="E45" s="51"/>
      <c r="F45" s="51"/>
      <c r="G45" s="56" t="s">
        <v>79</v>
      </c>
      <c r="I45" s="11"/>
    </row>
    <row r="46" spans="1:9" ht="22.5" customHeight="1" x14ac:dyDescent="0.15">
      <c r="A46" s="220" t="s">
        <v>543</v>
      </c>
      <c r="B46" s="29" t="s">
        <v>270</v>
      </c>
      <c r="C46" s="25">
        <v>22</v>
      </c>
      <c r="D46" s="40">
        <f>INT(C46*$D$5)-INT(INT(C46*$D$5)*0.9)</f>
        <v>24</v>
      </c>
      <c r="E46" s="41">
        <f>INT(C46*$D$5)-INT(INT(C46*$D$5)*0.8)</f>
        <v>47</v>
      </c>
      <c r="F46" s="41">
        <f>INT(C46*$D$5)-INT(INT(C46*$D$5)*0.7)</f>
        <v>71</v>
      </c>
      <c r="G46" s="93"/>
      <c r="I46" s="11"/>
    </row>
    <row r="47" spans="1:9" ht="22.5" customHeight="1" x14ac:dyDescent="0.15">
      <c r="A47" s="220" t="s">
        <v>543</v>
      </c>
      <c r="B47" s="29" t="s">
        <v>271</v>
      </c>
      <c r="C47" s="25">
        <v>18</v>
      </c>
      <c r="D47" s="40">
        <f>INT(C47*$D$5)-INT(INT(C47*$D$5)*0.9)</f>
        <v>20</v>
      </c>
      <c r="E47" s="41">
        <f>INT(C47*$D$5)-INT(INT(C47*$D$5)*0.8)</f>
        <v>39</v>
      </c>
      <c r="F47" s="41">
        <f>INT(C47*$D$5)-INT(INT(C47*$D$5)*0.7)</f>
        <v>58</v>
      </c>
      <c r="G47" s="93"/>
      <c r="I47" s="11"/>
    </row>
    <row r="48" spans="1:9" ht="22.5" customHeight="1" thickBot="1" x14ac:dyDescent="0.2">
      <c r="A48" s="231" t="s">
        <v>543</v>
      </c>
      <c r="B48" s="59" t="s">
        <v>272</v>
      </c>
      <c r="C48" s="60">
        <v>6</v>
      </c>
      <c r="D48" s="61">
        <f>INT(C48*$D$5)-INT(INT(C48*$D$5)*0.9)</f>
        <v>7</v>
      </c>
      <c r="E48" s="62">
        <f>INT(C48*$D$5)-INT(INT(C48*$D$5)*0.8)</f>
        <v>13</v>
      </c>
      <c r="F48" s="62">
        <f>INT(C48*$D$5)-INT(INT(C48*$D$5)*0.7)</f>
        <v>20</v>
      </c>
      <c r="G48" s="95"/>
      <c r="I48" s="11"/>
    </row>
    <row r="49" spans="1:9" ht="47.25" customHeight="1" thickBot="1" x14ac:dyDescent="0.2">
      <c r="A49" s="293" t="s">
        <v>635</v>
      </c>
      <c r="B49" s="291" t="s">
        <v>641</v>
      </c>
      <c r="C49" s="408" t="s">
        <v>640</v>
      </c>
      <c r="D49" s="409"/>
      <c r="E49" s="409"/>
      <c r="F49" s="409"/>
      <c r="G49" s="410"/>
      <c r="I49" s="11"/>
    </row>
    <row r="50" spans="1:9" s="67" customFormat="1" ht="1.5" hidden="1" customHeight="1" x14ac:dyDescent="0.15">
      <c r="A50" s="64"/>
      <c r="B50" s="65"/>
      <c r="C50" s="66"/>
      <c r="D50" s="66"/>
      <c r="E50" s="66"/>
      <c r="F50" s="66"/>
      <c r="G50" s="66"/>
    </row>
    <row r="51" spans="1:9" s="67" customFormat="1" x14ac:dyDescent="0.15">
      <c r="A51" s="198"/>
      <c r="B51" s="69" t="s">
        <v>532</v>
      </c>
      <c r="C51" s="66"/>
      <c r="D51" s="66"/>
      <c r="E51" s="66"/>
      <c r="F51" s="66"/>
      <c r="G51" s="66"/>
    </row>
    <row r="52" spans="1:9" s="43" customFormat="1" x14ac:dyDescent="0.15">
      <c r="A52" s="198" t="s">
        <v>543</v>
      </c>
      <c r="B52" s="68" t="s">
        <v>10</v>
      </c>
      <c r="C52" s="310" t="s">
        <v>631</v>
      </c>
      <c r="D52" s="314"/>
      <c r="E52" s="314"/>
      <c r="F52" s="314"/>
      <c r="G52" s="315"/>
    </row>
    <row r="53" spans="1:9" s="43" customFormat="1" x14ac:dyDescent="0.15">
      <c r="A53" s="198" t="s">
        <v>538</v>
      </c>
      <c r="B53" s="68" t="s">
        <v>11</v>
      </c>
      <c r="C53" s="310" t="s">
        <v>632</v>
      </c>
      <c r="D53" s="311"/>
      <c r="E53" s="311"/>
      <c r="F53" s="311"/>
      <c r="G53" s="312"/>
    </row>
    <row r="54" spans="1:9" s="43" customFormat="1" x14ac:dyDescent="0.15">
      <c r="A54" s="198" t="s">
        <v>538</v>
      </c>
      <c r="B54" s="68" t="s">
        <v>177</v>
      </c>
      <c r="C54" s="310" t="s">
        <v>633</v>
      </c>
      <c r="D54" s="311"/>
      <c r="E54" s="311"/>
      <c r="F54" s="311"/>
      <c r="G54" s="312"/>
    </row>
    <row r="55" spans="1:9" s="43" customFormat="1" x14ac:dyDescent="0.15">
      <c r="A55" s="198" t="s">
        <v>538</v>
      </c>
      <c r="B55" s="68" t="s">
        <v>533</v>
      </c>
      <c r="C55" s="310" t="s">
        <v>634</v>
      </c>
      <c r="D55" s="311"/>
      <c r="E55" s="311"/>
      <c r="F55" s="311"/>
      <c r="G55" s="312"/>
    </row>
    <row r="56" spans="1:9" s="43" customFormat="1" ht="13.9" customHeight="1" x14ac:dyDescent="0.15">
      <c r="B56" s="72" t="s">
        <v>13</v>
      </c>
      <c r="C56" s="71"/>
      <c r="D56" s="72"/>
      <c r="E56" s="72"/>
      <c r="F56" s="72"/>
      <c r="G56" s="72"/>
    </row>
    <row r="57" spans="1:9" s="43" customFormat="1" ht="13.9" customHeight="1" x14ac:dyDescent="0.15">
      <c r="B57" s="71" t="s">
        <v>12</v>
      </c>
      <c r="C57" s="71"/>
      <c r="D57" s="72"/>
      <c r="E57" s="72"/>
      <c r="F57" s="72"/>
      <c r="G57" s="72"/>
    </row>
    <row r="58" spans="1:9" ht="13.9" customHeight="1" x14ac:dyDescent="0.15">
      <c r="B58" s="320" t="s">
        <v>16</v>
      </c>
      <c r="C58" s="320"/>
      <c r="D58" s="320"/>
      <c r="E58" s="320"/>
      <c r="F58" s="320"/>
      <c r="G58" s="320"/>
    </row>
    <row r="59" spans="1:9" x14ac:dyDescent="0.15">
      <c r="B59" s="320" t="s">
        <v>165</v>
      </c>
      <c r="C59" s="320"/>
      <c r="D59" s="320"/>
      <c r="E59" s="320"/>
      <c r="F59" s="320"/>
      <c r="G59" s="320"/>
    </row>
    <row r="60" spans="1:9" ht="28.5" customHeight="1" x14ac:dyDescent="0.15">
      <c r="B60" s="412" t="s">
        <v>436</v>
      </c>
      <c r="C60" s="413"/>
      <c r="D60" s="413"/>
      <c r="E60" s="413"/>
      <c r="F60" s="413"/>
      <c r="G60" s="413"/>
    </row>
    <row r="61" spans="1:9" x14ac:dyDescent="0.15">
      <c r="B61" s="73" t="s">
        <v>1</v>
      </c>
      <c r="C61" s="73"/>
      <c r="D61" s="73"/>
      <c r="E61" s="73"/>
      <c r="F61" s="73"/>
    </row>
    <row r="62" spans="1:9" x14ac:dyDescent="0.15">
      <c r="B62" s="73" t="s">
        <v>2</v>
      </c>
      <c r="C62" s="73"/>
      <c r="D62" s="73"/>
      <c r="E62" s="73"/>
      <c r="F62" s="73"/>
    </row>
    <row r="63" spans="1:9" x14ac:dyDescent="0.15">
      <c r="B63" s="73" t="s">
        <v>437</v>
      </c>
      <c r="C63" s="73"/>
      <c r="D63" s="73"/>
      <c r="E63" s="73"/>
      <c r="F63" s="73"/>
    </row>
    <row r="64" spans="1:9" ht="4.5" customHeight="1" x14ac:dyDescent="0.15">
      <c r="B64" s="74" t="s">
        <v>3</v>
      </c>
      <c r="C64" s="73"/>
      <c r="D64" s="73"/>
      <c r="E64" s="73"/>
      <c r="F64" s="73"/>
    </row>
    <row r="65" spans="1:7" x14ac:dyDescent="0.15">
      <c r="B65" s="75" t="s">
        <v>286</v>
      </c>
      <c r="C65" s="76"/>
      <c r="D65" s="76"/>
      <c r="E65" s="76"/>
      <c r="F65" s="76"/>
      <c r="G65" s="77"/>
    </row>
    <row r="67" spans="1:7" ht="20.25" customHeight="1" x14ac:dyDescent="0.15">
      <c r="A67" s="8" t="s">
        <v>287</v>
      </c>
    </row>
    <row r="68" spans="1:7" ht="15.75" customHeight="1" x14ac:dyDescent="0.15">
      <c r="A68" s="307" t="s">
        <v>290</v>
      </c>
      <c r="B68" s="308"/>
      <c r="C68" s="338" t="s">
        <v>288</v>
      </c>
      <c r="D68" s="339"/>
      <c r="E68" s="338" t="s">
        <v>289</v>
      </c>
      <c r="F68" s="340"/>
      <c r="G68" s="339"/>
    </row>
    <row r="69" spans="1:7" ht="56.25" customHeight="1" x14ac:dyDescent="0.15">
      <c r="A69" s="78">
        <v>1</v>
      </c>
      <c r="B69" s="79" t="s">
        <v>323</v>
      </c>
      <c r="C69" s="403" t="s">
        <v>455</v>
      </c>
      <c r="D69" s="404"/>
      <c r="E69" s="323" t="s">
        <v>334</v>
      </c>
      <c r="F69" s="324"/>
      <c r="G69" s="322"/>
    </row>
    <row r="70" spans="1:7" ht="28.5" customHeight="1" x14ac:dyDescent="0.15">
      <c r="A70" s="78">
        <v>2</v>
      </c>
      <c r="B70" s="79" t="s">
        <v>324</v>
      </c>
      <c r="C70" s="321" t="s">
        <v>292</v>
      </c>
      <c r="D70" s="322"/>
      <c r="E70" s="323"/>
      <c r="F70" s="324"/>
      <c r="G70" s="322"/>
    </row>
    <row r="71" spans="1:7" ht="42" customHeight="1" x14ac:dyDescent="0.15">
      <c r="A71" s="78">
        <v>3</v>
      </c>
      <c r="B71" s="79" t="s">
        <v>303</v>
      </c>
      <c r="C71" s="325" t="s">
        <v>304</v>
      </c>
      <c r="D71" s="322"/>
      <c r="E71" s="323"/>
      <c r="F71" s="324"/>
      <c r="G71" s="322"/>
    </row>
    <row r="72" spans="1:7" ht="27.75" customHeight="1" x14ac:dyDescent="0.15">
      <c r="A72" s="78">
        <v>4</v>
      </c>
      <c r="B72" s="79" t="s">
        <v>305</v>
      </c>
      <c r="C72" s="321" t="s">
        <v>292</v>
      </c>
      <c r="D72" s="322"/>
      <c r="E72" s="323"/>
      <c r="F72" s="324"/>
      <c r="G72" s="322"/>
    </row>
    <row r="73" spans="1:7" ht="24" customHeight="1" x14ac:dyDescent="0.15">
      <c r="A73" s="78">
        <v>5</v>
      </c>
      <c r="B73" s="79" t="s">
        <v>325</v>
      </c>
      <c r="C73" s="325" t="s">
        <v>340</v>
      </c>
      <c r="D73" s="411"/>
      <c r="E73" s="323" t="s">
        <v>336</v>
      </c>
      <c r="F73" s="324"/>
      <c r="G73" s="322"/>
    </row>
    <row r="74" spans="1:7" ht="24" customHeight="1" x14ac:dyDescent="0.15">
      <c r="A74" s="78">
        <v>6</v>
      </c>
      <c r="B74" s="79" t="s">
        <v>335</v>
      </c>
      <c r="C74" s="325" t="s">
        <v>341</v>
      </c>
      <c r="D74" s="411"/>
      <c r="E74" s="323" t="s">
        <v>336</v>
      </c>
      <c r="F74" s="324"/>
      <c r="G74" s="322"/>
    </row>
    <row r="75" spans="1:7" ht="24" customHeight="1" x14ac:dyDescent="0.15">
      <c r="A75" s="78">
        <v>7</v>
      </c>
      <c r="B75" s="79" t="s">
        <v>326</v>
      </c>
      <c r="C75" s="325" t="s">
        <v>342</v>
      </c>
      <c r="D75" s="411"/>
      <c r="E75" s="323" t="s">
        <v>336</v>
      </c>
      <c r="F75" s="324"/>
      <c r="G75" s="322"/>
    </row>
  </sheetData>
  <customSheetViews>
    <customSheetView guid="{83E5F0FC-3326-407A-826A-4C3970149E8A}" scale="85" showPageBreaks="1" fitToPage="1" printArea="1" view="pageBreakPreview" topLeftCell="A26">
      <selection activeCell="S77" sqref="S77"/>
      <pageMargins left="0.78740157480314965" right="0.59055118110236227" top="0.78740157480314965" bottom="0.78740157480314965" header="0" footer="0"/>
      <pageSetup paperSize="9" scale="46" orientation="portrait" r:id="rId1"/>
      <headerFooter alignWithMargins="0"/>
    </customSheetView>
    <customSheetView guid="{889E9388-5016-4A28-9D74-594202A78956}" scale="85" showPageBreaks="1" fitToPage="1" printArea="1" view="pageBreakPreview">
      <selection activeCell="S77" sqref="S77"/>
      <pageMargins left="0.78740157480314965" right="0.59055118110236227" top="0.78740157480314965" bottom="0.78740157480314965" header="0" footer="0"/>
      <pageSetup paperSize="9" scale="46" orientation="portrait" r:id="rId2"/>
      <headerFooter alignWithMargins="0"/>
    </customSheetView>
  </customSheetViews>
  <mergeCells count="26">
    <mergeCell ref="C68:D68"/>
    <mergeCell ref="E68:G68"/>
    <mergeCell ref="B58:G58"/>
    <mergeCell ref="B59:G59"/>
    <mergeCell ref="G10:G11"/>
    <mergeCell ref="C52:G52"/>
    <mergeCell ref="C53:G53"/>
    <mergeCell ref="C54:G54"/>
    <mergeCell ref="C55:G55"/>
    <mergeCell ref="C49:G49"/>
    <mergeCell ref="C75:D75"/>
    <mergeCell ref="E75:G75"/>
    <mergeCell ref="B60:G60"/>
    <mergeCell ref="C72:D72"/>
    <mergeCell ref="E72:G72"/>
    <mergeCell ref="C73:D73"/>
    <mergeCell ref="E73:G73"/>
    <mergeCell ref="C74:D74"/>
    <mergeCell ref="E74:G74"/>
    <mergeCell ref="C69:D69"/>
    <mergeCell ref="E69:G69"/>
    <mergeCell ref="C70:D70"/>
    <mergeCell ref="E70:G70"/>
    <mergeCell ref="C71:D71"/>
    <mergeCell ref="E71:G71"/>
    <mergeCell ref="A68:B68"/>
  </mergeCells>
  <phoneticPr fontId="3"/>
  <conditionalFormatting sqref="A10:A48 A50:A55">
    <cfRule type="expression" dxfId="3" priority="2">
      <formula>$A10="■"</formula>
    </cfRule>
  </conditionalFormatting>
  <conditionalFormatting sqref="A49">
    <cfRule type="cellIs" dxfId="2" priority="1" operator="equal">
      <formula>"■"</formula>
    </cfRule>
  </conditionalFormatting>
  <dataValidations count="1">
    <dataValidation type="list" allowBlank="1" showInputMessage="1" showErrorMessage="1" sqref="A10:A48 A50:A55">
      <formula1>"□,■"</formula1>
    </dataValidation>
  </dataValidations>
  <pageMargins left="0.78740157480314965" right="0.59055118110236227" top="0.78740157480314965" bottom="0.78740157480314965" header="0" footer="0"/>
  <pageSetup paperSize="9" scale="47" orientation="portrait"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5"/>
  <sheetViews>
    <sheetView view="pageBreakPreview" topLeftCell="A78" zoomScaleNormal="100" zoomScaleSheetLayoutView="100" workbookViewId="0">
      <selection activeCell="C88" sqref="C88:G88"/>
    </sheetView>
  </sheetViews>
  <sheetFormatPr defaultRowHeight="19.5" x14ac:dyDescent="0.15"/>
  <cols>
    <col min="1" max="1" width="5.875" style="1" customWidth="1"/>
    <col min="2" max="2" width="45.625" style="1" customWidth="1"/>
    <col min="3" max="6" width="11.375" style="1" customWidth="1"/>
    <col min="7" max="7" width="33.25" style="1" customWidth="1"/>
    <col min="8" max="16384" width="9" style="1"/>
  </cols>
  <sheetData>
    <row r="1" spans="1:9" ht="4.9000000000000004" customHeight="1" x14ac:dyDescent="0.15"/>
    <row r="2" spans="1:9" s="2" customFormat="1" ht="24" x14ac:dyDescent="0.15">
      <c r="A2" s="2" t="s">
        <v>459</v>
      </c>
      <c r="B2" s="3"/>
      <c r="C2" s="4"/>
      <c r="D2" s="4"/>
      <c r="E2" s="4"/>
      <c r="F2" s="4"/>
      <c r="G2" s="5"/>
    </row>
    <row r="3" spans="1:9" ht="22.5" customHeight="1" x14ac:dyDescent="0.15">
      <c r="D3" s="6"/>
      <c r="E3" s="6"/>
      <c r="F3" s="6"/>
      <c r="G3" s="7" t="s">
        <v>643</v>
      </c>
    </row>
    <row r="4" spans="1:9" ht="6.75" customHeight="1" x14ac:dyDescent="0.15">
      <c r="D4" s="6"/>
      <c r="E4" s="6"/>
      <c r="F4" s="6"/>
      <c r="G4" s="7"/>
    </row>
    <row r="5" spans="1:9" ht="18.75" customHeight="1" x14ac:dyDescent="0.15">
      <c r="A5" s="8" t="s">
        <v>314</v>
      </c>
      <c r="C5" s="9" t="s">
        <v>9</v>
      </c>
      <c r="D5" s="10">
        <v>10.88</v>
      </c>
      <c r="E5" s="11" t="s">
        <v>5</v>
      </c>
      <c r="F5" s="11"/>
      <c r="G5" s="11"/>
    </row>
    <row r="6" spans="1:9" ht="24.75" customHeight="1" x14ac:dyDescent="0.15">
      <c r="A6" s="1" t="s">
        <v>298</v>
      </c>
      <c r="C6" s="9"/>
      <c r="D6" s="10"/>
      <c r="E6" s="11"/>
      <c r="F6" s="11"/>
      <c r="G6" s="11"/>
    </row>
    <row r="7" spans="1:9" ht="4.9000000000000004" customHeight="1" x14ac:dyDescent="0.15">
      <c r="C7" s="11"/>
      <c r="D7" s="11"/>
      <c r="E7" s="11"/>
      <c r="F7" s="11"/>
      <c r="G7" s="11"/>
    </row>
    <row r="8" spans="1:9" ht="1.5" customHeight="1" thickBot="1" x14ac:dyDescent="0.2">
      <c r="B8" s="1" t="s">
        <v>3</v>
      </c>
      <c r="C8" s="11"/>
      <c r="D8" s="11"/>
      <c r="E8" s="11"/>
      <c r="F8" s="11"/>
      <c r="G8" s="11"/>
    </row>
    <row r="9" spans="1:9" ht="29.25" customHeight="1" thickBot="1" x14ac:dyDescent="0.2">
      <c r="A9" s="179" t="s">
        <v>315</v>
      </c>
      <c r="B9" s="13" t="s">
        <v>95</v>
      </c>
      <c r="C9" s="14" t="s">
        <v>0</v>
      </c>
      <c r="D9" s="131" t="s">
        <v>14</v>
      </c>
      <c r="E9" s="132" t="s">
        <v>15</v>
      </c>
      <c r="F9" s="132" t="s">
        <v>162</v>
      </c>
      <c r="G9" s="17"/>
    </row>
    <row r="10" spans="1:9" ht="15" customHeight="1" x14ac:dyDescent="0.15">
      <c r="A10" s="180"/>
      <c r="B10" s="119" t="s">
        <v>96</v>
      </c>
      <c r="C10" s="20"/>
      <c r="D10" s="87"/>
      <c r="E10" s="88"/>
      <c r="F10" s="88"/>
      <c r="G10" s="23"/>
    </row>
    <row r="11" spans="1:9" ht="15" customHeight="1" x14ac:dyDescent="0.15">
      <c r="A11" s="417" t="s">
        <v>543</v>
      </c>
      <c r="B11" s="162" t="s">
        <v>64</v>
      </c>
      <c r="C11" s="25"/>
      <c r="D11" s="163"/>
      <c r="E11" s="51"/>
      <c r="F11" s="51"/>
      <c r="G11" s="105"/>
      <c r="I11" s="11"/>
    </row>
    <row r="12" spans="1:9" ht="15" customHeight="1" x14ac:dyDescent="0.15">
      <c r="A12" s="417"/>
      <c r="B12" s="29" t="s">
        <v>20</v>
      </c>
      <c r="C12" s="25">
        <v>12447</v>
      </c>
      <c r="D12" s="40">
        <f>INT(C12*$D$5)-INT(INT(C12*$D$5)*0.9)</f>
        <v>13543</v>
      </c>
      <c r="E12" s="41">
        <f>INT(C12*$D$5)-INT(INT(C12*$D$5)*0.8)</f>
        <v>27085</v>
      </c>
      <c r="F12" s="41">
        <f>INT(C12*$D$5)-INT(INT(C12*$D$5)*0.7)</f>
        <v>40627</v>
      </c>
      <c r="G12" s="93"/>
      <c r="I12" s="11"/>
    </row>
    <row r="13" spans="1:9" ht="15" customHeight="1" x14ac:dyDescent="0.15">
      <c r="A13" s="417"/>
      <c r="B13" s="29" t="s">
        <v>21</v>
      </c>
      <c r="C13" s="25">
        <v>17415</v>
      </c>
      <c r="D13" s="40">
        <f>INT(C13*$D$5)-INT(INT(C13*$D$5)*0.9)</f>
        <v>18948</v>
      </c>
      <c r="E13" s="41">
        <f>INT(C13*$D$5)-INT(INT(C13*$D$5)*0.8)</f>
        <v>37895</v>
      </c>
      <c r="F13" s="41">
        <f>INT(C13*$D$5)-INT(INT(C13*$D$5)*0.7)</f>
        <v>56843</v>
      </c>
      <c r="G13" s="93"/>
      <c r="I13" s="11"/>
    </row>
    <row r="14" spans="1:9" ht="15" customHeight="1" x14ac:dyDescent="0.15">
      <c r="A14" s="417"/>
      <c r="B14" s="29" t="s">
        <v>22</v>
      </c>
      <c r="C14" s="25">
        <v>24481</v>
      </c>
      <c r="D14" s="40">
        <f>INT(C14*$D$5)-INT(INT(C14*$D$5)*0.9)</f>
        <v>26636</v>
      </c>
      <c r="E14" s="41">
        <f>INT(C14*$D$5)-INT(INT(C14*$D$5)*0.8)</f>
        <v>53271</v>
      </c>
      <c r="F14" s="41">
        <f>INT(C14*$D$5)-INT(INT(C14*$D$5)*0.7)</f>
        <v>79906</v>
      </c>
      <c r="G14" s="93"/>
      <c r="I14" s="11"/>
    </row>
    <row r="15" spans="1:9" ht="15" customHeight="1" x14ac:dyDescent="0.15">
      <c r="A15" s="417"/>
      <c r="B15" s="29" t="s">
        <v>23</v>
      </c>
      <c r="C15" s="25">
        <v>27766</v>
      </c>
      <c r="D15" s="40">
        <f>INT(C15*$D$5)-INT(INT(C15*$D$5)*0.9)</f>
        <v>30210</v>
      </c>
      <c r="E15" s="41">
        <f>INT(C15*$D$5)-INT(INT(C15*$D$5)*0.8)</f>
        <v>60419</v>
      </c>
      <c r="F15" s="41">
        <f>INT(C15*$D$5)-INT(INT(C15*$D$5)*0.7)</f>
        <v>90629</v>
      </c>
      <c r="G15" s="93"/>
      <c r="I15" s="11"/>
    </row>
    <row r="16" spans="1:9" ht="15" customHeight="1" x14ac:dyDescent="0.15">
      <c r="A16" s="417"/>
      <c r="B16" s="29" t="s">
        <v>24</v>
      </c>
      <c r="C16" s="25">
        <v>31408</v>
      </c>
      <c r="D16" s="40">
        <f>INT(C16*$D$5)-INT(INT(C16*$D$5)*0.9)</f>
        <v>34172</v>
      </c>
      <c r="E16" s="41">
        <f>INT(C16*$D$5)-INT(INT(C16*$D$5)*0.8)</f>
        <v>68344</v>
      </c>
      <c r="F16" s="41">
        <f>INT(C16*$D$5)-INT(INT(C16*$D$5)*0.7)</f>
        <v>102516</v>
      </c>
      <c r="G16" s="93"/>
      <c r="I16" s="11"/>
    </row>
    <row r="17" spans="1:9" ht="15" customHeight="1" x14ac:dyDescent="0.15">
      <c r="A17" s="417" t="s">
        <v>543</v>
      </c>
      <c r="B17" s="30" t="s">
        <v>65</v>
      </c>
      <c r="C17" s="39"/>
      <c r="D17" s="90"/>
      <c r="E17" s="41"/>
      <c r="F17" s="41"/>
      <c r="G17" s="91"/>
      <c r="I17" s="11"/>
    </row>
    <row r="18" spans="1:9" ht="15" customHeight="1" x14ac:dyDescent="0.15">
      <c r="A18" s="417"/>
      <c r="B18" s="29" t="s">
        <v>20</v>
      </c>
      <c r="C18" s="25">
        <v>11214</v>
      </c>
      <c r="D18" s="40">
        <f>INT(C18*$D$5)-INT(INT(C18*$D$5)*0.9)</f>
        <v>12201</v>
      </c>
      <c r="E18" s="41">
        <f>INT(C18*$D$5)-INT(INT(C18*$D$5)*0.8)</f>
        <v>24402</v>
      </c>
      <c r="F18" s="41">
        <f>INT(C18*$D$5)-INT(INT(C18*$D$5)*0.7)</f>
        <v>36603</v>
      </c>
      <c r="G18" s="93"/>
      <c r="I18" s="11"/>
    </row>
    <row r="19" spans="1:9" ht="15" customHeight="1" x14ac:dyDescent="0.15">
      <c r="A19" s="417"/>
      <c r="B19" s="29" t="s">
        <v>21</v>
      </c>
      <c r="C19" s="25">
        <v>15691</v>
      </c>
      <c r="D19" s="40">
        <f>INT(C19*$D$5)-INT(INT(C19*$D$5)*0.9)</f>
        <v>17072</v>
      </c>
      <c r="E19" s="41">
        <f>INT(C19*$D$5)-INT(INT(C19*$D$5)*0.8)</f>
        <v>34144</v>
      </c>
      <c r="F19" s="41">
        <f>INT(C19*$D$5)-INT(INT(C19*$D$5)*0.7)</f>
        <v>51216</v>
      </c>
      <c r="G19" s="93"/>
      <c r="I19" s="11"/>
    </row>
    <row r="20" spans="1:9" ht="15" customHeight="1" x14ac:dyDescent="0.15">
      <c r="A20" s="417"/>
      <c r="B20" s="29" t="s">
        <v>22</v>
      </c>
      <c r="C20" s="25">
        <v>22057</v>
      </c>
      <c r="D20" s="40">
        <f>INT(C20*$D$5)-INT(INT(C20*$D$5)*0.9)</f>
        <v>23998</v>
      </c>
      <c r="E20" s="41">
        <f>INT(C20*$D$5)-INT(INT(C20*$D$5)*0.8)</f>
        <v>47996</v>
      </c>
      <c r="F20" s="41">
        <f>INT(C20*$D$5)-INT(INT(C20*$D$5)*0.7)</f>
        <v>71994</v>
      </c>
      <c r="G20" s="93"/>
      <c r="I20" s="11"/>
    </row>
    <row r="21" spans="1:9" ht="15" customHeight="1" x14ac:dyDescent="0.15">
      <c r="A21" s="417"/>
      <c r="B21" s="29" t="s">
        <v>23</v>
      </c>
      <c r="C21" s="25">
        <v>25017</v>
      </c>
      <c r="D21" s="40">
        <f>INT(C21*$D$5)-INT(INT(C21*$D$5)*0.9)</f>
        <v>27219</v>
      </c>
      <c r="E21" s="41">
        <f>INT(C21*$D$5)-INT(INT(C21*$D$5)*0.8)</f>
        <v>54437</v>
      </c>
      <c r="F21" s="41">
        <f>INT(C21*$D$5)-INT(INT(C21*$D$5)*0.7)</f>
        <v>81656</v>
      </c>
      <c r="G21" s="93"/>
      <c r="I21" s="11"/>
    </row>
    <row r="22" spans="1:9" ht="15" customHeight="1" x14ac:dyDescent="0.15">
      <c r="A22" s="417"/>
      <c r="B22" s="29" t="s">
        <v>24</v>
      </c>
      <c r="C22" s="25">
        <v>28298</v>
      </c>
      <c r="D22" s="40">
        <f>INT(C22*$D$5)-INT(INT(C22*$D$5)*0.9)</f>
        <v>30789</v>
      </c>
      <c r="E22" s="41">
        <f>INT(C22*$D$5)-INT(INT(C22*$D$5)*0.8)</f>
        <v>61577</v>
      </c>
      <c r="F22" s="41">
        <f>INT(C22*$D$5)-INT(INT(C22*$D$5)*0.7)</f>
        <v>92365</v>
      </c>
      <c r="G22" s="93"/>
      <c r="I22" s="11"/>
    </row>
    <row r="23" spans="1:9" ht="15" customHeight="1" x14ac:dyDescent="0.15">
      <c r="A23" s="417" t="s">
        <v>543</v>
      </c>
      <c r="B23" s="29" t="s">
        <v>66</v>
      </c>
      <c r="C23" s="25"/>
      <c r="D23" s="40"/>
      <c r="E23" s="41"/>
      <c r="F23" s="41"/>
      <c r="G23" s="32" t="s">
        <v>28</v>
      </c>
      <c r="I23" s="11"/>
    </row>
    <row r="24" spans="1:9" ht="15" customHeight="1" x14ac:dyDescent="0.15">
      <c r="A24" s="417"/>
      <c r="B24" s="29" t="s">
        <v>20</v>
      </c>
      <c r="C24" s="25">
        <v>571</v>
      </c>
      <c r="D24" s="40">
        <f>INT(C24*$D$5)-INT(INT(C24*$D$5)*0.9)</f>
        <v>622</v>
      </c>
      <c r="E24" s="41">
        <f>INT(C24*$D$5)-INT(INT(C24*$D$5)*0.8)</f>
        <v>1243</v>
      </c>
      <c r="F24" s="41">
        <f>INT(C24*$D$5)-INT(INT(C24*$D$5)*0.7)</f>
        <v>1864</v>
      </c>
      <c r="G24" s="93"/>
      <c r="I24" s="11"/>
    </row>
    <row r="25" spans="1:9" ht="15" customHeight="1" x14ac:dyDescent="0.15">
      <c r="A25" s="417"/>
      <c r="B25" s="29" t="s">
        <v>21</v>
      </c>
      <c r="C25" s="25">
        <v>638</v>
      </c>
      <c r="D25" s="40">
        <f>INT(C25*$D$5)-INT(INT(C25*$D$5)*0.9)</f>
        <v>695</v>
      </c>
      <c r="E25" s="41">
        <f>INT(C25*$D$5)-INT(INT(C25*$D$5)*0.8)</f>
        <v>1389</v>
      </c>
      <c r="F25" s="41">
        <f>INT(C25*$D$5)-INT(INT(C25*$D$5)*0.7)</f>
        <v>2083</v>
      </c>
      <c r="G25" s="93"/>
      <c r="I25" s="11"/>
    </row>
    <row r="26" spans="1:9" ht="15" customHeight="1" x14ac:dyDescent="0.15">
      <c r="A26" s="417"/>
      <c r="B26" s="29" t="s">
        <v>22</v>
      </c>
      <c r="C26" s="25">
        <v>706</v>
      </c>
      <c r="D26" s="40">
        <f>INT(C26*$D$5)-INT(INT(C26*$D$5)*0.9)</f>
        <v>769</v>
      </c>
      <c r="E26" s="41">
        <f>INT(C26*$D$5)-INT(INT(C26*$D$5)*0.8)</f>
        <v>1537</v>
      </c>
      <c r="F26" s="41">
        <f>INT(C26*$D$5)-INT(INT(C26*$D$5)*0.7)</f>
        <v>2305</v>
      </c>
      <c r="G26" s="93"/>
      <c r="I26" s="11"/>
    </row>
    <row r="27" spans="1:9" ht="15" customHeight="1" x14ac:dyDescent="0.15">
      <c r="A27" s="417"/>
      <c r="B27" s="29" t="s">
        <v>23</v>
      </c>
      <c r="C27" s="25">
        <v>773</v>
      </c>
      <c r="D27" s="40">
        <f>INT(C27*$D$5)-INT(INT(C27*$D$5)*0.9)</f>
        <v>841</v>
      </c>
      <c r="E27" s="41">
        <f>INT(C27*$D$5)-INT(INT(C27*$D$5)*0.8)</f>
        <v>1682</v>
      </c>
      <c r="F27" s="41">
        <f>INT(C27*$D$5)-INT(INT(C27*$D$5)*0.7)</f>
        <v>2523</v>
      </c>
      <c r="G27" s="93"/>
      <c r="I27" s="11"/>
    </row>
    <row r="28" spans="1:9" ht="15" customHeight="1" thickBot="1" x14ac:dyDescent="0.2">
      <c r="A28" s="418"/>
      <c r="B28" s="29" t="s">
        <v>24</v>
      </c>
      <c r="C28" s="25">
        <v>839</v>
      </c>
      <c r="D28" s="40">
        <f>INT(C28*$D$5)-INT(INT(C28*$D$5)*0.9)</f>
        <v>913</v>
      </c>
      <c r="E28" s="41">
        <f>INT(C28*$D$5)-INT(INT(C28*$D$5)*0.8)</f>
        <v>1826</v>
      </c>
      <c r="F28" s="41">
        <f>INT(C28*$D$5)-INT(INT(C28*$D$5)*0.7)</f>
        <v>2739</v>
      </c>
      <c r="G28" s="93"/>
      <c r="I28" s="11"/>
    </row>
    <row r="29" spans="1:9" ht="15" customHeight="1" x14ac:dyDescent="0.15">
      <c r="A29" s="213"/>
      <c r="B29" s="34" t="s">
        <v>4</v>
      </c>
      <c r="C29" s="35"/>
      <c r="D29" s="36"/>
      <c r="E29" s="37"/>
      <c r="F29" s="37"/>
      <c r="G29" s="38"/>
      <c r="I29" s="11"/>
    </row>
    <row r="30" spans="1:9" s="43" customFormat="1" ht="15" customHeight="1" x14ac:dyDescent="0.15">
      <c r="A30" s="220" t="s">
        <v>543</v>
      </c>
      <c r="B30" s="57" t="s">
        <v>27</v>
      </c>
      <c r="C30" s="25">
        <v>30</v>
      </c>
      <c r="D30" s="50">
        <f>INT(C30*$D$5)-INT(INT(C30*$D$5)*0.9)</f>
        <v>33</v>
      </c>
      <c r="E30" s="51">
        <f>INT(C30*$D$5)-INT(INT(C30*$D$5)*0.8)</f>
        <v>66</v>
      </c>
      <c r="F30" s="51">
        <f>INT(C30*$D$5)-INT(INT(C30*$D$5)*0.7)</f>
        <v>98</v>
      </c>
      <c r="G30" s="56" t="s">
        <v>74</v>
      </c>
      <c r="I30" s="11"/>
    </row>
    <row r="31" spans="1:9" ht="15" customHeight="1" x14ac:dyDescent="0.15">
      <c r="A31" s="214"/>
      <c r="B31" s="49" t="s">
        <v>67</v>
      </c>
      <c r="C31" s="25"/>
      <c r="D31" s="50"/>
      <c r="E31" s="51"/>
      <c r="F31" s="51"/>
      <c r="G31" s="56" t="s">
        <v>75</v>
      </c>
      <c r="I31" s="11"/>
    </row>
    <row r="32" spans="1:9" s="43" customFormat="1" ht="15" customHeight="1" x14ac:dyDescent="0.15">
      <c r="A32" s="220" t="s">
        <v>543</v>
      </c>
      <c r="B32" s="30" t="s">
        <v>68</v>
      </c>
      <c r="C32" s="39">
        <v>920</v>
      </c>
      <c r="D32" s="40">
        <f t="shared" ref="D32:D39" si="0">INT(C32*$D$5)-INT(INT(C32*$D$5)*0.9)</f>
        <v>1001</v>
      </c>
      <c r="E32" s="41">
        <f t="shared" ref="E32:E39" si="1">INT(C32*$D$5)-INT(INT(C32*$D$5)*0.8)</f>
        <v>2002</v>
      </c>
      <c r="F32" s="41">
        <f t="shared" ref="F32:F39" si="2">INT(C32*$D$5)-INT(INT(C32*$D$5)*0.7)</f>
        <v>3003</v>
      </c>
      <c r="G32" s="56" t="s">
        <v>75</v>
      </c>
      <c r="I32" s="11"/>
    </row>
    <row r="33" spans="1:9" s="43" customFormat="1" ht="15" customHeight="1" x14ac:dyDescent="0.15">
      <c r="A33" s="220" t="s">
        <v>543</v>
      </c>
      <c r="B33" s="44" t="s">
        <v>69</v>
      </c>
      <c r="C33" s="45">
        <v>890</v>
      </c>
      <c r="D33" s="46">
        <f t="shared" si="0"/>
        <v>969</v>
      </c>
      <c r="E33" s="47">
        <f t="shared" si="1"/>
        <v>1937</v>
      </c>
      <c r="F33" s="47">
        <f t="shared" si="2"/>
        <v>2905</v>
      </c>
      <c r="G33" s="56" t="s">
        <v>75</v>
      </c>
      <c r="I33" s="11"/>
    </row>
    <row r="34" spans="1:9" s="43" customFormat="1" ht="15" customHeight="1" x14ac:dyDescent="0.15">
      <c r="A34" s="220" t="s">
        <v>543</v>
      </c>
      <c r="B34" s="30" t="s">
        <v>374</v>
      </c>
      <c r="C34" s="45">
        <v>760</v>
      </c>
      <c r="D34" s="40">
        <f t="shared" ref="D34:D35" si="3">INT(C34*$D$5)-INT(INT(C34*$D$5)*0.9)</f>
        <v>827</v>
      </c>
      <c r="E34" s="41">
        <f t="shared" ref="E34:E35" si="4">INT(C34*$D$5)-INT(INT(C34*$D$5)*0.8)</f>
        <v>1654</v>
      </c>
      <c r="F34" s="41">
        <f t="shared" ref="F34:F35" si="5">INT(C34*$D$5)-INT(INT(C34*$D$5)*0.7)</f>
        <v>2481</v>
      </c>
      <c r="G34" s="56" t="s">
        <v>75</v>
      </c>
      <c r="I34" s="11"/>
    </row>
    <row r="35" spans="1:9" s="43" customFormat="1" ht="15" customHeight="1" x14ac:dyDescent="0.15">
      <c r="A35" s="220" t="s">
        <v>543</v>
      </c>
      <c r="B35" s="44" t="s">
        <v>375</v>
      </c>
      <c r="C35" s="45">
        <v>460</v>
      </c>
      <c r="D35" s="46">
        <f t="shared" si="3"/>
        <v>501</v>
      </c>
      <c r="E35" s="47">
        <f t="shared" si="4"/>
        <v>1001</v>
      </c>
      <c r="F35" s="47">
        <f t="shared" si="5"/>
        <v>1502</v>
      </c>
      <c r="G35" s="56" t="s">
        <v>75</v>
      </c>
      <c r="I35" s="11"/>
    </row>
    <row r="36" spans="1:9" s="43" customFormat="1" ht="15" customHeight="1" x14ac:dyDescent="0.15">
      <c r="A36" s="220" t="s">
        <v>543</v>
      </c>
      <c r="B36" s="44" t="s">
        <v>212</v>
      </c>
      <c r="C36" s="45">
        <v>200</v>
      </c>
      <c r="D36" s="46">
        <f t="shared" si="0"/>
        <v>218</v>
      </c>
      <c r="E36" s="47">
        <f t="shared" si="1"/>
        <v>436</v>
      </c>
      <c r="F36" s="47">
        <f t="shared" si="2"/>
        <v>653</v>
      </c>
      <c r="G36" s="48" t="s">
        <v>226</v>
      </c>
      <c r="I36" s="11"/>
    </row>
    <row r="37" spans="1:9" s="43" customFormat="1" ht="15" customHeight="1" x14ac:dyDescent="0.15">
      <c r="A37" s="220" t="s">
        <v>543</v>
      </c>
      <c r="B37" s="54" t="s">
        <v>213</v>
      </c>
      <c r="C37" s="45">
        <v>800</v>
      </c>
      <c r="D37" s="46">
        <f t="shared" si="0"/>
        <v>871</v>
      </c>
      <c r="E37" s="47">
        <f t="shared" si="1"/>
        <v>1741</v>
      </c>
      <c r="F37" s="47">
        <f t="shared" si="2"/>
        <v>2612</v>
      </c>
      <c r="G37" s="56" t="s">
        <v>75</v>
      </c>
      <c r="I37" s="11"/>
    </row>
    <row r="38" spans="1:9" s="43" customFormat="1" ht="15" customHeight="1" x14ac:dyDescent="0.15">
      <c r="A38" s="220" t="s">
        <v>543</v>
      </c>
      <c r="B38" s="54" t="s">
        <v>227</v>
      </c>
      <c r="C38" s="45">
        <v>50</v>
      </c>
      <c r="D38" s="46">
        <f t="shared" si="0"/>
        <v>55</v>
      </c>
      <c r="E38" s="47">
        <f t="shared" si="1"/>
        <v>109</v>
      </c>
      <c r="F38" s="47">
        <f t="shared" si="2"/>
        <v>164</v>
      </c>
      <c r="G38" s="56" t="s">
        <v>75</v>
      </c>
      <c r="I38" s="11"/>
    </row>
    <row r="39" spans="1:9" s="43" customFormat="1" ht="15" customHeight="1" x14ac:dyDescent="0.15">
      <c r="A39" s="220" t="s">
        <v>543</v>
      </c>
      <c r="B39" s="54" t="s">
        <v>228</v>
      </c>
      <c r="C39" s="45">
        <v>200</v>
      </c>
      <c r="D39" s="46">
        <f t="shared" si="0"/>
        <v>218</v>
      </c>
      <c r="E39" s="47">
        <f t="shared" si="1"/>
        <v>436</v>
      </c>
      <c r="F39" s="47">
        <f t="shared" si="2"/>
        <v>653</v>
      </c>
      <c r="G39" s="48" t="s">
        <v>229</v>
      </c>
      <c r="I39" s="11"/>
    </row>
    <row r="40" spans="1:9" s="43" customFormat="1" ht="15" customHeight="1" x14ac:dyDescent="0.15">
      <c r="A40" s="217"/>
      <c r="B40" s="54" t="s">
        <v>230</v>
      </c>
      <c r="C40" s="45"/>
      <c r="D40" s="46"/>
      <c r="E40" s="47"/>
      <c r="F40" s="47"/>
      <c r="G40" s="48" t="s">
        <v>97</v>
      </c>
      <c r="I40" s="11"/>
    </row>
    <row r="41" spans="1:9" s="43" customFormat="1" ht="15" customHeight="1" x14ac:dyDescent="0.15">
      <c r="A41" s="220" t="s">
        <v>543</v>
      </c>
      <c r="B41" s="54" t="s">
        <v>199</v>
      </c>
      <c r="C41" s="45">
        <v>20</v>
      </c>
      <c r="D41" s="50">
        <f>INT(C41*$D$5)-INT(INT(C41*$D$5)*0.9)</f>
        <v>22</v>
      </c>
      <c r="E41" s="51">
        <f>INT(C41*$D$5)-INT(INT(C41*$D$5)*0.8)</f>
        <v>44</v>
      </c>
      <c r="F41" s="51">
        <f>INT(C41*$D$5)-INT(INT(C41*$D$5)*0.7)</f>
        <v>66</v>
      </c>
      <c r="G41" s="48"/>
      <c r="I41" s="11"/>
    </row>
    <row r="42" spans="1:9" s="43" customFormat="1" ht="15" customHeight="1" x14ac:dyDescent="0.15">
      <c r="A42" s="220" t="s">
        <v>543</v>
      </c>
      <c r="B42" s="54" t="s">
        <v>200</v>
      </c>
      <c r="C42" s="45">
        <v>5</v>
      </c>
      <c r="D42" s="50">
        <f>INT(C42*$D$5)-INT(INT(C42*$D$5)*0.9)</f>
        <v>6</v>
      </c>
      <c r="E42" s="51">
        <f>INT(C42*$D$5)-INT(INT(C42*$D$5)*0.8)</f>
        <v>11</v>
      </c>
      <c r="F42" s="51">
        <f>INT(C42*$D$5)-INT(INT(C42*$D$5)*0.7)</f>
        <v>17</v>
      </c>
      <c r="G42" s="48"/>
      <c r="I42" s="11"/>
    </row>
    <row r="43" spans="1:9" s="43" customFormat="1" ht="15" customHeight="1" x14ac:dyDescent="0.15">
      <c r="A43" s="217"/>
      <c r="B43" s="54" t="s">
        <v>231</v>
      </c>
      <c r="C43" s="45"/>
      <c r="D43" s="50"/>
      <c r="E43" s="51"/>
      <c r="F43" s="51"/>
      <c r="G43" s="48" t="s">
        <v>273</v>
      </c>
      <c r="I43" s="11"/>
    </row>
    <row r="44" spans="1:9" s="43" customFormat="1" ht="15" customHeight="1" x14ac:dyDescent="0.15">
      <c r="A44" s="220" t="s">
        <v>543</v>
      </c>
      <c r="B44" s="54" t="s">
        <v>201</v>
      </c>
      <c r="C44" s="45">
        <v>150</v>
      </c>
      <c r="D44" s="50">
        <f>INT(C44*$D$5)-INT(INT(C44*$D$5)*0.9)</f>
        <v>164</v>
      </c>
      <c r="E44" s="51">
        <f>INT(C44*$D$5)-INT(INT(C44*$D$5)*0.8)</f>
        <v>327</v>
      </c>
      <c r="F44" s="51">
        <f>INT(C44*$D$5)-INT(INT(C44*$D$5)*0.7)</f>
        <v>490</v>
      </c>
      <c r="G44" s="48"/>
      <c r="I44" s="11"/>
    </row>
    <row r="45" spans="1:9" s="43" customFormat="1" ht="15" customHeight="1" x14ac:dyDescent="0.15">
      <c r="A45" s="220" t="s">
        <v>543</v>
      </c>
      <c r="B45" s="54" t="s">
        <v>202</v>
      </c>
      <c r="C45" s="45">
        <v>160</v>
      </c>
      <c r="D45" s="50">
        <f>INT(C45*$D$5)-INT(INT(C45*$D$5)*0.9)</f>
        <v>174</v>
      </c>
      <c r="E45" s="51">
        <f>INT(C45*$D$5)-INT(INT(C45*$D$5)*0.8)</f>
        <v>348</v>
      </c>
      <c r="F45" s="51">
        <f>INT(C45*$D$5)-INT(INT(C45*$D$5)*0.7)</f>
        <v>522</v>
      </c>
      <c r="G45" s="48"/>
      <c r="I45" s="11"/>
    </row>
    <row r="46" spans="1:9" s="43" customFormat="1" ht="15" customHeight="1" x14ac:dyDescent="0.15">
      <c r="A46" s="220" t="s">
        <v>543</v>
      </c>
      <c r="B46" s="54" t="s">
        <v>283</v>
      </c>
      <c r="C46" s="25">
        <v>600</v>
      </c>
      <c r="D46" s="50">
        <f>INT(C46*$D$5)-INT(INT(C46*$D$5)*0.9)</f>
        <v>653</v>
      </c>
      <c r="E46" s="51">
        <f>INT(C46*$D$5)-INT(INT(C46*$D$5)*0.8)</f>
        <v>1306</v>
      </c>
      <c r="F46" s="51">
        <f>INT(C46*$D$5)-INT(INT(C46*$D$5)*0.7)</f>
        <v>1959</v>
      </c>
      <c r="G46" s="56" t="s">
        <v>97</v>
      </c>
      <c r="I46" s="11"/>
    </row>
    <row r="47" spans="1:9" s="43" customFormat="1" ht="15" customHeight="1" x14ac:dyDescent="0.15">
      <c r="A47" s="220" t="s">
        <v>543</v>
      </c>
      <c r="B47" s="44" t="s">
        <v>523</v>
      </c>
      <c r="C47" s="45">
        <v>774</v>
      </c>
      <c r="D47" s="46">
        <f>INT(C47*$D$5)-INT(INT(C47*$D$5)*0.9)</f>
        <v>843</v>
      </c>
      <c r="E47" s="47">
        <f>INT(C47*$D$5)-INT(INT(C47*$D$5)*0.8)</f>
        <v>1685</v>
      </c>
      <c r="F47" s="47">
        <f>INT(C47*$D$5)-INT(INT(C47*$D$5)*0.7)</f>
        <v>2527</v>
      </c>
      <c r="G47" s="48" t="s">
        <v>98</v>
      </c>
      <c r="I47" s="11"/>
    </row>
    <row r="48" spans="1:9" s="43" customFormat="1" ht="15" customHeight="1" x14ac:dyDescent="0.15">
      <c r="A48" s="217"/>
      <c r="B48" s="55" t="s">
        <v>232</v>
      </c>
      <c r="C48" s="45"/>
      <c r="D48" s="46"/>
      <c r="E48" s="47"/>
      <c r="F48" s="47"/>
      <c r="G48" s="48" t="s">
        <v>76</v>
      </c>
      <c r="I48" s="11"/>
    </row>
    <row r="49" spans="1:9" s="43" customFormat="1" ht="15" customHeight="1" x14ac:dyDescent="0.15">
      <c r="A49" s="220" t="s">
        <v>543</v>
      </c>
      <c r="B49" s="55" t="s">
        <v>99</v>
      </c>
      <c r="C49" s="45">
        <v>500</v>
      </c>
      <c r="D49" s="46">
        <f>INT(C49*$D$5)-INT(INT(C49*$D$5)*0.9)</f>
        <v>544</v>
      </c>
      <c r="E49" s="47">
        <f>INT(C49*$D$5)-INT(INT(C49*$D$5)*0.8)</f>
        <v>1088</v>
      </c>
      <c r="F49" s="47">
        <f>INT(C49*$D$5)-INT(INT(C49*$D$5)*0.7)</f>
        <v>1632</v>
      </c>
      <c r="G49" s="111"/>
      <c r="I49" s="11"/>
    </row>
    <row r="50" spans="1:9" s="43" customFormat="1" ht="15" customHeight="1" x14ac:dyDescent="0.15">
      <c r="A50" s="220" t="s">
        <v>543</v>
      </c>
      <c r="B50" s="53" t="s">
        <v>100</v>
      </c>
      <c r="C50" s="45">
        <v>250</v>
      </c>
      <c r="D50" s="46">
        <f>INT(C50*$D$5)-INT(INT(C50*$D$5)*0.9)</f>
        <v>272</v>
      </c>
      <c r="E50" s="47">
        <f>INT(C50*$D$5)-INT(INT(C50*$D$5)*0.8)</f>
        <v>544</v>
      </c>
      <c r="F50" s="47">
        <f>INT(C50*$D$5)-INT(INT(C50*$D$5)*0.7)</f>
        <v>816</v>
      </c>
      <c r="G50" s="111"/>
      <c r="I50" s="11"/>
    </row>
    <row r="51" spans="1:9" s="43" customFormat="1" ht="15" customHeight="1" x14ac:dyDescent="0.15">
      <c r="A51" s="217"/>
      <c r="B51" s="169" t="s">
        <v>412</v>
      </c>
      <c r="C51" s="45"/>
      <c r="D51" s="46"/>
      <c r="E51" s="47"/>
      <c r="F51" s="47"/>
      <c r="G51" s="48" t="s">
        <v>415</v>
      </c>
      <c r="I51" s="11"/>
    </row>
    <row r="52" spans="1:9" s="43" customFormat="1" ht="15" customHeight="1" x14ac:dyDescent="0.15">
      <c r="A52" s="220" t="s">
        <v>543</v>
      </c>
      <c r="B52" s="169" t="s">
        <v>413</v>
      </c>
      <c r="C52" s="45">
        <v>250</v>
      </c>
      <c r="D52" s="46">
        <f>INT(C52*$D$5)-INT(INT(C52*$D$5)*0.9)</f>
        <v>272</v>
      </c>
      <c r="E52" s="47">
        <f>INT(C52*$D$5)-INT(INT(C52*$D$5)*0.8)</f>
        <v>544</v>
      </c>
      <c r="F52" s="47">
        <f>INT(C52*$D$5)-INT(INT(C52*$D$5)*0.7)</f>
        <v>816</v>
      </c>
      <c r="G52" s="48"/>
      <c r="I52" s="11"/>
    </row>
    <row r="53" spans="1:9" s="43" customFormat="1" ht="15" customHeight="1" x14ac:dyDescent="0.15">
      <c r="A53" s="220" t="s">
        <v>543</v>
      </c>
      <c r="B53" s="169" t="s">
        <v>414</v>
      </c>
      <c r="C53" s="45">
        <v>250</v>
      </c>
      <c r="D53" s="46">
        <f>INT(C53*$D$5)-INT(INT(C53*$D$5)*0.9)</f>
        <v>272</v>
      </c>
      <c r="E53" s="47">
        <f>INT(C53*$D$5)-INT(INT(C53*$D$5)*0.8)</f>
        <v>544</v>
      </c>
      <c r="F53" s="47">
        <f>INT(C53*$D$5)-INT(INT(C53*$D$5)*0.7)</f>
        <v>816</v>
      </c>
      <c r="G53" s="111"/>
      <c r="I53" s="11"/>
    </row>
    <row r="54" spans="1:9" s="43" customFormat="1" ht="15" customHeight="1" x14ac:dyDescent="0.15">
      <c r="A54" s="220" t="s">
        <v>543</v>
      </c>
      <c r="B54" s="44" t="s">
        <v>524</v>
      </c>
      <c r="C54" s="45">
        <v>2500</v>
      </c>
      <c r="D54" s="46">
        <f>INT(C54*$D$5)-INT(INT(C54*$D$5)*0.9)</f>
        <v>2720</v>
      </c>
      <c r="E54" s="47">
        <f>INT(C54*$D$5)-INT(INT(C54*$D$5)*0.8)</f>
        <v>5440</v>
      </c>
      <c r="F54" s="47">
        <f>INT(C54*$D$5)-INT(INT(C54*$D$5)*0.7)</f>
        <v>8160</v>
      </c>
      <c r="G54" s="48" t="s">
        <v>101</v>
      </c>
      <c r="I54" s="11"/>
    </row>
    <row r="55" spans="1:9" s="43" customFormat="1" ht="15" customHeight="1" x14ac:dyDescent="0.15">
      <c r="A55" s="220" t="s">
        <v>543</v>
      </c>
      <c r="B55" s="44" t="s">
        <v>416</v>
      </c>
      <c r="C55" s="45">
        <v>150</v>
      </c>
      <c r="D55" s="46">
        <f>INT(C55*$D$5)-INT(INT(C55*$D$5)*0.9)</f>
        <v>164</v>
      </c>
      <c r="E55" s="47">
        <f>INT(C55*$D$5)-INT(INT(C55*$D$5)*0.8)</f>
        <v>327</v>
      </c>
      <c r="F55" s="47">
        <f>INT(C55*$D$5)-INT(INT(C55*$D$5)*0.7)</f>
        <v>490</v>
      </c>
      <c r="G55" s="48" t="s">
        <v>101</v>
      </c>
      <c r="I55" s="11"/>
    </row>
    <row r="56" spans="1:9" s="43" customFormat="1" ht="15" customHeight="1" x14ac:dyDescent="0.15">
      <c r="A56" s="217"/>
      <c r="B56" s="55" t="s">
        <v>525</v>
      </c>
      <c r="C56" s="45"/>
      <c r="D56" s="46"/>
      <c r="E56" s="47"/>
      <c r="F56" s="47"/>
      <c r="G56" s="48" t="s">
        <v>76</v>
      </c>
      <c r="I56" s="11"/>
    </row>
    <row r="57" spans="1:9" s="43" customFormat="1" ht="15" customHeight="1" x14ac:dyDescent="0.15">
      <c r="A57" s="220" t="s">
        <v>543</v>
      </c>
      <c r="B57" s="29" t="s">
        <v>159</v>
      </c>
      <c r="C57" s="25">
        <v>3000</v>
      </c>
      <c r="D57" s="50">
        <f>INT(C57*$D$5)-INT(INT(C57*$D$5)*0.9)</f>
        <v>3264</v>
      </c>
      <c r="E57" s="51">
        <f>INT(C57*$D$5)-INT(INT(C57*$D$5)*0.8)</f>
        <v>6528</v>
      </c>
      <c r="F57" s="51">
        <f>INT(C57*$D$5)-INT(INT(C57*$D$5)*0.7)</f>
        <v>9792</v>
      </c>
      <c r="G57" s="56"/>
      <c r="I57" s="11"/>
    </row>
    <row r="58" spans="1:9" s="43" customFormat="1" ht="15" customHeight="1" x14ac:dyDescent="0.15">
      <c r="A58" s="220" t="s">
        <v>543</v>
      </c>
      <c r="B58" s="44" t="s">
        <v>160</v>
      </c>
      <c r="C58" s="45">
        <v>2500</v>
      </c>
      <c r="D58" s="46">
        <f>INT(C58*$D$5)-INT(INT(C58*$D$5)*0.9)</f>
        <v>2720</v>
      </c>
      <c r="E58" s="47">
        <f>INT(C58*$D$5)-INT(INT(C58*$D$5)*0.8)</f>
        <v>5440</v>
      </c>
      <c r="F58" s="47">
        <f>INT(C58*$D$5)-INT(INT(C58*$D$5)*0.7)</f>
        <v>8160</v>
      </c>
      <c r="G58" s="48"/>
      <c r="I58" s="11"/>
    </row>
    <row r="59" spans="1:9" s="43" customFormat="1" ht="15" customHeight="1" x14ac:dyDescent="0.15">
      <c r="A59" s="220" t="s">
        <v>543</v>
      </c>
      <c r="B59" s="55" t="s">
        <v>526</v>
      </c>
      <c r="C59" s="45">
        <v>1000</v>
      </c>
      <c r="D59" s="46">
        <f>INT(C59*$D$5)-INT(INT(C59*$D$5)*0.9)</f>
        <v>1088</v>
      </c>
      <c r="E59" s="47">
        <f>INT(C59*$D$5)-INT(INT(C59*$D$5)*0.8)</f>
        <v>2176</v>
      </c>
      <c r="F59" s="47">
        <f>INT(C59*$D$5)-INT(INT(C59*$D$5)*0.7)</f>
        <v>3264</v>
      </c>
      <c r="G59" s="48" t="s">
        <v>76</v>
      </c>
      <c r="I59" s="11"/>
    </row>
    <row r="60" spans="1:9" s="43" customFormat="1" ht="15" customHeight="1" x14ac:dyDescent="0.15">
      <c r="A60" s="217"/>
      <c r="B60" s="55" t="s">
        <v>527</v>
      </c>
      <c r="C60" s="45"/>
      <c r="D60" s="46"/>
      <c r="E60" s="47"/>
      <c r="F60" s="47"/>
      <c r="G60" s="48" t="s">
        <v>76</v>
      </c>
      <c r="I60" s="11"/>
    </row>
    <row r="61" spans="1:9" s="43" customFormat="1" ht="15" customHeight="1" x14ac:dyDescent="0.15">
      <c r="A61" s="220" t="s">
        <v>543</v>
      </c>
      <c r="B61" s="55" t="s">
        <v>418</v>
      </c>
      <c r="C61" s="45">
        <v>1200</v>
      </c>
      <c r="D61" s="46">
        <f>INT(C61*$D$5)-INT(INT(C61*$D$5)*0.9)</f>
        <v>1306</v>
      </c>
      <c r="E61" s="47">
        <f>INT(C61*$D$5)-INT(INT(C61*$D$5)*0.8)</f>
        <v>2612</v>
      </c>
      <c r="F61" s="47">
        <f>INT(C61*$D$5)-INT(INT(C61*$D$5)*0.7)</f>
        <v>3917</v>
      </c>
      <c r="G61" s="48"/>
      <c r="I61" s="11"/>
    </row>
    <row r="62" spans="1:9" s="43" customFormat="1" ht="15" customHeight="1" x14ac:dyDescent="0.15">
      <c r="A62" s="220" t="s">
        <v>543</v>
      </c>
      <c r="B62" s="55" t="s">
        <v>417</v>
      </c>
      <c r="C62" s="45">
        <v>800</v>
      </c>
      <c r="D62" s="46">
        <f>INT(C62*$D$5)-INT(INT(C62*$D$5)*0.9)</f>
        <v>871</v>
      </c>
      <c r="E62" s="47">
        <f>INT(C62*$D$5)-INT(INT(C62*$D$5)*0.8)</f>
        <v>1741</v>
      </c>
      <c r="F62" s="47">
        <f>INT(C62*$D$5)-INT(INT(C62*$D$5)*0.7)</f>
        <v>2612</v>
      </c>
      <c r="G62" s="48"/>
      <c r="I62" s="11"/>
    </row>
    <row r="63" spans="1:9" s="43" customFormat="1" ht="15" customHeight="1" x14ac:dyDescent="0.15">
      <c r="A63" s="217"/>
      <c r="B63" s="55" t="s">
        <v>528</v>
      </c>
      <c r="C63" s="45"/>
      <c r="D63" s="46"/>
      <c r="E63" s="47"/>
      <c r="F63" s="47"/>
      <c r="G63" s="48" t="s">
        <v>76</v>
      </c>
      <c r="I63" s="11"/>
    </row>
    <row r="64" spans="1:9" s="43" customFormat="1" ht="15" customHeight="1" x14ac:dyDescent="0.15">
      <c r="A64" s="220" t="s">
        <v>543</v>
      </c>
      <c r="B64" s="55" t="s">
        <v>233</v>
      </c>
      <c r="C64" s="45">
        <v>3</v>
      </c>
      <c r="D64" s="46">
        <f>INT(C64*$D$5)-INT(INT(C64*$D$5)*0.9)</f>
        <v>4</v>
      </c>
      <c r="E64" s="47">
        <f>INT(C64*$D$5)-INT(INT(C64*$D$5)*0.8)</f>
        <v>7</v>
      </c>
      <c r="F64" s="47">
        <f>INT(C64*$D$5)-INT(INT(C64*$D$5)*0.7)</f>
        <v>10</v>
      </c>
      <c r="G64" s="48"/>
      <c r="I64" s="11"/>
    </row>
    <row r="65" spans="1:9" s="43" customFormat="1" ht="15" customHeight="1" x14ac:dyDescent="0.15">
      <c r="A65" s="220" t="s">
        <v>543</v>
      </c>
      <c r="B65" s="55" t="s">
        <v>234</v>
      </c>
      <c r="C65" s="45">
        <v>13</v>
      </c>
      <c r="D65" s="46">
        <f>INT(C65*$D$5)-INT(INT(C65*$D$5)*0.9)</f>
        <v>15</v>
      </c>
      <c r="E65" s="47">
        <f>INT(C65*$D$5)-INT(INT(C65*$D$5)*0.8)</f>
        <v>29</v>
      </c>
      <c r="F65" s="47">
        <f>INT(C65*$D$5)-INT(INT(C65*$D$5)*0.7)</f>
        <v>43</v>
      </c>
      <c r="G65" s="48"/>
      <c r="I65" s="11"/>
    </row>
    <row r="66" spans="1:9" s="43" customFormat="1" ht="15" customHeight="1" x14ac:dyDescent="0.15">
      <c r="A66" s="217"/>
      <c r="B66" s="55" t="s">
        <v>529</v>
      </c>
      <c r="C66" s="45"/>
      <c r="D66" s="46"/>
      <c r="E66" s="47"/>
      <c r="F66" s="47"/>
      <c r="G66" s="48" t="s">
        <v>76</v>
      </c>
      <c r="I66" s="11"/>
    </row>
    <row r="67" spans="1:9" s="43" customFormat="1" ht="15" customHeight="1" x14ac:dyDescent="0.15">
      <c r="A67" s="220" t="s">
        <v>543</v>
      </c>
      <c r="B67" s="55" t="s">
        <v>235</v>
      </c>
      <c r="C67" s="45">
        <v>10</v>
      </c>
      <c r="D67" s="46">
        <f>INT(C67*$D$5)-INT(INT(C67*$D$5)*0.9)</f>
        <v>11</v>
      </c>
      <c r="E67" s="47">
        <f>INT(C67*$D$5)-INT(INT(C67*$D$5)*0.8)</f>
        <v>22</v>
      </c>
      <c r="F67" s="47">
        <f>INT(C67*$D$5)-INT(INT(C67*$D$5)*0.7)</f>
        <v>33</v>
      </c>
      <c r="G67" s="48"/>
      <c r="I67" s="11"/>
    </row>
    <row r="68" spans="1:9" s="43" customFormat="1" ht="15" customHeight="1" x14ac:dyDescent="0.15">
      <c r="A68" s="220" t="s">
        <v>543</v>
      </c>
      <c r="B68" s="55" t="s">
        <v>236</v>
      </c>
      <c r="C68" s="45">
        <v>15</v>
      </c>
      <c r="D68" s="46">
        <f>INT(C68*$D$5)-INT(INT(C68*$D$5)*0.9)</f>
        <v>17</v>
      </c>
      <c r="E68" s="47">
        <f>INT(C68*$D$5)-INT(INT(C68*$D$5)*0.8)</f>
        <v>33</v>
      </c>
      <c r="F68" s="47">
        <f>INT(C68*$D$5)-INT(INT(C68*$D$5)*0.7)</f>
        <v>49</v>
      </c>
      <c r="G68" s="48"/>
      <c r="I68" s="11"/>
    </row>
    <row r="69" spans="1:9" s="43" customFormat="1" ht="15" customHeight="1" x14ac:dyDescent="0.15">
      <c r="A69" s="220" t="s">
        <v>543</v>
      </c>
      <c r="B69" s="55" t="s">
        <v>237</v>
      </c>
      <c r="C69" s="45">
        <v>20</v>
      </c>
      <c r="D69" s="46">
        <f>INT(C69*$D$5)-INT(INT(C69*$D$5)*0.9)</f>
        <v>22</v>
      </c>
      <c r="E69" s="47">
        <f>INT(C69*$D$5)-INT(INT(C69*$D$5)*0.8)</f>
        <v>44</v>
      </c>
      <c r="F69" s="47">
        <f>INT(C69*$D$5)-INT(INT(C69*$D$5)*0.7)</f>
        <v>66</v>
      </c>
      <c r="G69" s="48"/>
      <c r="I69" s="11"/>
    </row>
    <row r="70" spans="1:9" s="43" customFormat="1" ht="15" customHeight="1" x14ac:dyDescent="0.15">
      <c r="A70" s="220" t="s">
        <v>543</v>
      </c>
      <c r="B70" s="55" t="s">
        <v>530</v>
      </c>
      <c r="C70" s="45">
        <v>40</v>
      </c>
      <c r="D70" s="46">
        <f>INT(C70*$D$5)-INT(INT(C70*$D$5)*0.9)</f>
        <v>44</v>
      </c>
      <c r="E70" s="47">
        <f>INT(C70*$D$5)-INT(INT(C70*$D$5)*0.8)</f>
        <v>87</v>
      </c>
      <c r="F70" s="47">
        <f>INT(C70*$D$5)-INT(INT(C70*$D$5)*0.7)</f>
        <v>131</v>
      </c>
      <c r="G70" s="48" t="s">
        <v>76</v>
      </c>
      <c r="I70" s="11"/>
    </row>
    <row r="71" spans="1:9" s="43" customFormat="1" ht="15" customHeight="1" x14ac:dyDescent="0.15">
      <c r="A71" s="217"/>
      <c r="B71" s="55" t="s">
        <v>419</v>
      </c>
      <c r="C71" s="45"/>
      <c r="D71" s="46"/>
      <c r="E71" s="47"/>
      <c r="F71" s="47"/>
      <c r="G71" s="42" t="s">
        <v>78</v>
      </c>
      <c r="I71" s="11"/>
    </row>
    <row r="72" spans="1:9" s="43" customFormat="1" ht="15" customHeight="1" x14ac:dyDescent="0.15">
      <c r="A72" s="220" t="s">
        <v>543</v>
      </c>
      <c r="B72" s="55" t="s">
        <v>420</v>
      </c>
      <c r="C72" s="45">
        <v>100</v>
      </c>
      <c r="D72" s="46">
        <f>INT(C72*$D$5)-INT(INT(C72*$D$5)*0.9)</f>
        <v>109</v>
      </c>
      <c r="E72" s="47">
        <f>INT(C72*$D$5)-INT(INT(C72*$D$5)*0.8)</f>
        <v>218</v>
      </c>
      <c r="F72" s="47">
        <f>INT(C72*$D$5)-INT(INT(C72*$D$5)*0.7)</f>
        <v>327</v>
      </c>
      <c r="G72" s="48"/>
      <c r="I72" s="11"/>
    </row>
    <row r="73" spans="1:9" s="43" customFormat="1" ht="15" customHeight="1" x14ac:dyDescent="0.15">
      <c r="A73" s="220" t="s">
        <v>543</v>
      </c>
      <c r="B73" s="55" t="s">
        <v>421</v>
      </c>
      <c r="C73" s="45">
        <v>10</v>
      </c>
      <c r="D73" s="46">
        <f>INT(C73*$D$5)-INT(INT(C73*$D$5)*0.9)</f>
        <v>11</v>
      </c>
      <c r="E73" s="47">
        <f>INT(C73*$D$5)-INT(INT(C73*$D$5)*0.8)</f>
        <v>22</v>
      </c>
      <c r="F73" s="47">
        <f>INT(C73*$D$5)-INT(INT(C73*$D$5)*0.7)</f>
        <v>33</v>
      </c>
      <c r="G73" s="48"/>
      <c r="I73" s="11"/>
    </row>
    <row r="74" spans="1:9" ht="15" customHeight="1" x14ac:dyDescent="0.15">
      <c r="A74" s="214"/>
      <c r="B74" s="49" t="s">
        <v>531</v>
      </c>
      <c r="C74" s="25"/>
      <c r="D74" s="50"/>
      <c r="E74" s="51"/>
      <c r="F74" s="51"/>
      <c r="G74" s="56"/>
      <c r="I74" s="11"/>
    </row>
    <row r="75" spans="1:9" s="43" customFormat="1" ht="15" customHeight="1" x14ac:dyDescent="0.15">
      <c r="A75" s="217"/>
      <c r="B75" s="30" t="s">
        <v>73</v>
      </c>
      <c r="C75" s="39"/>
      <c r="D75" s="40"/>
      <c r="E75" s="41"/>
      <c r="F75" s="41"/>
      <c r="G75" s="42" t="s">
        <v>78</v>
      </c>
      <c r="I75" s="11"/>
    </row>
    <row r="76" spans="1:9" ht="15" customHeight="1" x14ac:dyDescent="0.15">
      <c r="A76" s="220" t="s">
        <v>543</v>
      </c>
      <c r="B76" s="29" t="s">
        <v>221</v>
      </c>
      <c r="C76" s="25">
        <v>750</v>
      </c>
      <c r="D76" s="40">
        <f>INT(C76*$D$5)-INT(INT(C76*$D$5)*0.9)</f>
        <v>816</v>
      </c>
      <c r="E76" s="41">
        <f>INT(C76*$D$5)-INT(INT(C76*$D$5)*0.8)</f>
        <v>1632</v>
      </c>
      <c r="F76" s="41">
        <f>INT(C76*$D$5)-INT(INT(C76*$D$5)*0.7)</f>
        <v>2448</v>
      </c>
      <c r="G76" s="181"/>
      <c r="I76" s="11"/>
    </row>
    <row r="77" spans="1:9" ht="15" customHeight="1" x14ac:dyDescent="0.15">
      <c r="A77" s="220" t="s">
        <v>543</v>
      </c>
      <c r="B77" s="29" t="s">
        <v>222</v>
      </c>
      <c r="C77" s="25">
        <v>640</v>
      </c>
      <c r="D77" s="40">
        <f>INT(C77*$D$5)-INT(INT(C77*$D$5)*0.9)</f>
        <v>697</v>
      </c>
      <c r="E77" s="41">
        <f>INT(C77*$D$5)-INT(INT(C77*$D$5)*0.8)</f>
        <v>1393</v>
      </c>
      <c r="F77" s="41">
        <f>INT(C77*$D$5)-INT(INT(C77*$D$5)*0.7)</f>
        <v>2089</v>
      </c>
      <c r="G77" s="181"/>
      <c r="I77" s="11"/>
    </row>
    <row r="78" spans="1:9" ht="15" customHeight="1" x14ac:dyDescent="0.15">
      <c r="A78" s="220" t="s">
        <v>543</v>
      </c>
      <c r="B78" s="29" t="s">
        <v>223</v>
      </c>
      <c r="C78" s="25">
        <v>350</v>
      </c>
      <c r="D78" s="40">
        <f>INT(C78*$D$5)-INT(INT(C78*$D$5)*0.9)</f>
        <v>381</v>
      </c>
      <c r="E78" s="41">
        <f>INT(C78*$D$5)-INT(INT(C78*$D$5)*0.8)</f>
        <v>762</v>
      </c>
      <c r="F78" s="41">
        <f>INT(C78*$D$5)-INT(INT(C78*$D$5)*0.7)</f>
        <v>1143</v>
      </c>
      <c r="G78" s="181"/>
      <c r="I78" s="11"/>
    </row>
    <row r="79" spans="1:9" s="43" customFormat="1" ht="15" customHeight="1" x14ac:dyDescent="0.15">
      <c r="A79" s="217"/>
      <c r="B79" s="30" t="s">
        <v>77</v>
      </c>
      <c r="C79" s="39"/>
      <c r="D79" s="40"/>
      <c r="E79" s="41"/>
      <c r="F79" s="41"/>
      <c r="G79" s="42" t="s">
        <v>79</v>
      </c>
      <c r="I79" s="11"/>
    </row>
    <row r="80" spans="1:9" ht="15" customHeight="1" x14ac:dyDescent="0.15">
      <c r="A80" s="220" t="s">
        <v>543</v>
      </c>
      <c r="B80" s="29" t="s">
        <v>221</v>
      </c>
      <c r="C80" s="25">
        <v>25</v>
      </c>
      <c r="D80" s="40">
        <f>INT(C80*$D$5)-INT(INT(C80*$D$5)*0.9)</f>
        <v>28</v>
      </c>
      <c r="E80" s="41">
        <f>INT(C80*$D$5)-INT(INT(C80*$D$5)*0.8)</f>
        <v>55</v>
      </c>
      <c r="F80" s="41">
        <f>INT(C80*$D$5)-INT(INT(C80*$D$5)*0.7)</f>
        <v>82</v>
      </c>
      <c r="G80" s="181"/>
      <c r="I80" s="11"/>
    </row>
    <row r="81" spans="1:9" ht="15" customHeight="1" x14ac:dyDescent="0.15">
      <c r="A81" s="220" t="s">
        <v>543</v>
      </c>
      <c r="B81" s="29" t="s">
        <v>222</v>
      </c>
      <c r="C81" s="25">
        <v>21</v>
      </c>
      <c r="D81" s="40">
        <f>INT(C81*$D$5)-INT(INT(C81*$D$5)*0.9)</f>
        <v>23</v>
      </c>
      <c r="E81" s="41">
        <f>INT(C81*$D$5)-INT(INT(C81*$D$5)*0.8)</f>
        <v>46</v>
      </c>
      <c r="F81" s="41">
        <f>INT(C81*$D$5)-INT(INT(C81*$D$5)*0.7)</f>
        <v>69</v>
      </c>
      <c r="G81" s="181"/>
      <c r="I81" s="11"/>
    </row>
    <row r="82" spans="1:9" ht="15" customHeight="1" thickBot="1" x14ac:dyDescent="0.2">
      <c r="A82" s="231" t="s">
        <v>543</v>
      </c>
      <c r="B82" s="59" t="s">
        <v>223</v>
      </c>
      <c r="C82" s="60">
        <v>12</v>
      </c>
      <c r="D82" s="182">
        <f>INT(C82*$D$5)-INT(INT(C82*$D$5)*0.9)</f>
        <v>13</v>
      </c>
      <c r="E82" s="183">
        <f>INT(C82*$D$5)-INT(INT(C82*$D$5)*0.8)</f>
        <v>26</v>
      </c>
      <c r="F82" s="183">
        <f>INT(C82*$D$5)-INT(INT(C82*$D$5)*0.7)</f>
        <v>39</v>
      </c>
      <c r="G82" s="184"/>
      <c r="I82" s="11"/>
    </row>
    <row r="83" spans="1:9" ht="46.5" customHeight="1" thickBot="1" x14ac:dyDescent="0.2">
      <c r="A83" s="293" t="s">
        <v>635</v>
      </c>
      <c r="B83" s="291" t="s">
        <v>637</v>
      </c>
      <c r="C83" s="408" t="s">
        <v>638</v>
      </c>
      <c r="D83" s="409"/>
      <c r="E83" s="409"/>
      <c r="F83" s="409"/>
      <c r="G83" s="410"/>
      <c r="I83" s="11"/>
    </row>
    <row r="84" spans="1:9" s="67" customFormat="1" x14ac:dyDescent="0.15">
      <c r="A84" s="198"/>
      <c r="B84" s="69" t="s">
        <v>532</v>
      </c>
      <c r="C84" s="66"/>
      <c r="D84" s="66"/>
      <c r="E84" s="66"/>
      <c r="F84" s="66"/>
      <c r="G84" s="66"/>
    </row>
    <row r="85" spans="1:9" s="43" customFormat="1" x14ac:dyDescent="0.15">
      <c r="A85" s="198" t="s">
        <v>543</v>
      </c>
      <c r="B85" s="68" t="s">
        <v>10</v>
      </c>
      <c r="C85" s="310" t="s">
        <v>628</v>
      </c>
      <c r="D85" s="314"/>
      <c r="E85" s="314"/>
      <c r="F85" s="314"/>
      <c r="G85" s="315"/>
    </row>
    <row r="86" spans="1:9" s="43" customFormat="1" x14ac:dyDescent="0.15">
      <c r="A86" s="198" t="s">
        <v>538</v>
      </c>
      <c r="B86" s="68" t="s">
        <v>11</v>
      </c>
      <c r="C86" s="310" t="s">
        <v>627</v>
      </c>
      <c r="D86" s="311"/>
      <c r="E86" s="311"/>
      <c r="F86" s="311"/>
      <c r="G86" s="312"/>
    </row>
    <row r="87" spans="1:9" s="43" customFormat="1" x14ac:dyDescent="0.15">
      <c r="A87" s="198" t="s">
        <v>538</v>
      </c>
      <c r="B87" s="68" t="s">
        <v>177</v>
      </c>
      <c r="C87" s="310" t="s">
        <v>629</v>
      </c>
      <c r="D87" s="311"/>
      <c r="E87" s="311"/>
      <c r="F87" s="311"/>
      <c r="G87" s="312"/>
    </row>
    <row r="88" spans="1:9" s="43" customFormat="1" x14ac:dyDescent="0.15">
      <c r="A88" s="198" t="s">
        <v>538</v>
      </c>
      <c r="B88" s="68" t="s">
        <v>533</v>
      </c>
      <c r="C88" s="310" t="s">
        <v>630</v>
      </c>
      <c r="D88" s="311"/>
      <c r="E88" s="311"/>
      <c r="F88" s="311"/>
      <c r="G88" s="312"/>
    </row>
    <row r="89" spans="1:9" s="43" customFormat="1" ht="13.9" customHeight="1" x14ac:dyDescent="0.15">
      <c r="B89" s="72" t="s">
        <v>167</v>
      </c>
      <c r="C89" s="71"/>
      <c r="D89" s="72"/>
      <c r="E89" s="72"/>
      <c r="F89" s="72"/>
      <c r="G89" s="72"/>
    </row>
    <row r="90" spans="1:9" s="43" customFormat="1" ht="13.9" customHeight="1" x14ac:dyDescent="0.15">
      <c r="B90" s="71" t="s">
        <v>12</v>
      </c>
      <c r="C90" s="71"/>
      <c r="D90" s="72"/>
      <c r="E90" s="72"/>
      <c r="F90" s="72"/>
      <c r="G90" s="72"/>
    </row>
    <row r="91" spans="1:9" ht="13.9" customHeight="1" x14ac:dyDescent="0.15">
      <c r="B91" s="320" t="s">
        <v>16</v>
      </c>
      <c r="C91" s="320"/>
      <c r="D91" s="320"/>
      <c r="E91" s="320"/>
      <c r="F91" s="320"/>
      <c r="G91" s="320"/>
    </row>
    <row r="92" spans="1:9" x14ac:dyDescent="0.15">
      <c r="B92" s="320" t="s">
        <v>164</v>
      </c>
      <c r="C92" s="320"/>
      <c r="D92" s="320"/>
      <c r="E92" s="320"/>
      <c r="F92" s="320"/>
      <c r="G92" s="320"/>
    </row>
    <row r="93" spans="1:9" x14ac:dyDescent="0.15">
      <c r="B93" s="73" t="s">
        <v>1</v>
      </c>
      <c r="C93" s="73"/>
      <c r="D93" s="73"/>
      <c r="E93" s="73"/>
      <c r="F93" s="73"/>
    </row>
    <row r="94" spans="1:9" x14ac:dyDescent="0.15">
      <c r="B94" s="73" t="s">
        <v>2</v>
      </c>
      <c r="C94" s="73"/>
      <c r="D94" s="73"/>
      <c r="E94" s="73"/>
      <c r="F94" s="73"/>
    </row>
    <row r="95" spans="1:9" x14ac:dyDescent="0.15">
      <c r="B95" s="73" t="s">
        <v>437</v>
      </c>
      <c r="C95" s="73"/>
      <c r="D95" s="73"/>
      <c r="E95" s="73"/>
      <c r="F95" s="73"/>
    </row>
    <row r="96" spans="1:9" ht="4.5" customHeight="1" x14ac:dyDescent="0.15">
      <c r="B96" s="74" t="s">
        <v>3</v>
      </c>
      <c r="C96" s="73"/>
      <c r="D96" s="73"/>
      <c r="E96" s="73"/>
      <c r="F96" s="73"/>
    </row>
    <row r="97" spans="1:7" x14ac:dyDescent="0.15">
      <c r="B97" s="75" t="s">
        <v>286</v>
      </c>
      <c r="C97" s="76"/>
      <c r="D97" s="76"/>
      <c r="E97" s="76"/>
      <c r="F97" s="76"/>
      <c r="G97" s="77"/>
    </row>
    <row r="99" spans="1:7" ht="20.25" customHeight="1" x14ac:dyDescent="0.15">
      <c r="A99" s="8" t="s">
        <v>287</v>
      </c>
    </row>
    <row r="100" spans="1:7" ht="15.75" customHeight="1" x14ac:dyDescent="0.15">
      <c r="A100" s="307" t="s">
        <v>290</v>
      </c>
      <c r="B100" s="308"/>
      <c r="C100" s="338" t="s">
        <v>288</v>
      </c>
      <c r="D100" s="339"/>
      <c r="E100" s="338" t="s">
        <v>289</v>
      </c>
      <c r="F100" s="340"/>
      <c r="G100" s="339"/>
    </row>
    <row r="101" spans="1:7" ht="156.75" customHeight="1" x14ac:dyDescent="0.15">
      <c r="A101" s="78">
        <v>1</v>
      </c>
      <c r="B101" s="79" t="s">
        <v>291</v>
      </c>
      <c r="C101" s="329" t="s">
        <v>292</v>
      </c>
      <c r="D101" s="330"/>
      <c r="E101" s="326" t="s">
        <v>649</v>
      </c>
      <c r="F101" s="327"/>
      <c r="G101" s="328"/>
    </row>
    <row r="102" spans="1:7" ht="56.25" customHeight="1" x14ac:dyDescent="0.15">
      <c r="A102" s="78">
        <v>2</v>
      </c>
      <c r="B102" s="79" t="s">
        <v>319</v>
      </c>
      <c r="C102" s="403" t="s">
        <v>455</v>
      </c>
      <c r="D102" s="404"/>
      <c r="E102" s="323"/>
      <c r="F102" s="324"/>
      <c r="G102" s="322"/>
    </row>
    <row r="103" spans="1:7" ht="28.5" customHeight="1" x14ac:dyDescent="0.15">
      <c r="A103" s="78">
        <v>3</v>
      </c>
      <c r="B103" s="79" t="s">
        <v>320</v>
      </c>
      <c r="C103" s="325" t="s">
        <v>456</v>
      </c>
      <c r="D103" s="322"/>
      <c r="E103" s="323"/>
      <c r="F103" s="324"/>
      <c r="G103" s="322"/>
    </row>
    <row r="104" spans="1:7" ht="42" customHeight="1" x14ac:dyDescent="0.15">
      <c r="A104" s="78">
        <v>4</v>
      </c>
      <c r="B104" s="79" t="s">
        <v>303</v>
      </c>
      <c r="C104" s="325" t="s">
        <v>304</v>
      </c>
      <c r="D104" s="322"/>
      <c r="E104" s="323"/>
      <c r="F104" s="324"/>
      <c r="G104" s="322"/>
    </row>
    <row r="105" spans="1:7" ht="27.75" customHeight="1" x14ac:dyDescent="0.15">
      <c r="A105" s="78">
        <v>5</v>
      </c>
      <c r="B105" s="79" t="s">
        <v>305</v>
      </c>
      <c r="C105" s="321" t="s">
        <v>292</v>
      </c>
      <c r="D105" s="322"/>
      <c r="E105" s="323"/>
      <c r="F105" s="324"/>
      <c r="G105" s="322"/>
    </row>
  </sheetData>
  <customSheetViews>
    <customSheetView guid="{83E5F0FC-3326-407A-826A-4C3970149E8A}" scale="112" showPageBreaks="1" view="pageBreakPreview" topLeftCell="A26">
      <selection activeCell="M20" sqref="M20"/>
      <rowBreaks count="1" manualBreakCount="1">
        <brk id="83" max="16383" man="1"/>
      </rowBreaks>
      <pageMargins left="0.78740157480314965" right="0.59055118110236227" top="0.78740157480314965" bottom="0.59055118110236227" header="0" footer="0"/>
      <pageSetup paperSize="9" scale="61" fitToHeight="0" orientation="portrait" r:id="rId1"/>
      <headerFooter alignWithMargins="0"/>
    </customSheetView>
    <customSheetView guid="{889E9388-5016-4A28-9D74-594202A78956}" scale="112" showPageBreaks="1" view="pageBreakPreview">
      <selection activeCell="A72" sqref="A72"/>
      <rowBreaks count="1" manualBreakCount="1">
        <brk id="83" max="16383" man="1"/>
      </rowBreaks>
      <pageMargins left="0.78740157480314965" right="0.59055118110236227" top="0.78740157480314965" bottom="0.59055118110236227" header="0" footer="0"/>
      <pageSetup paperSize="9" scale="61" fitToHeight="0" orientation="portrait" r:id="rId2"/>
      <headerFooter alignWithMargins="0"/>
    </customSheetView>
  </customSheetViews>
  <mergeCells count="23">
    <mergeCell ref="A11:A16"/>
    <mergeCell ref="A17:A22"/>
    <mergeCell ref="A23:A28"/>
    <mergeCell ref="A100:B100"/>
    <mergeCell ref="C100:D100"/>
    <mergeCell ref="B91:G91"/>
    <mergeCell ref="B92:G92"/>
    <mergeCell ref="E100:G100"/>
    <mergeCell ref="C85:G85"/>
    <mergeCell ref="C86:G86"/>
    <mergeCell ref="C87:G87"/>
    <mergeCell ref="C88:G88"/>
    <mergeCell ref="C83:G83"/>
    <mergeCell ref="C104:D104"/>
    <mergeCell ref="E104:G104"/>
    <mergeCell ref="C105:D105"/>
    <mergeCell ref="E105:G105"/>
    <mergeCell ref="C101:D101"/>
    <mergeCell ref="E101:G101"/>
    <mergeCell ref="C102:D102"/>
    <mergeCell ref="E102:G102"/>
    <mergeCell ref="C103:D103"/>
    <mergeCell ref="E103:G103"/>
  </mergeCells>
  <phoneticPr fontId="3"/>
  <conditionalFormatting sqref="A11:A82 A84:A88">
    <cfRule type="expression" dxfId="1" priority="2">
      <formula>$A11="■"</formula>
    </cfRule>
  </conditionalFormatting>
  <conditionalFormatting sqref="A83">
    <cfRule type="cellIs" dxfId="0" priority="1" operator="equal">
      <formula>"■"</formula>
    </cfRule>
  </conditionalFormatting>
  <dataValidations count="1">
    <dataValidation type="list" allowBlank="1" showInputMessage="1" showErrorMessage="1" sqref="A11:A82 A84:A88">
      <formula1>"□,■"</formula1>
    </dataValidation>
  </dataValidations>
  <pageMargins left="0.78740157480314965" right="0.59055118110236227" top="0.78740157480314965" bottom="0.59055118110236227" header="0" footer="0"/>
  <pageSetup paperSize="9" scale="61" fitToHeight="0"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99"/>
  <sheetViews>
    <sheetView view="pageBreakPreview" topLeftCell="A46" zoomScaleNormal="100" zoomScaleSheetLayoutView="100" workbookViewId="0">
      <selection activeCell="B80" sqref="B80"/>
    </sheetView>
  </sheetViews>
  <sheetFormatPr defaultRowHeight="19.5" x14ac:dyDescent="0.15"/>
  <cols>
    <col min="1" max="1" width="6.125" style="1" customWidth="1"/>
    <col min="2" max="2" width="59.25" style="1" customWidth="1"/>
    <col min="3" max="6" width="11.375" style="1" customWidth="1"/>
    <col min="7" max="7" width="20.375" style="1" customWidth="1"/>
    <col min="8" max="16384" width="9" style="1"/>
  </cols>
  <sheetData>
    <row r="1" spans="1:9" ht="4.9000000000000004" customHeight="1" x14ac:dyDescent="0.15"/>
    <row r="2" spans="1:9" s="2" customFormat="1" ht="24" x14ac:dyDescent="0.15">
      <c r="A2" s="2" t="s">
        <v>440</v>
      </c>
      <c r="B2" s="3"/>
      <c r="C2" s="4"/>
      <c r="D2" s="4"/>
      <c r="E2" s="4"/>
      <c r="F2" s="4"/>
      <c r="G2" s="5"/>
    </row>
    <row r="3" spans="1:9" ht="22.5" customHeight="1" x14ac:dyDescent="0.15">
      <c r="D3" s="6"/>
      <c r="E3" s="6"/>
      <c r="F3" s="6"/>
      <c r="G3" s="7" t="s">
        <v>642</v>
      </c>
    </row>
    <row r="4" spans="1:9" ht="4.9000000000000004" customHeight="1" x14ac:dyDescent="0.15">
      <c r="B4" s="1" t="s">
        <v>170</v>
      </c>
    </row>
    <row r="5" spans="1:9" ht="22.5" customHeight="1" x14ac:dyDescent="0.15">
      <c r="A5" s="8" t="s">
        <v>285</v>
      </c>
      <c r="C5" s="9" t="s">
        <v>9</v>
      </c>
      <c r="D5" s="10">
        <v>11.12</v>
      </c>
      <c r="E5" s="11" t="s">
        <v>5</v>
      </c>
      <c r="F5" s="11"/>
    </row>
    <row r="6" spans="1:9" ht="24" customHeight="1" thickBot="1" x14ac:dyDescent="0.2">
      <c r="A6" s="1" t="s">
        <v>299</v>
      </c>
      <c r="C6" s="9"/>
      <c r="D6" s="10"/>
      <c r="E6" s="11"/>
      <c r="F6" s="11"/>
    </row>
    <row r="7" spans="1:9" ht="30" customHeight="1" thickBot="1" x14ac:dyDescent="0.2">
      <c r="A7" s="81" t="s">
        <v>294</v>
      </c>
      <c r="B7" s="13" t="s">
        <v>17</v>
      </c>
      <c r="C7" s="82" t="s">
        <v>0</v>
      </c>
      <c r="D7" s="83" t="s">
        <v>14</v>
      </c>
      <c r="E7" s="84" t="s">
        <v>15</v>
      </c>
      <c r="F7" s="84" t="s">
        <v>162</v>
      </c>
      <c r="G7" s="85"/>
    </row>
    <row r="8" spans="1:9" ht="16.5" customHeight="1" x14ac:dyDescent="0.15">
      <c r="A8" s="299" t="s">
        <v>540</v>
      </c>
      <c r="B8" s="86" t="s">
        <v>18</v>
      </c>
      <c r="C8" s="20"/>
      <c r="D8" s="87"/>
      <c r="E8" s="88"/>
      <c r="F8" s="88"/>
      <c r="G8" s="23"/>
    </row>
    <row r="9" spans="1:9" ht="16.5" customHeight="1" x14ac:dyDescent="0.15">
      <c r="A9" s="300"/>
      <c r="B9" s="89" t="s">
        <v>19</v>
      </c>
      <c r="C9" s="39"/>
      <c r="D9" s="90"/>
      <c r="E9" s="41"/>
      <c r="F9" s="41"/>
      <c r="G9" s="91"/>
      <c r="I9" s="11"/>
    </row>
    <row r="10" spans="1:9" ht="16.5" customHeight="1" x14ac:dyDescent="0.15">
      <c r="A10" s="300"/>
      <c r="B10" s="92" t="s">
        <v>20</v>
      </c>
      <c r="C10" s="25">
        <v>5446</v>
      </c>
      <c r="D10" s="40">
        <f>INT(C10*$D$5)-INT(INT(C10*$D$5)*0.9)</f>
        <v>6056</v>
      </c>
      <c r="E10" s="41">
        <f>INT(C10*$D$5)-INT(INT(C10*$D$5)*0.8)</f>
        <v>12112</v>
      </c>
      <c r="F10" s="41">
        <f>INT(C10*$D$5)-INT(INT(C10*$D$5)*0.7)</f>
        <v>18168</v>
      </c>
      <c r="G10" s="93"/>
      <c r="I10" s="11"/>
    </row>
    <row r="11" spans="1:9" ht="16.5" customHeight="1" x14ac:dyDescent="0.15">
      <c r="A11" s="300"/>
      <c r="B11" s="92" t="s">
        <v>21</v>
      </c>
      <c r="C11" s="25">
        <v>9720</v>
      </c>
      <c r="D11" s="40">
        <f>INT(C11*$D$5)-INT(INT(C11*$D$5)*0.9)</f>
        <v>10809</v>
      </c>
      <c r="E11" s="41">
        <f>INT(C11*$D$5)-INT(INT(C11*$D$5)*0.8)</f>
        <v>21618</v>
      </c>
      <c r="F11" s="41">
        <f>INT(C11*$D$5)-INT(INT(C11*$D$5)*0.7)</f>
        <v>32426</v>
      </c>
      <c r="G11" s="93"/>
      <c r="I11" s="11"/>
    </row>
    <row r="12" spans="1:9" ht="16.5" customHeight="1" x14ac:dyDescent="0.15">
      <c r="A12" s="300"/>
      <c r="B12" s="92" t="s">
        <v>22</v>
      </c>
      <c r="C12" s="25">
        <v>16140</v>
      </c>
      <c r="D12" s="40">
        <f>INT(C12*$D$5)-INT(INT(C12*$D$5)*0.9)</f>
        <v>17948</v>
      </c>
      <c r="E12" s="41">
        <f>INT(C12*$D$5)-INT(INT(C12*$D$5)*0.8)</f>
        <v>35896</v>
      </c>
      <c r="F12" s="41">
        <f>INT(C12*$D$5)-INT(INT(C12*$D$5)*0.7)</f>
        <v>53843</v>
      </c>
      <c r="G12" s="93"/>
      <c r="I12" s="11"/>
    </row>
    <row r="13" spans="1:9" ht="16.5" customHeight="1" x14ac:dyDescent="0.15">
      <c r="A13" s="300"/>
      <c r="B13" s="92" t="s">
        <v>23</v>
      </c>
      <c r="C13" s="25">
        <v>20417</v>
      </c>
      <c r="D13" s="40">
        <f>INT(C13*$D$5)-INT(INT(C13*$D$5)*0.9)</f>
        <v>22704</v>
      </c>
      <c r="E13" s="41">
        <f>INT(C13*$D$5)-INT(INT(C13*$D$5)*0.8)</f>
        <v>45408</v>
      </c>
      <c r="F13" s="41">
        <f>INT(C13*$D$5)-INT(INT(C13*$D$5)*0.7)</f>
        <v>68112</v>
      </c>
      <c r="G13" s="93"/>
      <c r="I13" s="11"/>
    </row>
    <row r="14" spans="1:9" ht="16.5" customHeight="1" x14ac:dyDescent="0.15">
      <c r="A14" s="300"/>
      <c r="B14" s="92" t="s">
        <v>24</v>
      </c>
      <c r="C14" s="25">
        <v>24692</v>
      </c>
      <c r="D14" s="40">
        <f>INT(C14*$D$5)-INT(INT(C14*$D$5)*0.9)</f>
        <v>27458</v>
      </c>
      <c r="E14" s="41">
        <f>INT(C14*$D$5)-INT(INT(C14*$D$5)*0.8)</f>
        <v>54915</v>
      </c>
      <c r="F14" s="41">
        <f>INT(C14*$D$5)-INT(INT(C14*$D$5)*0.7)</f>
        <v>82373</v>
      </c>
      <c r="G14" s="93"/>
      <c r="I14" s="11"/>
    </row>
    <row r="15" spans="1:9" ht="16.5" customHeight="1" x14ac:dyDescent="0.15">
      <c r="A15" s="300"/>
      <c r="B15" s="89" t="s">
        <v>25</v>
      </c>
      <c r="C15" s="39"/>
      <c r="D15" s="90"/>
      <c r="E15" s="41"/>
      <c r="F15" s="41"/>
      <c r="G15" s="91"/>
      <c r="I15" s="11"/>
    </row>
    <row r="16" spans="1:9" ht="16.5" customHeight="1" x14ac:dyDescent="0.15">
      <c r="A16" s="300"/>
      <c r="B16" s="92" t="s">
        <v>20</v>
      </c>
      <c r="C16" s="25">
        <v>7946</v>
      </c>
      <c r="D16" s="40">
        <f>INT(C16*$D$5)-INT(INT(C16*$D$5)*0.9)</f>
        <v>8836</v>
      </c>
      <c r="E16" s="41">
        <f>INT(C16*$D$5)-INT(INT(C16*$D$5)*0.8)</f>
        <v>17672</v>
      </c>
      <c r="F16" s="41">
        <f>INT(C16*$D$5)-INT(INT(C16*$D$5)*0.7)</f>
        <v>26508</v>
      </c>
      <c r="G16" s="93"/>
      <c r="I16" s="11"/>
    </row>
    <row r="17" spans="1:9" ht="16.5" customHeight="1" x14ac:dyDescent="0.15">
      <c r="A17" s="300"/>
      <c r="B17" s="92" t="s">
        <v>21</v>
      </c>
      <c r="C17" s="25">
        <v>12413</v>
      </c>
      <c r="D17" s="40">
        <f>INT(C17*$D$5)-INT(INT(C17*$D$5)*0.9)</f>
        <v>13804</v>
      </c>
      <c r="E17" s="41">
        <f>INT(C17*$D$5)-INT(INT(C17*$D$5)*0.8)</f>
        <v>27607</v>
      </c>
      <c r="F17" s="41">
        <f>INT(C17*$D$5)-INT(INT(C17*$D$5)*0.7)</f>
        <v>41410</v>
      </c>
      <c r="G17" s="93"/>
      <c r="I17" s="11"/>
    </row>
    <row r="18" spans="1:9" ht="16.5" customHeight="1" x14ac:dyDescent="0.15">
      <c r="A18" s="300"/>
      <c r="B18" s="92" t="s">
        <v>22</v>
      </c>
      <c r="C18" s="25">
        <v>18948</v>
      </c>
      <c r="D18" s="40">
        <f>INT(C18*$D$5)-INT(INT(C18*$D$5)*0.9)</f>
        <v>21071</v>
      </c>
      <c r="E18" s="41">
        <f>INT(C18*$D$5)-INT(INT(C18*$D$5)*0.8)</f>
        <v>42141</v>
      </c>
      <c r="F18" s="41">
        <f>INT(C18*$D$5)-INT(INT(C18*$D$5)*0.7)</f>
        <v>63211</v>
      </c>
      <c r="G18" s="93"/>
      <c r="I18" s="11"/>
    </row>
    <row r="19" spans="1:9" ht="16.5" customHeight="1" x14ac:dyDescent="0.15">
      <c r="A19" s="300"/>
      <c r="B19" s="92" t="s">
        <v>23</v>
      </c>
      <c r="C19" s="25">
        <v>23358</v>
      </c>
      <c r="D19" s="40">
        <f>INT(C19*$D$5)-INT(INT(C19*$D$5)*0.9)</f>
        <v>25974</v>
      </c>
      <c r="E19" s="41">
        <f>INT(C19*$D$5)-INT(INT(C19*$D$5)*0.8)</f>
        <v>51948</v>
      </c>
      <c r="F19" s="41">
        <f>INT(C19*$D$5)-INT(INT(C19*$D$5)*0.7)</f>
        <v>77922</v>
      </c>
      <c r="G19" s="93"/>
      <c r="I19" s="11"/>
    </row>
    <row r="20" spans="1:9" ht="16.5" customHeight="1" thickBot="1" x14ac:dyDescent="0.2">
      <c r="A20" s="301"/>
      <c r="B20" s="94" t="s">
        <v>24</v>
      </c>
      <c r="C20" s="60">
        <v>28298</v>
      </c>
      <c r="D20" s="182">
        <f>INT(C20*$D$5)-INT(INT(C20*$D$5)*0.9)</f>
        <v>31468</v>
      </c>
      <c r="E20" s="183">
        <f>INT(C20*$D$5)-INT(INT(C20*$D$5)*0.8)</f>
        <v>62935</v>
      </c>
      <c r="F20" s="183">
        <f>INT(C20*$D$5)-INT(INT(C20*$D$5)*0.7)</f>
        <v>94402</v>
      </c>
      <c r="G20" s="95"/>
      <c r="I20" s="11"/>
    </row>
    <row r="21" spans="1:9" ht="16.5" customHeight="1" x14ac:dyDescent="0.15">
      <c r="A21" s="299" t="s">
        <v>540</v>
      </c>
      <c r="B21" s="96" t="s">
        <v>26</v>
      </c>
      <c r="C21" s="35"/>
      <c r="D21" s="36"/>
      <c r="E21" s="37"/>
      <c r="F21" s="37"/>
      <c r="G21" s="97"/>
      <c r="I21" s="11"/>
    </row>
    <row r="22" spans="1:9" ht="16.5" customHeight="1" x14ac:dyDescent="0.15">
      <c r="A22" s="302"/>
      <c r="B22" s="92" t="s">
        <v>352</v>
      </c>
      <c r="C22" s="25">
        <v>5446</v>
      </c>
      <c r="D22" s="40">
        <f>INT(C22*$D$5)-INT(INT(C22*$D$5)*0.9)</f>
        <v>6056</v>
      </c>
      <c r="E22" s="41">
        <f>INT(C22*$D$5)-INT(INT(C22*$D$5)*0.8)</f>
        <v>12112</v>
      </c>
      <c r="F22" s="41">
        <f>INT(C22*$D$5)-INT(INT(C22*$D$5)*0.7)</f>
        <v>18168</v>
      </c>
      <c r="G22" s="93"/>
      <c r="I22" s="11"/>
    </row>
    <row r="23" spans="1:9" ht="16.5" customHeight="1" x14ac:dyDescent="0.15">
      <c r="A23" s="302"/>
      <c r="B23" s="92" t="s">
        <v>353</v>
      </c>
      <c r="C23" s="25">
        <v>9720</v>
      </c>
      <c r="D23" s="40">
        <f>INT(C23*$D$5)-INT(INT(C23*$D$5)*0.9)</f>
        <v>10809</v>
      </c>
      <c r="E23" s="41">
        <f>INT(C23*$D$5)-INT(INT(C23*$D$5)*0.8)</f>
        <v>21618</v>
      </c>
      <c r="F23" s="41">
        <f>INT(C23*$D$5)-INT(INT(C23*$D$5)*0.7)</f>
        <v>32426</v>
      </c>
      <c r="G23" s="93"/>
      <c r="I23" s="11"/>
    </row>
    <row r="24" spans="1:9" ht="16.5" customHeight="1" x14ac:dyDescent="0.15">
      <c r="A24" s="302"/>
      <c r="B24" s="92" t="s">
        <v>354</v>
      </c>
      <c r="C24" s="25">
        <v>16140</v>
      </c>
      <c r="D24" s="40">
        <f>INT(C24*$D$5)-INT(INT(C24*$D$5)*0.9)</f>
        <v>17948</v>
      </c>
      <c r="E24" s="41">
        <f>INT(C24*$D$5)-INT(INT(C24*$D$5)*0.8)</f>
        <v>35896</v>
      </c>
      <c r="F24" s="41">
        <f>INT(C24*$D$5)-INT(INT(C24*$D$5)*0.7)</f>
        <v>53843</v>
      </c>
      <c r="G24" s="93"/>
      <c r="I24" s="11"/>
    </row>
    <row r="25" spans="1:9" ht="16.5" customHeight="1" x14ac:dyDescent="0.15">
      <c r="A25" s="302"/>
      <c r="B25" s="92" t="s">
        <v>355</v>
      </c>
      <c r="C25" s="25">
        <v>20417</v>
      </c>
      <c r="D25" s="40">
        <f>INT(C25*$D$5)-INT(INT(C25*$D$5)*0.9)</f>
        <v>22704</v>
      </c>
      <c r="E25" s="41">
        <f>INT(C25*$D$5)-INT(INT(C25*$D$5)*0.8)</f>
        <v>45408</v>
      </c>
      <c r="F25" s="41">
        <f>INT(C25*$D$5)-INT(INT(C25*$D$5)*0.7)</f>
        <v>68112</v>
      </c>
      <c r="G25" s="93"/>
      <c r="I25" s="11"/>
    </row>
    <row r="26" spans="1:9" ht="16.5" customHeight="1" thickBot="1" x14ac:dyDescent="0.2">
      <c r="A26" s="303"/>
      <c r="B26" s="94" t="s">
        <v>356</v>
      </c>
      <c r="C26" s="60">
        <v>24692</v>
      </c>
      <c r="D26" s="182">
        <f>INT(C26*$D$5)-INT(INT(C26*$D$5)*0.9)</f>
        <v>27458</v>
      </c>
      <c r="E26" s="183">
        <f>INT(C26*$D$5)-INT(INT(C26*$D$5)*0.8)</f>
        <v>54915</v>
      </c>
      <c r="F26" s="183">
        <f>INT(C26*$D$5)-INT(INT(C26*$D$5)*0.7)</f>
        <v>82373</v>
      </c>
      <c r="G26" s="95"/>
      <c r="I26" s="11"/>
    </row>
    <row r="27" spans="1:9" ht="16.5" customHeight="1" x14ac:dyDescent="0.15">
      <c r="A27" s="302" t="s">
        <v>540</v>
      </c>
      <c r="B27" s="96" t="s">
        <v>351</v>
      </c>
      <c r="C27" s="39"/>
      <c r="D27" s="40"/>
      <c r="E27" s="41"/>
      <c r="F27" s="41"/>
      <c r="G27" s="98"/>
      <c r="I27" s="11"/>
    </row>
    <row r="28" spans="1:9" ht="16.5" customHeight="1" x14ac:dyDescent="0.15">
      <c r="A28" s="302"/>
      <c r="B28" s="92" t="s">
        <v>357</v>
      </c>
      <c r="C28" s="39">
        <v>989</v>
      </c>
      <c r="D28" s="40">
        <f>INT(C28*$D$5)-INT(INT(C28*$D$5)*0.9)</f>
        <v>1100</v>
      </c>
      <c r="E28" s="41">
        <f>INT(C28*$D$5)-INT(INT(C28*$D$5)*0.8)</f>
        <v>2200</v>
      </c>
      <c r="F28" s="41">
        <f>INT(C28*$D$5)-INT(INT(C28*$D$5)*0.7)</f>
        <v>3300</v>
      </c>
      <c r="G28" s="98"/>
      <c r="I28" s="11"/>
    </row>
    <row r="29" spans="1:9" ht="16.5" customHeight="1" x14ac:dyDescent="0.15">
      <c r="A29" s="302"/>
      <c r="B29" s="92" t="s">
        <v>358</v>
      </c>
      <c r="C29" s="39">
        <v>372</v>
      </c>
      <c r="D29" s="40">
        <f>INT(C29*$D$5)-INT(INT(C29*$D$5)*0.9)</f>
        <v>414</v>
      </c>
      <c r="E29" s="41">
        <f>INT(C29*$D$5)-INT(INT(C29*$D$5)*0.8)</f>
        <v>828</v>
      </c>
      <c r="F29" s="41">
        <f>INT(C29*$D$5)-INT(INT(C29*$D$5)*0.7)</f>
        <v>1241</v>
      </c>
      <c r="G29" s="98"/>
      <c r="I29" s="11"/>
    </row>
    <row r="30" spans="1:9" ht="16.5" customHeight="1" x14ac:dyDescent="0.15">
      <c r="A30" s="302"/>
      <c r="B30" s="92" t="s">
        <v>359</v>
      </c>
      <c r="C30" s="39">
        <v>567</v>
      </c>
      <c r="D30" s="40">
        <f>INT(C30*$D$5)-INT(INT(C30*$D$5)*0.9)</f>
        <v>631</v>
      </c>
      <c r="E30" s="41">
        <f>INT(C30*$D$5)-INT(INT(C30*$D$5)*0.8)</f>
        <v>1261</v>
      </c>
      <c r="F30" s="41">
        <f>INT(C30*$D$5)-INT(INT(C30*$D$5)*0.7)</f>
        <v>1892</v>
      </c>
      <c r="G30" s="98"/>
      <c r="I30" s="11"/>
    </row>
    <row r="31" spans="1:9" ht="16.5" customHeight="1" thickBot="1" x14ac:dyDescent="0.2">
      <c r="A31" s="303"/>
      <c r="B31" s="92" t="s">
        <v>360</v>
      </c>
      <c r="C31" s="39">
        <v>764</v>
      </c>
      <c r="D31" s="40">
        <f>INT(C31*$D$5)-INT(INT(C31*$D$5)*0.9)</f>
        <v>850</v>
      </c>
      <c r="E31" s="41">
        <f>INT(C31*$D$5)-INT(INT(C31*$D$5)*0.8)</f>
        <v>1699</v>
      </c>
      <c r="F31" s="41">
        <f>INT(C31*$D$5)-INT(INT(C31*$D$5)*0.7)</f>
        <v>2549</v>
      </c>
      <c r="G31" s="98"/>
      <c r="I31" s="11"/>
    </row>
    <row r="32" spans="1:9" ht="16.5" customHeight="1" x14ac:dyDescent="0.15">
      <c r="A32" s="99"/>
      <c r="B32" s="96" t="s">
        <v>4</v>
      </c>
      <c r="C32" s="35"/>
      <c r="D32" s="36"/>
      <c r="E32" s="37"/>
      <c r="F32" s="37"/>
      <c r="G32" s="97"/>
      <c r="I32" s="11"/>
    </row>
    <row r="33" spans="1:9" s="43" customFormat="1" ht="16.5" customHeight="1" x14ac:dyDescent="0.15">
      <c r="A33" s="202" t="s">
        <v>540</v>
      </c>
      <c r="B33" s="100" t="s">
        <v>365</v>
      </c>
      <c r="C33" s="25">
        <v>325</v>
      </c>
      <c r="D33" s="50">
        <f>INT(C33*$D$5)-INT(INT(C33*$D$5)*0.9)</f>
        <v>362</v>
      </c>
      <c r="E33" s="51">
        <f t="shared" ref="E33:E43" si="0">INT(C33*$D$5)-INT(INT(C33*$D$5)*0.8)</f>
        <v>723</v>
      </c>
      <c r="F33" s="51">
        <f t="shared" ref="F33:F43" si="1">INT(C33*$D$5)-INT(INT(C33*$D$5)*0.7)</f>
        <v>1085</v>
      </c>
      <c r="G33" s="32" t="s">
        <v>7</v>
      </c>
      <c r="I33" s="11"/>
    </row>
    <row r="34" spans="1:9" s="43" customFormat="1" ht="16.5" customHeight="1" x14ac:dyDescent="0.15">
      <c r="A34" s="202" t="s">
        <v>538</v>
      </c>
      <c r="B34" s="100" t="s">
        <v>344</v>
      </c>
      <c r="C34" s="25">
        <v>315</v>
      </c>
      <c r="D34" s="50">
        <f>INT(C34*$D$5)-INT(INT(C34*$D$5)*0.9)</f>
        <v>351</v>
      </c>
      <c r="E34" s="51">
        <f t="shared" si="0"/>
        <v>701</v>
      </c>
      <c r="F34" s="51">
        <f t="shared" si="1"/>
        <v>1051</v>
      </c>
      <c r="G34" s="32" t="s">
        <v>7</v>
      </c>
      <c r="I34" s="11"/>
    </row>
    <row r="35" spans="1:9" s="43" customFormat="1" ht="16.5" customHeight="1" x14ac:dyDescent="0.15">
      <c r="A35" s="202" t="s">
        <v>538</v>
      </c>
      <c r="B35" s="100" t="s">
        <v>460</v>
      </c>
      <c r="C35" s="25">
        <v>500</v>
      </c>
      <c r="D35" s="50">
        <f t="shared" ref="D35:D43" si="2">INT(C35*$D$5)-INT(INT(C35*$D$5)*0.9)</f>
        <v>556</v>
      </c>
      <c r="E35" s="51">
        <f t="shared" si="0"/>
        <v>1112</v>
      </c>
      <c r="F35" s="51">
        <f t="shared" si="1"/>
        <v>1668</v>
      </c>
      <c r="G35" s="32" t="s">
        <v>7</v>
      </c>
      <c r="I35" s="11"/>
    </row>
    <row r="36" spans="1:9" s="43" customFormat="1" ht="16.5" customHeight="1" x14ac:dyDescent="0.15">
      <c r="A36" s="202" t="s">
        <v>538</v>
      </c>
      <c r="B36" s="100" t="s">
        <v>32</v>
      </c>
      <c r="C36" s="25">
        <v>250</v>
      </c>
      <c r="D36" s="50">
        <f t="shared" si="2"/>
        <v>278</v>
      </c>
      <c r="E36" s="51">
        <f t="shared" si="0"/>
        <v>556</v>
      </c>
      <c r="F36" s="51">
        <f t="shared" si="1"/>
        <v>834</v>
      </c>
      <c r="G36" s="32" t="s">
        <v>7</v>
      </c>
      <c r="I36" s="11"/>
    </row>
    <row r="37" spans="1:9" s="43" customFormat="1" ht="16.5" customHeight="1" x14ac:dyDescent="0.15">
      <c r="A37" s="202" t="s">
        <v>538</v>
      </c>
      <c r="B37" s="100" t="s">
        <v>461</v>
      </c>
      <c r="C37" s="25">
        <v>2500</v>
      </c>
      <c r="D37" s="50">
        <f t="shared" si="2"/>
        <v>2780</v>
      </c>
      <c r="E37" s="51">
        <f t="shared" si="0"/>
        <v>5560</v>
      </c>
      <c r="F37" s="51">
        <f t="shared" si="1"/>
        <v>8340</v>
      </c>
      <c r="G37" s="32" t="s">
        <v>33</v>
      </c>
      <c r="I37" s="11"/>
    </row>
    <row r="38" spans="1:9" ht="16.5" customHeight="1" x14ac:dyDescent="0.15">
      <c r="A38" s="202" t="s">
        <v>538</v>
      </c>
      <c r="B38" s="100" t="s">
        <v>462</v>
      </c>
      <c r="C38" s="25">
        <v>30</v>
      </c>
      <c r="D38" s="50">
        <f t="shared" si="2"/>
        <v>34</v>
      </c>
      <c r="E38" s="51">
        <f t="shared" si="0"/>
        <v>67</v>
      </c>
      <c r="F38" s="51">
        <f t="shared" si="1"/>
        <v>100</v>
      </c>
      <c r="G38" s="32" t="s">
        <v>28</v>
      </c>
      <c r="I38" s="11"/>
    </row>
    <row r="39" spans="1:9" s="43" customFormat="1" ht="16.5" customHeight="1" x14ac:dyDescent="0.15">
      <c r="A39" s="202" t="s">
        <v>538</v>
      </c>
      <c r="B39" s="100" t="s">
        <v>463</v>
      </c>
      <c r="C39" s="25">
        <v>600</v>
      </c>
      <c r="D39" s="50">
        <f t="shared" si="2"/>
        <v>668</v>
      </c>
      <c r="E39" s="51">
        <f t="shared" si="0"/>
        <v>1335</v>
      </c>
      <c r="F39" s="51">
        <f t="shared" si="1"/>
        <v>2002</v>
      </c>
      <c r="G39" s="32" t="s">
        <v>8</v>
      </c>
      <c r="I39" s="11"/>
    </row>
    <row r="40" spans="1:9" s="43" customFormat="1" ht="16.5" customHeight="1" x14ac:dyDescent="0.15">
      <c r="A40" s="202" t="s">
        <v>538</v>
      </c>
      <c r="B40" s="100" t="s">
        <v>346</v>
      </c>
      <c r="C40" s="25">
        <v>1200</v>
      </c>
      <c r="D40" s="50">
        <f>INT(C40*$D$5)-INT(INT(C40*$D$5)*0.9)</f>
        <v>1335</v>
      </c>
      <c r="E40" s="51">
        <f t="shared" si="0"/>
        <v>2669</v>
      </c>
      <c r="F40" s="51">
        <f t="shared" si="1"/>
        <v>4004</v>
      </c>
      <c r="G40" s="32" t="s">
        <v>7</v>
      </c>
      <c r="I40" s="11"/>
    </row>
    <row r="41" spans="1:9" s="43" customFormat="1" ht="16.5" customHeight="1" x14ac:dyDescent="0.15">
      <c r="A41" s="202" t="s">
        <v>538</v>
      </c>
      <c r="B41" s="100" t="s">
        <v>345</v>
      </c>
      <c r="C41" s="25">
        <v>800</v>
      </c>
      <c r="D41" s="50">
        <f>INT(C41*$D$5)-INT(INT(C41*$D$5)*0.9)</f>
        <v>890</v>
      </c>
      <c r="E41" s="51">
        <f t="shared" si="0"/>
        <v>1780</v>
      </c>
      <c r="F41" s="51">
        <f t="shared" si="1"/>
        <v>2669</v>
      </c>
      <c r="G41" s="32" t="s">
        <v>7</v>
      </c>
      <c r="I41" s="11"/>
    </row>
    <row r="42" spans="1:9" s="43" customFormat="1" ht="16.5" customHeight="1" x14ac:dyDescent="0.15">
      <c r="A42" s="202" t="s">
        <v>538</v>
      </c>
      <c r="B42" s="100" t="s">
        <v>464</v>
      </c>
      <c r="C42" s="25">
        <v>100</v>
      </c>
      <c r="D42" s="50">
        <f t="shared" si="2"/>
        <v>112</v>
      </c>
      <c r="E42" s="51">
        <f t="shared" si="0"/>
        <v>223</v>
      </c>
      <c r="F42" s="51">
        <f t="shared" si="1"/>
        <v>334</v>
      </c>
      <c r="G42" s="32" t="s">
        <v>7</v>
      </c>
      <c r="I42" s="11"/>
    </row>
    <row r="43" spans="1:9" s="43" customFormat="1" ht="16.5" customHeight="1" x14ac:dyDescent="0.15">
      <c r="A43" s="202" t="s">
        <v>538</v>
      </c>
      <c r="B43" s="100" t="s">
        <v>465</v>
      </c>
      <c r="C43" s="25">
        <v>200</v>
      </c>
      <c r="D43" s="50">
        <f t="shared" si="2"/>
        <v>223</v>
      </c>
      <c r="E43" s="51">
        <f t="shared" si="0"/>
        <v>445</v>
      </c>
      <c r="F43" s="51">
        <f t="shared" si="1"/>
        <v>668</v>
      </c>
      <c r="G43" s="32" t="s">
        <v>7</v>
      </c>
      <c r="I43" s="11"/>
    </row>
    <row r="44" spans="1:9" s="43" customFormat="1" ht="16.5" customHeight="1" x14ac:dyDescent="0.15">
      <c r="A44" s="202"/>
      <c r="B44" s="100" t="s">
        <v>466</v>
      </c>
      <c r="C44" s="25"/>
      <c r="D44" s="50"/>
      <c r="E44" s="51"/>
      <c r="F44" s="51"/>
      <c r="G44" s="32"/>
      <c r="I44" s="11"/>
    </row>
    <row r="45" spans="1:9" s="43" customFormat="1" ht="16.5" customHeight="1" x14ac:dyDescent="0.15">
      <c r="A45" s="202"/>
      <c r="B45" s="100" t="s">
        <v>347</v>
      </c>
      <c r="C45" s="25"/>
      <c r="D45" s="50"/>
      <c r="E45" s="51"/>
      <c r="F45" s="51"/>
      <c r="G45" s="32"/>
      <c r="I45" s="11"/>
    </row>
    <row r="46" spans="1:9" s="43" customFormat="1" ht="16.5" customHeight="1" x14ac:dyDescent="0.15">
      <c r="A46" s="202" t="s">
        <v>538</v>
      </c>
      <c r="B46" s="100" t="s">
        <v>348</v>
      </c>
      <c r="C46" s="25">
        <v>90</v>
      </c>
      <c r="D46" s="50">
        <f>INT(C46*$D$5)-INT(INT(C46*$D$5)*0.9)</f>
        <v>100</v>
      </c>
      <c r="E46" s="51">
        <f t="shared" ref="E46:E47" si="3">INT(C46*$D$5)-INT(INT(C46*$D$5)*0.8)</f>
        <v>200</v>
      </c>
      <c r="F46" s="51">
        <f t="shared" ref="F46:F47" si="4">INT(C46*$D$5)-INT(INT(C46*$D$5)*0.7)</f>
        <v>300</v>
      </c>
      <c r="G46" s="32" t="s">
        <v>7</v>
      </c>
      <c r="I46" s="11"/>
    </row>
    <row r="47" spans="1:9" s="43" customFormat="1" ht="16.5" customHeight="1" x14ac:dyDescent="0.15">
      <c r="A47" s="202" t="s">
        <v>538</v>
      </c>
      <c r="B47" s="100" t="s">
        <v>293</v>
      </c>
      <c r="C47" s="25">
        <v>120</v>
      </c>
      <c r="D47" s="50">
        <f t="shared" ref="D47" si="5">INT(C47*$D$5)-INT(INT(C47*$D$5)*0.9)</f>
        <v>134</v>
      </c>
      <c r="E47" s="51">
        <f t="shared" si="3"/>
        <v>267</v>
      </c>
      <c r="F47" s="51">
        <f t="shared" si="4"/>
        <v>401</v>
      </c>
      <c r="G47" s="32" t="s">
        <v>7</v>
      </c>
      <c r="I47" s="11"/>
    </row>
    <row r="48" spans="1:9" s="43" customFormat="1" ht="16.5" customHeight="1" x14ac:dyDescent="0.15">
      <c r="A48" s="202"/>
      <c r="B48" s="100" t="s">
        <v>349</v>
      </c>
      <c r="C48" s="25"/>
      <c r="D48" s="50"/>
      <c r="E48" s="51"/>
      <c r="F48" s="51"/>
      <c r="G48" s="32"/>
      <c r="I48" s="11"/>
    </row>
    <row r="49" spans="1:9" s="43" customFormat="1" ht="16.5" customHeight="1" x14ac:dyDescent="0.15">
      <c r="A49" s="202" t="s">
        <v>538</v>
      </c>
      <c r="B49" s="100" t="s">
        <v>348</v>
      </c>
      <c r="C49" s="25">
        <v>3</v>
      </c>
      <c r="D49" s="50">
        <f t="shared" ref="D49:D51" si="6">INT(C49*$D$5)-INT(INT(C49*$D$5)*0.9)</f>
        <v>4</v>
      </c>
      <c r="E49" s="51">
        <f t="shared" ref="E49:E51" si="7">INT(C49*$D$5)-INT(INT(C49*$D$5)*0.8)</f>
        <v>7</v>
      </c>
      <c r="F49" s="51">
        <f t="shared" ref="F49:F51" si="8">INT(C49*$D$5)-INT(INT(C49*$D$5)*0.7)</f>
        <v>10</v>
      </c>
      <c r="G49" s="32" t="s">
        <v>28</v>
      </c>
      <c r="I49" s="11"/>
    </row>
    <row r="50" spans="1:9" s="43" customFormat="1" ht="16.5" customHeight="1" x14ac:dyDescent="0.15">
      <c r="A50" s="202" t="s">
        <v>538</v>
      </c>
      <c r="B50" s="100" t="s">
        <v>293</v>
      </c>
      <c r="C50" s="25">
        <v>4</v>
      </c>
      <c r="D50" s="50">
        <f t="shared" si="6"/>
        <v>5</v>
      </c>
      <c r="E50" s="51">
        <f t="shared" si="7"/>
        <v>9</v>
      </c>
      <c r="F50" s="51">
        <f t="shared" si="8"/>
        <v>14</v>
      </c>
      <c r="G50" s="32" t="s">
        <v>28</v>
      </c>
      <c r="I50" s="11"/>
    </row>
    <row r="51" spans="1:9" s="43" customFormat="1" ht="16.5" customHeight="1" x14ac:dyDescent="0.15">
      <c r="A51" s="202" t="s">
        <v>538</v>
      </c>
      <c r="B51" s="100" t="s">
        <v>366</v>
      </c>
      <c r="C51" s="25">
        <v>50</v>
      </c>
      <c r="D51" s="50">
        <f t="shared" si="6"/>
        <v>56</v>
      </c>
      <c r="E51" s="51">
        <f t="shared" si="7"/>
        <v>112</v>
      </c>
      <c r="F51" s="51">
        <f t="shared" si="8"/>
        <v>167</v>
      </c>
      <c r="G51" s="32" t="s">
        <v>350</v>
      </c>
      <c r="I51" s="11"/>
    </row>
    <row r="52" spans="1:9" ht="16.5" customHeight="1" x14ac:dyDescent="0.15">
      <c r="A52" s="205"/>
      <c r="B52" s="100" t="s">
        <v>467</v>
      </c>
      <c r="C52" s="25"/>
      <c r="D52" s="50"/>
      <c r="E52" s="51"/>
      <c r="F52" s="51"/>
      <c r="G52" s="32"/>
      <c r="I52" s="11"/>
    </row>
    <row r="53" spans="1:9" s="43" customFormat="1" ht="16.5" customHeight="1" x14ac:dyDescent="0.15">
      <c r="A53" s="205"/>
      <c r="B53" s="100" t="s">
        <v>347</v>
      </c>
      <c r="C53" s="25"/>
      <c r="D53" s="50"/>
      <c r="E53" s="51"/>
      <c r="F53" s="51"/>
      <c r="G53" s="32"/>
      <c r="I53" s="11"/>
    </row>
    <row r="54" spans="1:9" s="43" customFormat="1" ht="16.5" customHeight="1" x14ac:dyDescent="0.15">
      <c r="A54" s="202" t="s">
        <v>538</v>
      </c>
      <c r="B54" s="100" t="s">
        <v>367</v>
      </c>
      <c r="C54" s="25">
        <v>750</v>
      </c>
      <c r="D54" s="50">
        <f>INT(C54*$D$5)-INT(INT(C54*$D$5)*0.9)</f>
        <v>834</v>
      </c>
      <c r="E54" s="51">
        <f>INT(C54*$D$5)-INT(INT(C54*$D$5)*0.8)</f>
        <v>1668</v>
      </c>
      <c r="F54" s="51">
        <f>INT(C54*$D$5)-INT(INT(C54*$D$5)*0.7)</f>
        <v>2502</v>
      </c>
      <c r="G54" s="32" t="s">
        <v>7</v>
      </c>
      <c r="I54" s="11"/>
    </row>
    <row r="55" spans="1:9" s="43" customFormat="1" ht="16.5" customHeight="1" x14ac:dyDescent="0.15">
      <c r="A55" s="202" t="s">
        <v>538</v>
      </c>
      <c r="B55" s="100" t="s">
        <v>368</v>
      </c>
      <c r="C55" s="25">
        <v>640</v>
      </c>
      <c r="D55" s="50">
        <f>INT(C55*$D$5)-INT(INT(C55*$D$5)*0.9)</f>
        <v>712</v>
      </c>
      <c r="E55" s="51">
        <f>INT(C55*$D$5)-INT(INT(C55*$D$5)*0.8)</f>
        <v>1424</v>
      </c>
      <c r="F55" s="51">
        <f>INT(C55*$D$5)-INT(INT(C55*$D$5)*0.7)</f>
        <v>2135</v>
      </c>
      <c r="G55" s="32" t="s">
        <v>7</v>
      </c>
      <c r="I55" s="11"/>
    </row>
    <row r="56" spans="1:9" s="43" customFormat="1" ht="16.5" customHeight="1" x14ac:dyDescent="0.15">
      <c r="A56" s="202" t="s">
        <v>538</v>
      </c>
      <c r="B56" s="100" t="s">
        <v>369</v>
      </c>
      <c r="C56" s="25">
        <v>350</v>
      </c>
      <c r="D56" s="50">
        <f>INT(C56*$D$5)-INT(INT(C56*$D$5)*0.9)</f>
        <v>390</v>
      </c>
      <c r="E56" s="51">
        <f>INT(C56*$D$5)-INT(INT(C56*$D$5)*0.8)</f>
        <v>779</v>
      </c>
      <c r="F56" s="51">
        <f>INT(C56*$D$5)-INT(INT(C56*$D$5)*0.7)</f>
        <v>1168</v>
      </c>
      <c r="G56" s="32" t="s">
        <v>7</v>
      </c>
      <c r="I56" s="11"/>
    </row>
    <row r="57" spans="1:9" s="43" customFormat="1" ht="16.5" customHeight="1" x14ac:dyDescent="0.15">
      <c r="A57" s="205"/>
      <c r="B57" s="100" t="s">
        <v>349</v>
      </c>
      <c r="C57" s="25"/>
      <c r="D57" s="50"/>
      <c r="E57" s="51"/>
      <c r="F57" s="51"/>
      <c r="G57" s="32"/>
      <c r="I57" s="11"/>
    </row>
    <row r="58" spans="1:9" s="43" customFormat="1" ht="16.5" customHeight="1" x14ac:dyDescent="0.15">
      <c r="A58" s="202" t="s">
        <v>538</v>
      </c>
      <c r="B58" s="100" t="s">
        <v>367</v>
      </c>
      <c r="C58" s="25">
        <v>22</v>
      </c>
      <c r="D58" s="50">
        <f>INT(C58*$D$5)-INT(INT(C58*$D$5)*0.9)</f>
        <v>25</v>
      </c>
      <c r="E58" s="51">
        <f>INT(C58*$D$5)-INT(INT(C58*$D$5)*0.8)</f>
        <v>49</v>
      </c>
      <c r="F58" s="51">
        <f>INT(C58*$D$5)-INT(INT(C58*$D$5)*0.7)</f>
        <v>74</v>
      </c>
      <c r="G58" s="32" t="s">
        <v>28</v>
      </c>
      <c r="I58" s="11"/>
    </row>
    <row r="59" spans="1:9" s="43" customFormat="1" ht="16.5" customHeight="1" x14ac:dyDescent="0.15">
      <c r="A59" s="202" t="s">
        <v>538</v>
      </c>
      <c r="B59" s="100" t="s">
        <v>368</v>
      </c>
      <c r="C59" s="25">
        <v>18</v>
      </c>
      <c r="D59" s="50">
        <f>INT(C59*$D$5)-INT(INT(C59*$D$5)*0.9)</f>
        <v>20</v>
      </c>
      <c r="E59" s="51">
        <f>INT(C59*$D$5)-INT(INT(C59*$D$5)*0.8)</f>
        <v>40</v>
      </c>
      <c r="F59" s="51">
        <f>INT(C59*$D$5)-INT(INT(C59*$D$5)*0.7)</f>
        <v>60</v>
      </c>
      <c r="G59" s="32" t="s">
        <v>28</v>
      </c>
      <c r="I59" s="11"/>
    </row>
    <row r="60" spans="1:9" s="43" customFormat="1" ht="16.5" customHeight="1" thickBot="1" x14ac:dyDescent="0.2">
      <c r="A60" s="208" t="s">
        <v>538</v>
      </c>
      <c r="B60" s="100" t="s">
        <v>369</v>
      </c>
      <c r="C60" s="25">
        <v>6</v>
      </c>
      <c r="D60" s="50">
        <f>INT(C60*$D$5)-INT(INT(C60*$D$5)*0.9)</f>
        <v>7</v>
      </c>
      <c r="E60" s="51">
        <f>INT(C60*$D$5)-INT(INT(C60*$D$5)*0.8)</f>
        <v>14</v>
      </c>
      <c r="F60" s="51">
        <f>INT(C60*$D$5)-INT(INT(C60*$D$5)*0.7)</f>
        <v>20</v>
      </c>
      <c r="G60" s="32" t="s">
        <v>28</v>
      </c>
      <c r="I60" s="11"/>
    </row>
    <row r="61" spans="1:9" ht="16.5" customHeight="1" x14ac:dyDescent="0.15">
      <c r="A61" s="304" t="s">
        <v>284</v>
      </c>
      <c r="B61" s="96" t="s">
        <v>29</v>
      </c>
      <c r="C61" s="35"/>
      <c r="D61" s="36"/>
      <c r="E61" s="37"/>
      <c r="F61" s="37"/>
      <c r="G61" s="97"/>
      <c r="I61" s="11"/>
    </row>
    <row r="62" spans="1:9" ht="16.5" customHeight="1" x14ac:dyDescent="0.15">
      <c r="A62" s="305"/>
      <c r="B62" s="101" t="s">
        <v>468</v>
      </c>
      <c r="C62" s="25"/>
      <c r="D62" s="40"/>
      <c r="E62" s="41"/>
      <c r="F62" s="41"/>
      <c r="G62" s="32" t="s">
        <v>28</v>
      </c>
      <c r="I62" s="11"/>
    </row>
    <row r="63" spans="1:9" ht="16.5" customHeight="1" x14ac:dyDescent="0.15">
      <c r="A63" s="305"/>
      <c r="B63" s="101" t="s">
        <v>30</v>
      </c>
      <c r="C63" s="25"/>
      <c r="D63" s="40"/>
      <c r="E63" s="41"/>
      <c r="F63" s="41"/>
      <c r="G63" s="32"/>
      <c r="I63" s="11"/>
    </row>
    <row r="64" spans="1:9" ht="16.5" customHeight="1" x14ac:dyDescent="0.15">
      <c r="A64" s="305"/>
      <c r="B64" s="92" t="s">
        <v>20</v>
      </c>
      <c r="C64" s="102">
        <v>62</v>
      </c>
      <c r="D64" s="103">
        <f>INT(C64*$D$5)-INT(INT(C64*$D$5)*0.9)</f>
        <v>69</v>
      </c>
      <c r="E64" s="104">
        <f>INT(C64*$D$5)-INT(INT(C64*$D$5)*0.8)</f>
        <v>138</v>
      </c>
      <c r="F64" s="104">
        <f>INT(C64*$D$5)-INT(INT(C64*$D$5)*0.7)</f>
        <v>207</v>
      </c>
      <c r="G64" s="93"/>
      <c r="I64" s="11"/>
    </row>
    <row r="65" spans="1:9" ht="16.5" customHeight="1" x14ac:dyDescent="0.15">
      <c r="A65" s="305"/>
      <c r="B65" s="92" t="s">
        <v>21</v>
      </c>
      <c r="C65" s="102">
        <v>111</v>
      </c>
      <c r="D65" s="103">
        <f>INT(C65*$D$5)-INT(INT(C65*$D$5)*0.9)</f>
        <v>124</v>
      </c>
      <c r="E65" s="104">
        <f>INT(C65*$D$5)-INT(INT(C65*$D$5)*0.8)</f>
        <v>247</v>
      </c>
      <c r="F65" s="104">
        <f>INT(C65*$D$5)-INT(INT(C65*$D$5)*0.7)</f>
        <v>371</v>
      </c>
      <c r="G65" s="105"/>
      <c r="I65" s="11"/>
    </row>
    <row r="66" spans="1:9" ht="16.5" customHeight="1" x14ac:dyDescent="0.15">
      <c r="A66" s="305"/>
      <c r="B66" s="92" t="s">
        <v>22</v>
      </c>
      <c r="C66" s="102">
        <v>184</v>
      </c>
      <c r="D66" s="103">
        <f>INT(C66*$D$5)-INT(INT(C66*$D$5)*0.9)</f>
        <v>205</v>
      </c>
      <c r="E66" s="104">
        <f>INT(C66*$D$5)-INT(INT(C66*$D$5)*0.8)</f>
        <v>410</v>
      </c>
      <c r="F66" s="104">
        <f>INT(C66*$D$5)-INT(INT(C66*$D$5)*0.7)</f>
        <v>614</v>
      </c>
      <c r="G66" s="93"/>
      <c r="I66" s="11"/>
    </row>
    <row r="67" spans="1:9" ht="16.5" customHeight="1" x14ac:dyDescent="0.15">
      <c r="A67" s="305"/>
      <c r="B67" s="92" t="s">
        <v>23</v>
      </c>
      <c r="C67" s="102">
        <v>233</v>
      </c>
      <c r="D67" s="103">
        <f>INT(C67*$D$5)-INT(INT(C67*$D$5)*0.9)</f>
        <v>259</v>
      </c>
      <c r="E67" s="104">
        <f>INT(C67*$D$5)-INT(INT(C67*$D$5)*0.8)</f>
        <v>518</v>
      </c>
      <c r="F67" s="104">
        <f>INT(C67*$D$5)-INT(INT(C67*$D$5)*0.7)</f>
        <v>777</v>
      </c>
      <c r="G67" s="93"/>
      <c r="I67" s="11"/>
    </row>
    <row r="68" spans="1:9" ht="16.5" customHeight="1" x14ac:dyDescent="0.15">
      <c r="A68" s="305"/>
      <c r="B68" s="92" t="s">
        <v>24</v>
      </c>
      <c r="C68" s="102">
        <v>281</v>
      </c>
      <c r="D68" s="103">
        <f>INT(C68*$D$5)-INT(INT(C68*$D$5)*0.9)</f>
        <v>313</v>
      </c>
      <c r="E68" s="104">
        <f>INT(C68*$D$5)-INT(INT(C68*$D$5)*0.8)</f>
        <v>625</v>
      </c>
      <c r="F68" s="104">
        <f>INT(C68*$D$5)-INT(INT(C68*$D$5)*0.7)</f>
        <v>938</v>
      </c>
      <c r="G68" s="93"/>
      <c r="I68" s="11"/>
    </row>
    <row r="69" spans="1:9" ht="16.5" customHeight="1" x14ac:dyDescent="0.15">
      <c r="A69" s="305"/>
      <c r="B69" s="101" t="s">
        <v>31</v>
      </c>
      <c r="C69" s="25"/>
      <c r="D69" s="106"/>
      <c r="E69" s="107"/>
      <c r="F69" s="107"/>
      <c r="G69" s="32"/>
      <c r="I69" s="11"/>
    </row>
    <row r="70" spans="1:9" ht="16.5" customHeight="1" x14ac:dyDescent="0.15">
      <c r="A70" s="305"/>
      <c r="B70" s="92" t="s">
        <v>20</v>
      </c>
      <c r="C70" s="102">
        <v>91</v>
      </c>
      <c r="D70" s="103">
        <f t="shared" ref="D70:D75" si="9">INT(C70*$D$5)-INT(INT(C70*$D$5)*0.9)</f>
        <v>102</v>
      </c>
      <c r="E70" s="104">
        <f t="shared" ref="E70:E75" si="10">INT(C70*$D$5)-INT(INT(C70*$D$5)*0.8)</f>
        <v>203</v>
      </c>
      <c r="F70" s="104">
        <f t="shared" ref="F70:F75" si="11">INT(C70*$D$5)-INT(INT(C70*$D$5)*0.7)</f>
        <v>304</v>
      </c>
      <c r="G70" s="93"/>
      <c r="I70" s="11"/>
    </row>
    <row r="71" spans="1:9" ht="16.5" customHeight="1" x14ac:dyDescent="0.15">
      <c r="A71" s="305"/>
      <c r="B71" s="92" t="s">
        <v>21</v>
      </c>
      <c r="C71" s="102">
        <v>141</v>
      </c>
      <c r="D71" s="103">
        <f t="shared" si="9"/>
        <v>157</v>
      </c>
      <c r="E71" s="104">
        <f t="shared" si="10"/>
        <v>314</v>
      </c>
      <c r="F71" s="104">
        <f t="shared" si="11"/>
        <v>471</v>
      </c>
      <c r="G71" s="93"/>
      <c r="I71" s="11"/>
    </row>
    <row r="72" spans="1:9" ht="16.5" customHeight="1" x14ac:dyDescent="0.15">
      <c r="A72" s="305"/>
      <c r="B72" s="92" t="s">
        <v>22</v>
      </c>
      <c r="C72" s="102">
        <v>216</v>
      </c>
      <c r="D72" s="103">
        <f t="shared" si="9"/>
        <v>241</v>
      </c>
      <c r="E72" s="104">
        <f t="shared" si="10"/>
        <v>481</v>
      </c>
      <c r="F72" s="104">
        <f t="shared" si="11"/>
        <v>721</v>
      </c>
      <c r="G72" s="93"/>
      <c r="I72" s="11"/>
    </row>
    <row r="73" spans="1:9" ht="16.5" customHeight="1" x14ac:dyDescent="0.15">
      <c r="A73" s="305"/>
      <c r="B73" s="92" t="s">
        <v>23</v>
      </c>
      <c r="C73" s="102">
        <v>266</v>
      </c>
      <c r="D73" s="103">
        <f t="shared" si="9"/>
        <v>296</v>
      </c>
      <c r="E73" s="104">
        <f t="shared" si="10"/>
        <v>592</v>
      </c>
      <c r="F73" s="104">
        <f t="shared" si="11"/>
        <v>888</v>
      </c>
      <c r="G73" s="93"/>
      <c r="I73" s="11"/>
    </row>
    <row r="74" spans="1:9" ht="21.75" customHeight="1" x14ac:dyDescent="0.15">
      <c r="A74" s="305"/>
      <c r="B74" s="92" t="s">
        <v>24</v>
      </c>
      <c r="C74" s="102">
        <v>322</v>
      </c>
      <c r="D74" s="103">
        <f t="shared" si="9"/>
        <v>358</v>
      </c>
      <c r="E74" s="104">
        <f t="shared" si="10"/>
        <v>716</v>
      </c>
      <c r="F74" s="104">
        <f t="shared" si="11"/>
        <v>1074</v>
      </c>
      <c r="G74" s="93"/>
      <c r="I74" s="11"/>
    </row>
    <row r="75" spans="1:9" ht="16.5" customHeight="1" x14ac:dyDescent="0.15">
      <c r="A75" s="305"/>
      <c r="B75" s="191" t="s">
        <v>361</v>
      </c>
      <c r="C75" s="108">
        <v>600</v>
      </c>
      <c r="D75" s="109">
        <f t="shared" si="9"/>
        <v>668</v>
      </c>
      <c r="E75" s="110">
        <f t="shared" si="10"/>
        <v>1335</v>
      </c>
      <c r="F75" s="110">
        <f t="shared" si="11"/>
        <v>2002</v>
      </c>
      <c r="G75" s="111" t="s">
        <v>7</v>
      </c>
      <c r="I75" s="11"/>
    </row>
    <row r="76" spans="1:9" ht="16.5" customHeight="1" x14ac:dyDescent="0.15">
      <c r="A76" s="305"/>
      <c r="B76" s="191" t="s">
        <v>362</v>
      </c>
      <c r="C76" s="316" t="s">
        <v>363</v>
      </c>
      <c r="D76" s="317"/>
      <c r="E76" s="317"/>
      <c r="F76" s="317"/>
      <c r="G76" s="318"/>
      <c r="I76" s="11"/>
    </row>
    <row r="77" spans="1:9" ht="16.5" customHeight="1" x14ac:dyDescent="0.15">
      <c r="A77" s="305"/>
      <c r="B77" s="192" t="s">
        <v>469</v>
      </c>
      <c r="C77" s="102">
        <v>900</v>
      </c>
      <c r="D77" s="103">
        <f t="shared" ref="D77" si="12">INT(C77*$D$5)-INT(INT(C77*$D$5)*0.9)</f>
        <v>1001</v>
      </c>
      <c r="E77" s="104">
        <f t="shared" ref="E77" si="13">INT(C77*$D$5)-INT(INT(C77*$D$5)*0.8)</f>
        <v>2002</v>
      </c>
      <c r="F77" s="104">
        <f t="shared" ref="F77" si="14">INT(C77*$D$5)-INT(INT(C77*$D$5)*0.7)</f>
        <v>3003</v>
      </c>
      <c r="G77" s="93" t="s">
        <v>7</v>
      </c>
      <c r="I77" s="11"/>
    </row>
    <row r="78" spans="1:9" ht="16.5" customHeight="1" thickBot="1" x14ac:dyDescent="0.2">
      <c r="A78" s="306"/>
      <c r="B78" s="193" t="s">
        <v>470</v>
      </c>
      <c r="C78" s="294" t="s">
        <v>364</v>
      </c>
      <c r="D78" s="295"/>
      <c r="E78" s="295"/>
      <c r="F78" s="295"/>
      <c r="G78" s="296"/>
      <c r="I78" s="11"/>
    </row>
    <row r="79" spans="1:9" s="67" customFormat="1" ht="6" customHeight="1" x14ac:dyDescent="0.15">
      <c r="A79" s="206"/>
      <c r="B79" s="112"/>
      <c r="C79" s="66"/>
      <c r="D79" s="66"/>
      <c r="E79" s="66"/>
      <c r="F79" s="66"/>
      <c r="G79" s="66"/>
      <c r="I79" s="66"/>
    </row>
    <row r="80" spans="1:9" s="67" customFormat="1" ht="3" customHeight="1" x14ac:dyDescent="0.15">
      <c r="A80" s="206"/>
      <c r="B80" s="112"/>
      <c r="C80" s="66"/>
      <c r="D80" s="66"/>
      <c r="E80" s="66"/>
      <c r="F80" s="66"/>
      <c r="G80" s="66"/>
    </row>
    <row r="81" spans="1:7" s="67" customFormat="1" ht="18.75" customHeight="1" x14ac:dyDescent="0.15">
      <c r="A81" s="198"/>
      <c r="B81" s="69" t="s">
        <v>532</v>
      </c>
      <c r="C81" s="66"/>
      <c r="D81" s="66"/>
      <c r="E81" s="66"/>
      <c r="F81" s="66"/>
      <c r="G81" s="66"/>
    </row>
    <row r="82" spans="1:7" s="43" customFormat="1" ht="18.75" customHeight="1" x14ac:dyDescent="0.15">
      <c r="A82" s="198" t="s">
        <v>538</v>
      </c>
      <c r="B82" s="68" t="s">
        <v>169</v>
      </c>
      <c r="C82" s="310" t="s">
        <v>534</v>
      </c>
      <c r="D82" s="314"/>
      <c r="E82" s="314"/>
      <c r="F82" s="314"/>
      <c r="G82" s="315"/>
    </row>
    <row r="83" spans="1:7" s="43" customFormat="1" ht="18.75" customHeight="1" x14ac:dyDescent="0.15">
      <c r="A83" s="198" t="s">
        <v>538</v>
      </c>
      <c r="B83" s="68" t="s">
        <v>172</v>
      </c>
      <c r="C83" s="310" t="s">
        <v>535</v>
      </c>
      <c r="D83" s="311"/>
      <c r="E83" s="311"/>
      <c r="F83" s="311"/>
      <c r="G83" s="312"/>
    </row>
    <row r="84" spans="1:7" s="43" customFormat="1" ht="18.75" customHeight="1" x14ac:dyDescent="0.15">
      <c r="A84" s="198" t="s">
        <v>538</v>
      </c>
      <c r="B84" s="68" t="s">
        <v>177</v>
      </c>
      <c r="C84" s="310" t="s">
        <v>536</v>
      </c>
      <c r="D84" s="311"/>
      <c r="E84" s="311"/>
      <c r="F84" s="311"/>
      <c r="G84" s="312"/>
    </row>
    <row r="85" spans="1:7" s="43" customFormat="1" ht="18.75" customHeight="1" x14ac:dyDescent="0.15">
      <c r="A85" s="198" t="s">
        <v>538</v>
      </c>
      <c r="B85" s="68" t="s">
        <v>533</v>
      </c>
      <c r="C85" s="310" t="s">
        <v>537</v>
      </c>
      <c r="D85" s="311"/>
      <c r="E85" s="311"/>
      <c r="F85" s="311"/>
      <c r="G85" s="312"/>
    </row>
    <row r="86" spans="1:7" s="43" customFormat="1" ht="13.5" customHeight="1" x14ac:dyDescent="0.15">
      <c r="A86" s="64"/>
      <c r="B86" s="113"/>
      <c r="C86" s="114"/>
      <c r="D86" s="115"/>
      <c r="E86" s="115"/>
      <c r="F86" s="115"/>
      <c r="G86" s="115"/>
    </row>
    <row r="87" spans="1:7" s="43" customFormat="1" ht="13.9" customHeight="1" x14ac:dyDescent="0.15">
      <c r="B87" s="116" t="s">
        <v>168</v>
      </c>
      <c r="C87" s="116"/>
      <c r="D87" s="117"/>
      <c r="E87" s="117"/>
      <c r="F87" s="117"/>
      <c r="G87" s="117"/>
    </row>
    <row r="88" spans="1:7" s="43" customFormat="1" ht="13.9" customHeight="1" x14ac:dyDescent="0.15">
      <c r="B88" s="116" t="s">
        <v>12</v>
      </c>
      <c r="C88" s="116"/>
      <c r="D88" s="117"/>
      <c r="E88" s="117"/>
      <c r="F88" s="117"/>
      <c r="G88" s="117"/>
    </row>
    <row r="89" spans="1:7" ht="13.9" customHeight="1" x14ac:dyDescent="0.15">
      <c r="B89" s="313" t="s">
        <v>16</v>
      </c>
      <c r="C89" s="313"/>
      <c r="D89" s="313"/>
      <c r="E89" s="313"/>
      <c r="F89" s="313"/>
      <c r="G89" s="313"/>
    </row>
    <row r="90" spans="1:7" x14ac:dyDescent="0.15">
      <c r="B90" s="313" t="s">
        <v>163</v>
      </c>
      <c r="C90" s="313"/>
      <c r="D90" s="313"/>
      <c r="E90" s="313"/>
      <c r="F90" s="313"/>
      <c r="G90" s="313"/>
    </row>
    <row r="91" spans="1:7" x14ac:dyDescent="0.15">
      <c r="B91" s="73" t="s">
        <v>1</v>
      </c>
      <c r="C91" s="73"/>
      <c r="D91" s="73"/>
      <c r="E91" s="73"/>
      <c r="F91" s="73"/>
    </row>
    <row r="92" spans="1:7" x14ac:dyDescent="0.15">
      <c r="B92" s="73" t="s">
        <v>2</v>
      </c>
      <c r="C92" s="73"/>
      <c r="D92" s="73"/>
      <c r="E92" s="73"/>
      <c r="F92" s="73"/>
    </row>
    <row r="93" spans="1:7" x14ac:dyDescent="0.15">
      <c r="B93" s="73" t="s">
        <v>437</v>
      </c>
      <c r="C93" s="73"/>
      <c r="D93" s="73"/>
      <c r="E93" s="73"/>
      <c r="F93" s="73"/>
    </row>
    <row r="94" spans="1:7" ht="4.5" customHeight="1" x14ac:dyDescent="0.15">
      <c r="B94" s="74" t="s">
        <v>170</v>
      </c>
      <c r="C94" s="73"/>
      <c r="D94" s="73"/>
      <c r="E94" s="73"/>
      <c r="F94" s="73"/>
    </row>
    <row r="95" spans="1:7" x14ac:dyDescent="0.15">
      <c r="B95" s="75" t="s">
        <v>286</v>
      </c>
      <c r="C95" s="76"/>
      <c r="D95" s="76"/>
      <c r="E95" s="76"/>
      <c r="F95" s="76"/>
      <c r="G95" s="77"/>
    </row>
    <row r="96" spans="1:7" ht="6.75" customHeight="1" x14ac:dyDescent="0.15">
      <c r="B96" s="76"/>
      <c r="C96" s="76"/>
      <c r="D96" s="76"/>
      <c r="E96" s="76"/>
      <c r="F96" s="76"/>
      <c r="G96" s="77"/>
    </row>
    <row r="97" spans="1:7" ht="20.25" customHeight="1" x14ac:dyDescent="0.15">
      <c r="A97" s="8" t="s">
        <v>287</v>
      </c>
    </row>
    <row r="98" spans="1:7" ht="15.75" customHeight="1" x14ac:dyDescent="0.15">
      <c r="A98" s="307" t="s">
        <v>290</v>
      </c>
      <c r="B98" s="308"/>
      <c r="C98" s="118" t="s">
        <v>288</v>
      </c>
      <c r="D98" s="309" t="s">
        <v>289</v>
      </c>
      <c r="E98" s="309"/>
      <c r="F98" s="309"/>
      <c r="G98" s="309"/>
    </row>
    <row r="99" spans="1:7" ht="148.5" customHeight="1" x14ac:dyDescent="0.15">
      <c r="A99" s="78">
        <v>1</v>
      </c>
      <c r="B99" s="79" t="s">
        <v>291</v>
      </c>
      <c r="C99" s="78" t="s">
        <v>292</v>
      </c>
      <c r="D99" s="297" t="s">
        <v>644</v>
      </c>
      <c r="E99" s="298"/>
      <c r="F99" s="298"/>
      <c r="G99" s="298"/>
    </row>
  </sheetData>
  <customSheetViews>
    <customSheetView guid="{83E5F0FC-3326-407A-826A-4C3970149E8A}" showPageBreaks="1" fitToPage="1" printArea="1" view="pageBreakPreview">
      <selection activeCell="D36" sqref="D36"/>
      <rowBreaks count="2" manualBreakCount="2">
        <brk id="60" max="6" man="1"/>
        <brk id="101" max="6" man="1"/>
      </rowBreaks>
      <colBreaks count="1" manualBreakCount="1">
        <brk id="1" max="83" man="1"/>
      </colBreaks>
      <pageMargins left="0.78740157480314965" right="0.59055118110236227" top="0.78740157480314965" bottom="0.78740157480314965" header="0" footer="0"/>
      <pageSetup paperSize="9" scale="68" fitToHeight="0" orientation="portrait" r:id="rId1"/>
      <headerFooter alignWithMargins="0">
        <oddFooter>&amp;C&amp;P/&amp;N</oddFooter>
      </headerFooter>
    </customSheetView>
    <customSheetView guid="{889E9388-5016-4A28-9D74-594202A78956}" showPageBreaks="1" fitToPage="1" printArea="1" view="pageBreakPreview">
      <selection activeCell="D36" sqref="D36"/>
      <rowBreaks count="2" manualBreakCount="2">
        <brk id="60" max="6" man="1"/>
        <brk id="101" max="6" man="1"/>
      </rowBreaks>
      <colBreaks count="1" manualBreakCount="1">
        <brk id="1" max="83" man="1"/>
      </colBreaks>
      <pageMargins left="0.78740157480314965" right="0.59055118110236227" top="0.78740157480314965" bottom="0.78740157480314965" header="0" footer="0"/>
      <pageSetup paperSize="9" scale="68" fitToHeight="0" orientation="portrait" r:id="rId2"/>
      <headerFooter alignWithMargins="0">
        <oddFooter>&amp;C&amp;P/&amp;N</oddFooter>
      </headerFooter>
    </customSheetView>
  </customSheetViews>
  <mergeCells count="15">
    <mergeCell ref="C78:G78"/>
    <mergeCell ref="D99:G99"/>
    <mergeCell ref="A8:A20"/>
    <mergeCell ref="A21:A26"/>
    <mergeCell ref="A61:A78"/>
    <mergeCell ref="A98:B98"/>
    <mergeCell ref="D98:G98"/>
    <mergeCell ref="C84:G84"/>
    <mergeCell ref="B90:G90"/>
    <mergeCell ref="C82:G82"/>
    <mergeCell ref="B89:G89"/>
    <mergeCell ref="C83:G83"/>
    <mergeCell ref="C85:G85"/>
    <mergeCell ref="A27:A31"/>
    <mergeCell ref="C76:G76"/>
  </mergeCells>
  <phoneticPr fontId="2"/>
  <conditionalFormatting sqref="A8:A85">
    <cfRule type="cellIs" dxfId="20" priority="4" operator="equal">
      <formula>"■"</formula>
    </cfRule>
  </conditionalFormatting>
  <dataValidations disablePrompts="1" count="1">
    <dataValidation type="list" allowBlank="1" showInputMessage="1" showErrorMessage="1" sqref="A8:A60 A81:A85">
      <formula1>"□,■"</formula1>
    </dataValidation>
  </dataValidations>
  <pageMargins left="0.78740157480314965" right="0.59055118110236227" top="0.78740157480314965" bottom="0.78740157480314965" header="0" footer="0"/>
  <pageSetup paperSize="9" scale="68" fitToHeight="0" orientation="portrait" r:id="rId3"/>
  <headerFooter alignWithMargins="0">
    <oddFooter>&amp;C&amp;P/&amp;N</oddFooter>
  </headerFooter>
  <rowBreaks count="2" manualBreakCount="2">
    <brk id="60" max="6" man="1"/>
    <brk id="96" max="6" man="1"/>
  </rowBreaks>
  <colBreaks count="1" manualBreakCount="1">
    <brk id="1" max="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67"/>
  <sheetViews>
    <sheetView tabSelected="1" view="pageBreakPreview" topLeftCell="A28" zoomScale="85" zoomScaleNormal="100" zoomScaleSheetLayoutView="85" workbookViewId="0">
      <selection activeCell="B44" sqref="B44"/>
    </sheetView>
  </sheetViews>
  <sheetFormatPr defaultRowHeight="19.5" x14ac:dyDescent="0.15"/>
  <cols>
    <col min="1" max="1" width="11" style="1" customWidth="1"/>
    <col min="2" max="2" width="71.25" style="1" customWidth="1"/>
    <col min="3" max="6" width="11.375" style="1" customWidth="1"/>
    <col min="7" max="7" width="27.5" style="1" customWidth="1"/>
    <col min="8" max="16384" width="9" style="1"/>
  </cols>
  <sheetData>
    <row r="1" spans="1:9" ht="4.9000000000000004" customHeight="1" x14ac:dyDescent="0.15"/>
    <row r="2" spans="1:9" s="2" customFormat="1" ht="24" x14ac:dyDescent="0.15">
      <c r="A2" s="2" t="s">
        <v>441</v>
      </c>
      <c r="B2" s="3"/>
      <c r="C2" s="4"/>
      <c r="D2" s="4"/>
      <c r="E2" s="4"/>
      <c r="F2" s="4"/>
      <c r="G2" s="5"/>
    </row>
    <row r="3" spans="1:9" ht="22.5" customHeight="1" x14ac:dyDescent="0.15">
      <c r="D3" s="6"/>
      <c r="E3" s="6"/>
      <c r="F3" s="6"/>
      <c r="G3" s="7" t="s">
        <v>643</v>
      </c>
    </row>
    <row r="4" spans="1:9" ht="6.75" customHeight="1" x14ac:dyDescent="0.15">
      <c r="D4" s="6"/>
      <c r="E4" s="6"/>
      <c r="F4" s="6"/>
      <c r="G4" s="7"/>
    </row>
    <row r="5" spans="1:9" ht="28.5" customHeight="1" x14ac:dyDescent="0.15">
      <c r="A5" s="8" t="s">
        <v>296</v>
      </c>
      <c r="C5" s="9" t="s">
        <v>9</v>
      </c>
      <c r="D5" s="10">
        <v>11.12</v>
      </c>
      <c r="E5" s="11" t="s">
        <v>5</v>
      </c>
      <c r="F5" s="11"/>
    </row>
    <row r="6" spans="1:9" ht="24" customHeight="1" thickBot="1" x14ac:dyDescent="0.2">
      <c r="A6" s="1" t="s">
        <v>299</v>
      </c>
      <c r="C6" s="9"/>
      <c r="D6" s="10"/>
      <c r="E6" s="11"/>
      <c r="F6" s="11"/>
    </row>
    <row r="7" spans="1:9" ht="30" customHeight="1" thickBot="1" x14ac:dyDescent="0.2">
      <c r="A7" s="81" t="s">
        <v>294</v>
      </c>
      <c r="B7" s="13" t="s">
        <v>34</v>
      </c>
      <c r="C7" s="82" t="s">
        <v>0</v>
      </c>
      <c r="D7" s="83" t="s">
        <v>14</v>
      </c>
      <c r="E7" s="84" t="s">
        <v>15</v>
      </c>
      <c r="F7" s="84" t="s">
        <v>162</v>
      </c>
      <c r="G7" s="85"/>
    </row>
    <row r="8" spans="1:9" ht="22.5" customHeight="1" x14ac:dyDescent="0.15">
      <c r="A8" s="299" t="s">
        <v>539</v>
      </c>
      <c r="B8" s="119" t="s">
        <v>35</v>
      </c>
      <c r="C8" s="120"/>
      <c r="D8" s="121"/>
      <c r="E8" s="122"/>
      <c r="F8" s="122"/>
      <c r="G8" s="123"/>
    </row>
    <row r="9" spans="1:9" ht="22.5" customHeight="1" x14ac:dyDescent="0.15">
      <c r="A9" s="302"/>
      <c r="B9" s="29" t="s">
        <v>36</v>
      </c>
      <c r="C9" s="25">
        <v>989</v>
      </c>
      <c r="D9" s="50">
        <f>INT(C9*$D$5)-INT(INT(C9*$D$5)*0.9)</f>
        <v>1100</v>
      </c>
      <c r="E9" s="51">
        <f>INT(C9*$D$5)-INT(INT(C9*$D$5)*0.8)</f>
        <v>2200</v>
      </c>
      <c r="F9" s="51">
        <f>INT(C9*$D$5)-INT(INT(C9*$D$5)*0.7)</f>
        <v>3300</v>
      </c>
      <c r="G9" s="32" t="s">
        <v>7</v>
      </c>
      <c r="I9" s="11"/>
    </row>
    <row r="10" spans="1:9" ht="22.5" customHeight="1" x14ac:dyDescent="0.15">
      <c r="A10" s="302"/>
      <c r="B10" s="29" t="s">
        <v>37</v>
      </c>
      <c r="C10" s="25">
        <v>372</v>
      </c>
      <c r="D10" s="40">
        <f>INT(C10*$D$5)-INT(INT(C10*$D$5)*0.9)</f>
        <v>414</v>
      </c>
      <c r="E10" s="41">
        <f>INT(C10*$D$5)-INT(INT(C10*$D$5)*0.8)</f>
        <v>828</v>
      </c>
      <c r="F10" s="41">
        <f>INT(C10*$D$5)-INT(INT(C10*$D$5)*0.7)</f>
        <v>1241</v>
      </c>
      <c r="G10" s="32" t="s">
        <v>8</v>
      </c>
      <c r="I10" s="11"/>
    </row>
    <row r="11" spans="1:9" ht="22.5" customHeight="1" x14ac:dyDescent="0.15">
      <c r="A11" s="302"/>
      <c r="B11" s="29" t="s">
        <v>38</v>
      </c>
      <c r="C11" s="25">
        <v>567</v>
      </c>
      <c r="D11" s="40">
        <f>INT(C11*$D$5)-INT(INT(C11*$D$5)*0.9)</f>
        <v>631</v>
      </c>
      <c r="E11" s="41">
        <f>INT(C11*$D$5)-INT(INT(C11*$D$5)*0.8)</f>
        <v>1261</v>
      </c>
      <c r="F11" s="41">
        <f>INT(C11*$D$5)-INT(INT(C11*$D$5)*0.7)</f>
        <v>1892</v>
      </c>
      <c r="G11" s="32" t="s">
        <v>8</v>
      </c>
      <c r="I11" s="11"/>
    </row>
    <row r="12" spans="1:9" ht="22.5" customHeight="1" x14ac:dyDescent="0.15">
      <c r="A12" s="319"/>
      <c r="B12" s="29" t="s">
        <v>39</v>
      </c>
      <c r="C12" s="25">
        <v>764</v>
      </c>
      <c r="D12" s="40">
        <f>INT(C12*$D$5)-INT(INT(C12*$D$5)*0.9)</f>
        <v>850</v>
      </c>
      <c r="E12" s="41">
        <f>INT(C12*$D$5)-INT(INT(C12*$D$5)*0.8)</f>
        <v>1699</v>
      </c>
      <c r="F12" s="41">
        <f>INT(C12*$D$5)-INT(INT(C12*$D$5)*0.7)</f>
        <v>2549</v>
      </c>
      <c r="G12" s="32" t="s">
        <v>8</v>
      </c>
      <c r="I12" s="11"/>
    </row>
    <row r="13" spans="1:9" ht="22.5" customHeight="1" thickBot="1" x14ac:dyDescent="0.2">
      <c r="A13" s="200" t="s">
        <v>538</v>
      </c>
      <c r="B13" s="29" t="s">
        <v>40</v>
      </c>
      <c r="C13" s="25">
        <v>2702</v>
      </c>
      <c r="D13" s="40">
        <f>INT(C13*$D$5)-INT(INT(C13*$D$5)*0.9)</f>
        <v>3005</v>
      </c>
      <c r="E13" s="41">
        <f>INT(C13*$D$5)-INT(INT(C13*$D$5)*0.8)</f>
        <v>6010</v>
      </c>
      <c r="F13" s="41">
        <f>INT(C13*$D$5)-INT(INT(C13*$D$5)*0.7)</f>
        <v>9014</v>
      </c>
      <c r="G13" s="32" t="s">
        <v>7</v>
      </c>
      <c r="I13" s="11"/>
    </row>
    <row r="14" spans="1:9" ht="22.5" customHeight="1" x14ac:dyDescent="0.15">
      <c r="A14" s="201"/>
      <c r="B14" s="34" t="s">
        <v>4</v>
      </c>
      <c r="C14" s="35"/>
      <c r="D14" s="36"/>
      <c r="E14" s="37"/>
      <c r="F14" s="37"/>
      <c r="G14" s="97"/>
      <c r="I14" s="11"/>
    </row>
    <row r="15" spans="1:9" s="43" customFormat="1" ht="22.5" customHeight="1" x14ac:dyDescent="0.15">
      <c r="A15" s="202" t="s">
        <v>538</v>
      </c>
      <c r="B15" s="57" t="s">
        <v>264</v>
      </c>
      <c r="C15" s="25">
        <v>610</v>
      </c>
      <c r="D15" s="50">
        <f>INT(C15*$D$5)-INT(INT(C15*$D$5)*0.9)</f>
        <v>679</v>
      </c>
      <c r="E15" s="51">
        <f>INT(C15*$D$5)-INT(INT(C15*$D$5)*0.8)</f>
        <v>1357</v>
      </c>
      <c r="F15" s="51">
        <f>INT(C15*$D$5)-INT(INT(C15*$D$5)*0.7)</f>
        <v>2035</v>
      </c>
      <c r="G15" s="32" t="s">
        <v>7</v>
      </c>
      <c r="I15" s="11"/>
    </row>
    <row r="16" spans="1:9" s="43" customFormat="1" ht="22.5" customHeight="1" x14ac:dyDescent="0.15">
      <c r="A16" s="202"/>
      <c r="B16" s="57" t="s">
        <v>183</v>
      </c>
      <c r="C16" s="25"/>
      <c r="D16" s="50"/>
      <c r="E16" s="51"/>
      <c r="F16" s="51"/>
      <c r="G16" s="32"/>
      <c r="I16" s="11"/>
    </row>
    <row r="17" spans="1:9" s="43" customFormat="1" ht="22.5" customHeight="1" x14ac:dyDescent="0.15">
      <c r="A17" s="202"/>
      <c r="B17" s="57" t="s">
        <v>181</v>
      </c>
      <c r="C17" s="25"/>
      <c r="D17" s="50"/>
      <c r="E17" s="51"/>
      <c r="F17" s="51"/>
      <c r="G17" s="32"/>
      <c r="I17" s="11"/>
    </row>
    <row r="18" spans="1:9" s="43" customFormat="1" ht="22.5" customHeight="1" x14ac:dyDescent="0.15">
      <c r="A18" s="202" t="s">
        <v>538</v>
      </c>
      <c r="B18" s="57" t="s">
        <v>185</v>
      </c>
      <c r="C18" s="25">
        <v>3</v>
      </c>
      <c r="D18" s="50">
        <f>INT(C18*$D$5)-INT(INT(C18*$D$5)*0.9)</f>
        <v>4</v>
      </c>
      <c r="E18" s="51">
        <f>INT(C18*$D$5)-INT(INT(C18*$D$5)*0.8)</f>
        <v>7</v>
      </c>
      <c r="F18" s="51">
        <f>INT(C18*$D$5)-INT(INT(C18*$D$5)*0.7)</f>
        <v>10</v>
      </c>
      <c r="G18" s="32" t="s">
        <v>28</v>
      </c>
      <c r="I18" s="11"/>
    </row>
    <row r="19" spans="1:9" s="43" customFormat="1" ht="22.5" customHeight="1" x14ac:dyDescent="0.15">
      <c r="A19" s="202" t="s">
        <v>538</v>
      </c>
      <c r="B19" s="57" t="s">
        <v>184</v>
      </c>
      <c r="C19" s="25">
        <v>4</v>
      </c>
      <c r="D19" s="50">
        <f>INT(C19*$D$5)-INT(INT(C19*$D$5)*0.9)</f>
        <v>5</v>
      </c>
      <c r="E19" s="51">
        <f>INT(C19*$D$5)-INT(INT(C19*$D$5)*0.8)</f>
        <v>9</v>
      </c>
      <c r="F19" s="51">
        <f>INT(C19*$D$5)-INT(INT(C19*$D$5)*0.7)</f>
        <v>14</v>
      </c>
      <c r="G19" s="32" t="s">
        <v>28</v>
      </c>
      <c r="I19" s="11"/>
    </row>
    <row r="20" spans="1:9" s="43" customFormat="1" ht="24.75" customHeight="1" x14ac:dyDescent="0.15">
      <c r="A20" s="202"/>
      <c r="B20" s="57" t="s">
        <v>182</v>
      </c>
      <c r="C20" s="25"/>
      <c r="D20" s="50"/>
      <c r="E20" s="51"/>
      <c r="F20" s="51"/>
      <c r="G20" s="32"/>
      <c r="I20" s="11"/>
    </row>
    <row r="21" spans="1:9" s="43" customFormat="1" ht="22.5" customHeight="1" x14ac:dyDescent="0.15">
      <c r="A21" s="202" t="s">
        <v>538</v>
      </c>
      <c r="B21" s="57" t="s">
        <v>185</v>
      </c>
      <c r="C21" s="25">
        <v>90</v>
      </c>
      <c r="D21" s="50">
        <f>INT(C21*$D$5)-INT(INT(C21*$D$5)*0.9)</f>
        <v>100</v>
      </c>
      <c r="E21" s="51">
        <f>INT(C21*$D$5)-INT(INT(C21*$D$5)*0.8)</f>
        <v>200</v>
      </c>
      <c r="F21" s="51">
        <f>INT(C21*$D$5)-INT(INT(C21*$D$5)*0.7)</f>
        <v>300</v>
      </c>
      <c r="G21" s="32" t="s">
        <v>7</v>
      </c>
      <c r="I21" s="11"/>
    </row>
    <row r="22" spans="1:9" s="43" customFormat="1" ht="22.5" customHeight="1" x14ac:dyDescent="0.15">
      <c r="A22" s="202" t="s">
        <v>538</v>
      </c>
      <c r="B22" s="57" t="s">
        <v>184</v>
      </c>
      <c r="C22" s="25">
        <v>120</v>
      </c>
      <c r="D22" s="50">
        <f>INT(C22*$D$5)-INT(INT(C22*$D$5)*0.9)</f>
        <v>134</v>
      </c>
      <c r="E22" s="51">
        <f>INT(C22*$D$5)-INT(INT(C22*$D$5)*0.8)</f>
        <v>267</v>
      </c>
      <c r="F22" s="51">
        <f>INT(C22*$D$5)-INT(INT(C22*$D$5)*0.7)</f>
        <v>401</v>
      </c>
      <c r="G22" s="32" t="s">
        <v>7</v>
      </c>
      <c r="I22" s="11"/>
    </row>
    <row r="23" spans="1:9" ht="22.5" customHeight="1" x14ac:dyDescent="0.15">
      <c r="A23" s="205"/>
      <c r="B23" s="49" t="s">
        <v>254</v>
      </c>
      <c r="C23" s="25"/>
      <c r="D23" s="50"/>
      <c r="E23" s="51"/>
      <c r="F23" s="51"/>
      <c r="G23" s="32"/>
      <c r="I23" s="11"/>
    </row>
    <row r="24" spans="1:9" ht="22.5" customHeight="1" x14ac:dyDescent="0.15">
      <c r="A24" s="205"/>
      <c r="B24" s="124" t="s">
        <v>181</v>
      </c>
      <c r="C24" s="39"/>
      <c r="D24" s="40"/>
      <c r="E24" s="41"/>
      <c r="F24" s="41"/>
      <c r="G24" s="125"/>
      <c r="I24" s="11"/>
    </row>
    <row r="25" spans="1:9" s="43" customFormat="1" ht="22.5" customHeight="1" x14ac:dyDescent="0.15">
      <c r="A25" s="202" t="s">
        <v>538</v>
      </c>
      <c r="B25" s="30" t="s">
        <v>186</v>
      </c>
      <c r="C25" s="39">
        <v>22</v>
      </c>
      <c r="D25" s="40">
        <f>INT(C25*$D$5)-INT(INT(C25*$D$5)*0.9)</f>
        <v>25</v>
      </c>
      <c r="E25" s="41">
        <f>INT(C25*$D$5)-INT(INT(C25*$D$5)*0.8)</f>
        <v>49</v>
      </c>
      <c r="F25" s="41">
        <f>INT(C25*$D$5)-INT(INT(C25*$D$5)*0.7)</f>
        <v>74</v>
      </c>
      <c r="G25" s="125" t="s">
        <v>8</v>
      </c>
      <c r="I25" s="11"/>
    </row>
    <row r="26" spans="1:9" s="43" customFormat="1" ht="22.5" customHeight="1" x14ac:dyDescent="0.15">
      <c r="A26" s="202" t="s">
        <v>538</v>
      </c>
      <c r="B26" s="44" t="s">
        <v>187</v>
      </c>
      <c r="C26" s="45">
        <v>18</v>
      </c>
      <c r="D26" s="46">
        <f>INT(C26*$D$5)-INT(INT(C26*$D$5)*0.9)</f>
        <v>20</v>
      </c>
      <c r="E26" s="47">
        <f>INT(C26*$D$5)-INT(INT(C26*$D$5)*0.8)</f>
        <v>40</v>
      </c>
      <c r="F26" s="47">
        <f>INT(C26*$D$5)-INT(INT(C26*$D$5)*0.7)</f>
        <v>60</v>
      </c>
      <c r="G26" s="111" t="s">
        <v>8</v>
      </c>
      <c r="I26" s="11"/>
    </row>
    <row r="27" spans="1:9" s="43" customFormat="1" ht="22.5" customHeight="1" x14ac:dyDescent="0.15">
      <c r="A27" s="202" t="s">
        <v>538</v>
      </c>
      <c r="B27" s="29" t="s">
        <v>188</v>
      </c>
      <c r="C27" s="25">
        <v>6</v>
      </c>
      <c r="D27" s="50">
        <f>INT(C27*$D$5)-INT(INT(C27*$D$5)*0.9)</f>
        <v>7</v>
      </c>
      <c r="E27" s="51">
        <f>INT(C27*$D$5)-INT(INT(C27*$D$5)*0.8)</f>
        <v>14</v>
      </c>
      <c r="F27" s="51">
        <f>INT(C27*$D$5)-INT(INT(C27*$D$5)*0.7)</f>
        <v>20</v>
      </c>
      <c r="G27" s="125" t="s">
        <v>8</v>
      </c>
      <c r="I27" s="11"/>
    </row>
    <row r="28" spans="1:9" s="43" customFormat="1" ht="22.5" customHeight="1" x14ac:dyDescent="0.15">
      <c r="A28" s="202"/>
      <c r="B28" s="126" t="s">
        <v>182</v>
      </c>
      <c r="C28" s="45"/>
      <c r="D28" s="50"/>
      <c r="E28" s="51"/>
      <c r="F28" s="51"/>
      <c r="G28" s="111"/>
      <c r="I28" s="11"/>
    </row>
    <row r="29" spans="1:9" s="43" customFormat="1" ht="22.5" customHeight="1" x14ac:dyDescent="0.15">
      <c r="A29" s="202" t="s">
        <v>538</v>
      </c>
      <c r="B29" s="127" t="s">
        <v>186</v>
      </c>
      <c r="C29" s="45">
        <v>154</v>
      </c>
      <c r="D29" s="50">
        <f>INT(C29*$D$5)-INT(INT(C29*$D$5)*0.9)</f>
        <v>172</v>
      </c>
      <c r="E29" s="51">
        <f>INT(C29*$D$5)-INT(INT(C29*$D$5)*0.8)</f>
        <v>343</v>
      </c>
      <c r="F29" s="51">
        <f>INT(C29*$D$5)-INT(INT(C29*$D$5)*0.7)</f>
        <v>514</v>
      </c>
      <c r="G29" s="111" t="s">
        <v>7</v>
      </c>
      <c r="I29" s="11"/>
    </row>
    <row r="30" spans="1:9" s="43" customFormat="1" ht="22.5" customHeight="1" x14ac:dyDescent="0.15">
      <c r="A30" s="202" t="s">
        <v>538</v>
      </c>
      <c r="B30" s="54" t="s">
        <v>187</v>
      </c>
      <c r="C30" s="45">
        <v>126</v>
      </c>
      <c r="D30" s="50">
        <f>INT(C30*$D$5)-INT(INT(C30*$D$5)*0.9)</f>
        <v>141</v>
      </c>
      <c r="E30" s="51">
        <f>INT(C30*$D$5)-INT(INT(C30*$D$5)*0.8)</f>
        <v>281</v>
      </c>
      <c r="F30" s="51">
        <f>INT(C30*$D$5)-INT(INT(C30*$D$5)*0.7)</f>
        <v>421</v>
      </c>
      <c r="G30" s="32" t="s">
        <v>7</v>
      </c>
      <c r="I30" s="11"/>
    </row>
    <row r="31" spans="1:9" s="43" customFormat="1" ht="22.5" customHeight="1" thickBot="1" x14ac:dyDescent="0.2">
      <c r="A31" s="208" t="s">
        <v>538</v>
      </c>
      <c r="B31" s="128" t="s">
        <v>188</v>
      </c>
      <c r="C31" s="60">
        <v>42</v>
      </c>
      <c r="D31" s="61">
        <f>INT(C31*$D$5)-INT(INT(C31*$D$5)*0.9)</f>
        <v>47</v>
      </c>
      <c r="E31" s="62">
        <f>INT(C31*$D$5)-INT(INT(C31*$D$5)*0.8)</f>
        <v>94</v>
      </c>
      <c r="F31" s="62">
        <f>INT(C31*$D$5)-INT(INT(C31*$D$5)*0.7)</f>
        <v>141</v>
      </c>
      <c r="G31" s="129" t="s">
        <v>7</v>
      </c>
      <c r="I31" s="11"/>
    </row>
    <row r="32" spans="1:9" s="67" customFormat="1" ht="6" customHeight="1" x14ac:dyDescent="0.15">
      <c r="A32" s="206"/>
      <c r="B32" s="65"/>
      <c r="C32" s="66"/>
      <c r="D32" s="66"/>
      <c r="E32" s="66"/>
      <c r="F32" s="66"/>
      <c r="G32" s="66"/>
      <c r="I32" s="66"/>
    </row>
    <row r="33" spans="1:7" s="67" customFormat="1" ht="3" customHeight="1" x14ac:dyDescent="0.15">
      <c r="A33" s="206"/>
      <c r="B33" s="65"/>
      <c r="C33" s="66"/>
      <c r="D33" s="66"/>
      <c r="E33" s="66"/>
      <c r="F33" s="66"/>
      <c r="G33" s="66"/>
    </row>
    <row r="34" spans="1:7" s="67" customFormat="1" ht="18.75" customHeight="1" x14ac:dyDescent="0.15">
      <c r="A34" s="198"/>
      <c r="B34" s="69" t="s">
        <v>532</v>
      </c>
      <c r="C34" s="66"/>
      <c r="D34" s="66"/>
      <c r="E34" s="66"/>
      <c r="F34" s="66"/>
      <c r="G34" s="66"/>
    </row>
    <row r="35" spans="1:7" s="43" customFormat="1" ht="18.75" customHeight="1" x14ac:dyDescent="0.15">
      <c r="A35" s="198" t="s">
        <v>538</v>
      </c>
      <c r="B35" s="68" t="s">
        <v>10</v>
      </c>
      <c r="C35" s="310" t="s">
        <v>534</v>
      </c>
      <c r="D35" s="314"/>
      <c r="E35" s="314"/>
      <c r="F35" s="314"/>
      <c r="G35" s="315"/>
    </row>
    <row r="36" spans="1:7" s="43" customFormat="1" ht="18.75" customHeight="1" x14ac:dyDescent="0.15">
      <c r="A36" s="198" t="s">
        <v>538</v>
      </c>
      <c r="B36" s="68" t="s">
        <v>11</v>
      </c>
      <c r="C36" s="310" t="s">
        <v>535</v>
      </c>
      <c r="D36" s="314"/>
      <c r="E36" s="314"/>
      <c r="F36" s="314"/>
      <c r="G36" s="315"/>
    </row>
    <row r="37" spans="1:7" s="43" customFormat="1" ht="18.75" customHeight="1" x14ac:dyDescent="0.15">
      <c r="A37" s="198" t="s">
        <v>538</v>
      </c>
      <c r="B37" s="68" t="s">
        <v>177</v>
      </c>
      <c r="C37" s="310" t="s">
        <v>536</v>
      </c>
      <c r="D37" s="314"/>
      <c r="E37" s="314"/>
      <c r="F37" s="314"/>
      <c r="G37" s="315"/>
    </row>
    <row r="38" spans="1:7" s="43" customFormat="1" ht="18.75" customHeight="1" x14ac:dyDescent="0.15">
      <c r="A38" s="198" t="s">
        <v>538</v>
      </c>
      <c r="B38" s="68" t="s">
        <v>533</v>
      </c>
      <c r="C38" s="310" t="s">
        <v>537</v>
      </c>
      <c r="D38" s="314"/>
      <c r="E38" s="314"/>
      <c r="F38" s="314"/>
      <c r="G38" s="315"/>
    </row>
    <row r="39" spans="1:7" s="43" customFormat="1" ht="10.5" customHeight="1" x14ac:dyDescent="0.15">
      <c r="A39" s="206"/>
      <c r="B39" s="113"/>
      <c r="C39" s="114"/>
      <c r="D39" s="114"/>
      <c r="E39" s="114"/>
      <c r="F39" s="114"/>
      <c r="G39" s="114"/>
    </row>
    <row r="40" spans="1:7" s="43" customFormat="1" ht="29.25" customHeight="1" x14ac:dyDescent="0.15">
      <c r="A40" s="424" t="s">
        <v>651</v>
      </c>
      <c r="B40" s="425" t="s">
        <v>653</v>
      </c>
      <c r="C40" s="428" t="s">
        <v>652</v>
      </c>
      <c r="D40" s="429"/>
      <c r="E40" s="429"/>
      <c r="F40" s="429"/>
      <c r="G40" s="430"/>
    </row>
    <row r="41" spans="1:7" s="43" customFormat="1" ht="35.25" customHeight="1" x14ac:dyDescent="0.15">
      <c r="A41" s="426"/>
      <c r="B41" s="148" t="s">
        <v>654</v>
      </c>
      <c r="C41" s="427" t="s">
        <v>364</v>
      </c>
      <c r="D41" s="427"/>
      <c r="E41" s="427"/>
      <c r="F41" s="427"/>
      <c r="G41" s="427"/>
    </row>
    <row r="42" spans="1:7" s="43" customFormat="1" ht="18.75" customHeight="1" x14ac:dyDescent="0.15">
      <c r="B42" s="113"/>
      <c r="C42" s="114"/>
      <c r="D42" s="114"/>
      <c r="E42" s="114"/>
      <c r="F42" s="114"/>
      <c r="G42" s="114"/>
    </row>
    <row r="43" spans="1:7" s="421" customFormat="1" ht="13.9" customHeight="1" x14ac:dyDescent="0.15">
      <c r="A43" s="43"/>
      <c r="B43" s="422" t="s">
        <v>13</v>
      </c>
      <c r="C43" s="422"/>
      <c r="D43" s="423"/>
      <c r="E43" s="423"/>
      <c r="F43" s="423"/>
      <c r="G43" s="423"/>
    </row>
    <row r="44" spans="1:7" s="43" customFormat="1" ht="13.9" customHeight="1" x14ac:dyDescent="0.15">
      <c r="B44" s="71" t="s">
        <v>171</v>
      </c>
      <c r="C44" s="71"/>
      <c r="D44" s="72"/>
      <c r="E44" s="72"/>
      <c r="F44" s="72"/>
      <c r="G44" s="72"/>
    </row>
    <row r="45" spans="1:7" ht="13.9" customHeight="1" x14ac:dyDescent="0.15">
      <c r="A45" s="249"/>
      <c r="B45" s="320" t="s">
        <v>16</v>
      </c>
      <c r="C45" s="320"/>
      <c r="D45" s="320"/>
      <c r="E45" s="320"/>
      <c r="F45" s="320"/>
      <c r="G45" s="320"/>
    </row>
    <row r="46" spans="1:7" x14ac:dyDescent="0.15">
      <c r="A46" s="249"/>
      <c r="B46" s="320" t="s">
        <v>164</v>
      </c>
      <c r="C46" s="320"/>
      <c r="D46" s="320"/>
      <c r="E46" s="320"/>
      <c r="F46" s="320"/>
      <c r="G46" s="320"/>
    </row>
    <row r="47" spans="1:7" x14ac:dyDescent="0.15">
      <c r="B47" s="73" t="s">
        <v>1</v>
      </c>
      <c r="C47" s="73"/>
      <c r="D47" s="73"/>
      <c r="E47" s="73"/>
      <c r="F47" s="73"/>
    </row>
    <row r="48" spans="1:7" x14ac:dyDescent="0.15">
      <c r="B48" s="73" t="s">
        <v>2</v>
      </c>
      <c r="C48" s="73"/>
      <c r="D48" s="73"/>
      <c r="E48" s="73"/>
      <c r="F48" s="73"/>
    </row>
    <row r="49" spans="1:7" x14ac:dyDescent="0.15">
      <c r="B49" s="73" t="s">
        <v>437</v>
      </c>
      <c r="C49" s="73"/>
      <c r="D49" s="73"/>
      <c r="E49" s="73"/>
      <c r="F49" s="73"/>
    </row>
    <row r="50" spans="1:7" ht="4.5" customHeight="1" x14ac:dyDescent="0.15">
      <c r="B50" s="74" t="s">
        <v>3</v>
      </c>
      <c r="C50" s="73"/>
      <c r="D50" s="73"/>
      <c r="E50" s="73"/>
      <c r="F50" s="73"/>
    </row>
    <row r="51" spans="1:7" x14ac:dyDescent="0.15">
      <c r="B51" s="75" t="s">
        <v>286</v>
      </c>
      <c r="C51" s="76"/>
      <c r="D51" s="76"/>
      <c r="E51" s="76"/>
      <c r="F51" s="76"/>
      <c r="G51" s="77"/>
    </row>
    <row r="53" spans="1:7" ht="20.25" customHeight="1" x14ac:dyDescent="0.15">
      <c r="A53" s="8" t="s">
        <v>287</v>
      </c>
    </row>
    <row r="54" spans="1:7" ht="15.75" customHeight="1" x14ac:dyDescent="0.15">
      <c r="A54" s="419" t="s">
        <v>290</v>
      </c>
      <c r="B54" s="420"/>
      <c r="C54" s="118" t="s">
        <v>288</v>
      </c>
      <c r="D54" s="309" t="s">
        <v>289</v>
      </c>
      <c r="E54" s="309"/>
      <c r="F54" s="309"/>
      <c r="G54" s="309"/>
    </row>
    <row r="55" spans="1:7" ht="142.5" customHeight="1" x14ac:dyDescent="0.15">
      <c r="A55" s="78">
        <v>1</v>
      </c>
      <c r="B55" s="79" t="s">
        <v>291</v>
      </c>
      <c r="C55" s="78" t="s">
        <v>292</v>
      </c>
      <c r="D55" s="297" t="s">
        <v>645</v>
      </c>
      <c r="E55" s="298"/>
      <c r="F55" s="298"/>
      <c r="G55" s="298"/>
    </row>
    <row r="67" spans="1:1" x14ac:dyDescent="0.15">
      <c r="A67" s="1" t="b">
        <v>0</v>
      </c>
    </row>
  </sheetData>
  <customSheetViews>
    <customSheetView guid="{83E5F0FC-3326-407A-826A-4C3970149E8A}" showPageBreaks="1" fitToPage="1" printArea="1" view="pageBreakPreview">
      <selection activeCell="F13" sqref="F13"/>
      <rowBreaks count="1" manualBreakCount="1">
        <brk id="54" max="6" man="1"/>
      </rowBreaks>
      <pageMargins left="0.78740157480314965" right="0.59055118110236227" top="0.78740157480314965" bottom="0.78740157480314965" header="0" footer="0"/>
      <pageSetup paperSize="9" scale="72" fitToHeight="0" orientation="portrait" r:id="rId1"/>
      <headerFooter alignWithMargins="0"/>
    </customSheetView>
    <customSheetView guid="{889E9388-5016-4A28-9D74-594202A78956}" showPageBreaks="1" fitToPage="1" printArea="1" view="pageBreakPreview">
      <selection activeCell="F13" sqref="F13"/>
      <rowBreaks count="1" manualBreakCount="1">
        <brk id="54" max="6" man="1"/>
      </rowBreaks>
      <pageMargins left="0.78740157480314965" right="0.59055118110236227" top="0.78740157480314965" bottom="0.78740157480314965" header="0" footer="0"/>
      <pageSetup paperSize="9" scale="72" fitToHeight="0" orientation="portrait" r:id="rId2"/>
      <headerFooter alignWithMargins="0"/>
    </customSheetView>
  </customSheetViews>
  <mergeCells count="13">
    <mergeCell ref="A8:A12"/>
    <mergeCell ref="A54:B54"/>
    <mergeCell ref="D54:G54"/>
    <mergeCell ref="D55:G55"/>
    <mergeCell ref="B45:G45"/>
    <mergeCell ref="B46:G46"/>
    <mergeCell ref="C35:G35"/>
    <mergeCell ref="C36:G36"/>
    <mergeCell ref="C37:G37"/>
    <mergeCell ref="C38:G38"/>
    <mergeCell ref="C41:G41"/>
    <mergeCell ref="A40:A41"/>
    <mergeCell ref="C40:G40"/>
  </mergeCells>
  <phoneticPr fontId="3"/>
  <conditionalFormatting sqref="A8:A39">
    <cfRule type="expression" dxfId="19" priority="2">
      <formula>A8="■"</formula>
    </cfRule>
  </conditionalFormatting>
  <dataValidations count="1">
    <dataValidation type="list" allowBlank="1" showInputMessage="1" showErrorMessage="1" sqref="A8:A39">
      <formula1>"□,■"</formula1>
    </dataValidation>
  </dataValidations>
  <pageMargins left="0.78740157480314965" right="0.59055118110236227" top="0.78740157480314965" bottom="0.78740157480314965" header="0" footer="0"/>
  <pageSetup paperSize="9" scale="57" fitToHeight="0" orientation="portrait" r:id="rId3"/>
  <headerFooter alignWithMargins="0"/>
  <rowBreaks count="1" manualBreakCount="1">
    <brk id="5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23"/>
  <sheetViews>
    <sheetView view="pageBreakPreview" topLeftCell="A86" zoomScale="85" zoomScaleNormal="100" zoomScaleSheetLayoutView="85" workbookViewId="0">
      <selection activeCell="A93" sqref="A93:A95"/>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442</v>
      </c>
      <c r="B2" s="3"/>
      <c r="C2" s="4"/>
      <c r="D2" s="4"/>
      <c r="E2" s="4"/>
      <c r="F2" s="4"/>
      <c r="G2" s="5"/>
    </row>
    <row r="3" spans="1:9" ht="22.5" customHeight="1" x14ac:dyDescent="0.15">
      <c r="D3" s="6"/>
      <c r="E3" s="6"/>
      <c r="F3" s="6"/>
      <c r="G3" s="7" t="s">
        <v>643</v>
      </c>
    </row>
    <row r="4" spans="1:9" ht="6.75" customHeight="1" x14ac:dyDescent="0.15">
      <c r="D4" s="6"/>
      <c r="E4" s="6"/>
      <c r="F4" s="6"/>
      <c r="G4" s="7"/>
    </row>
    <row r="5" spans="1:9" ht="18.75" customHeight="1" x14ac:dyDescent="0.15">
      <c r="A5" s="8" t="s">
        <v>296</v>
      </c>
      <c r="C5" s="9" t="s">
        <v>9</v>
      </c>
      <c r="D5" s="10">
        <v>10.72</v>
      </c>
      <c r="E5" s="11" t="s">
        <v>5</v>
      </c>
      <c r="F5" s="11"/>
      <c r="G5" s="11"/>
    </row>
    <row r="6" spans="1:9" ht="24.75" customHeight="1" thickBot="1" x14ac:dyDescent="0.2">
      <c r="A6" s="1" t="s">
        <v>298</v>
      </c>
      <c r="C6" s="9"/>
      <c r="D6" s="10"/>
      <c r="E6" s="11"/>
      <c r="F6" s="11"/>
      <c r="G6" s="11"/>
    </row>
    <row r="7" spans="1:9" ht="37.5" customHeight="1" thickBot="1" x14ac:dyDescent="0.2">
      <c r="A7" s="12" t="s">
        <v>297</v>
      </c>
      <c r="B7" s="13" t="s">
        <v>118</v>
      </c>
      <c r="C7" s="14" t="s">
        <v>0</v>
      </c>
      <c r="D7" s="131" t="s">
        <v>14</v>
      </c>
      <c r="E7" s="132" t="s">
        <v>15</v>
      </c>
      <c r="F7" s="132" t="s">
        <v>162</v>
      </c>
      <c r="G7" s="133"/>
    </row>
    <row r="8" spans="1:9" ht="18.75" customHeight="1" x14ac:dyDescent="0.15">
      <c r="A8" s="18"/>
      <c r="B8" s="119" t="s">
        <v>119</v>
      </c>
      <c r="C8" s="20"/>
      <c r="D8" s="87"/>
      <c r="E8" s="88"/>
      <c r="F8" s="88"/>
      <c r="G8" s="134"/>
    </row>
    <row r="9" spans="1:9" ht="18.75" customHeight="1" x14ac:dyDescent="0.15">
      <c r="A9" s="334" t="s">
        <v>538</v>
      </c>
      <c r="B9" s="30" t="s">
        <v>127</v>
      </c>
      <c r="C9" s="39"/>
      <c r="D9" s="90"/>
      <c r="E9" s="41"/>
      <c r="F9" s="41"/>
      <c r="G9" s="135" t="s">
        <v>189</v>
      </c>
      <c r="I9" s="11"/>
    </row>
    <row r="10" spans="1:9" ht="18.75" customHeight="1" x14ac:dyDescent="0.15">
      <c r="A10" s="302"/>
      <c r="B10" s="29" t="s">
        <v>120</v>
      </c>
      <c r="C10" s="25">
        <v>416</v>
      </c>
      <c r="D10" s="40">
        <f>INT(C10*$D$5)-INT(INT(C10*$D$5)*0.9)</f>
        <v>446</v>
      </c>
      <c r="E10" s="41">
        <f>INT(C10*$D$5)-INT(INT(C10*$D$5)*0.8)</f>
        <v>892</v>
      </c>
      <c r="F10" s="41">
        <f>INT(C10*$D$5)-INT(INT(C10*$D$5)*0.7)</f>
        <v>1338</v>
      </c>
      <c r="G10" s="136" t="s">
        <v>133</v>
      </c>
      <c r="I10" s="11"/>
    </row>
    <row r="11" spans="1:9" ht="18.75" customHeight="1" x14ac:dyDescent="0.15">
      <c r="A11" s="302"/>
      <c r="B11" s="29" t="s">
        <v>121</v>
      </c>
      <c r="C11" s="25">
        <v>478</v>
      </c>
      <c r="D11" s="40">
        <f>INT(C11*$D$5)-INT(INT(C11*$D$5)*0.9)</f>
        <v>513</v>
      </c>
      <c r="E11" s="41">
        <f>INT(C11*$D$5)-INT(INT(C11*$D$5)*0.8)</f>
        <v>1025</v>
      </c>
      <c r="F11" s="41">
        <f>INT(C11*$D$5)-INT(INT(C11*$D$5)*0.7)</f>
        <v>1538</v>
      </c>
      <c r="G11" s="137" t="s">
        <v>134</v>
      </c>
      <c r="I11" s="11"/>
    </row>
    <row r="12" spans="1:9" ht="18.75" customHeight="1" x14ac:dyDescent="0.15">
      <c r="A12" s="302"/>
      <c r="B12" s="29" t="s">
        <v>122</v>
      </c>
      <c r="C12" s="25">
        <v>540</v>
      </c>
      <c r="D12" s="40">
        <f>INT(C12*$D$5)-INT(INT(C12*$D$5)*0.9)</f>
        <v>579</v>
      </c>
      <c r="E12" s="41">
        <f>INT(C12*$D$5)-INT(INT(C12*$D$5)*0.8)</f>
        <v>1158</v>
      </c>
      <c r="F12" s="41">
        <f>INT(C12*$D$5)-INT(INT(C12*$D$5)*0.7)</f>
        <v>1737</v>
      </c>
      <c r="G12" s="136" t="s">
        <v>135</v>
      </c>
      <c r="I12" s="11"/>
    </row>
    <row r="13" spans="1:9" ht="18.75" customHeight="1" x14ac:dyDescent="0.15">
      <c r="A13" s="302"/>
      <c r="B13" s="29" t="s">
        <v>123</v>
      </c>
      <c r="C13" s="25">
        <v>600</v>
      </c>
      <c r="D13" s="40">
        <f>INT(C13*$D$5)-INT(INT(C13*$D$5)*0.9)</f>
        <v>644</v>
      </c>
      <c r="E13" s="41">
        <f>INT(C13*$D$5)-INT(INT(C13*$D$5)*0.8)</f>
        <v>1287</v>
      </c>
      <c r="F13" s="41">
        <f>INT(C13*$D$5)-INT(INT(C13*$D$5)*0.7)</f>
        <v>1930</v>
      </c>
      <c r="G13" s="138" t="s">
        <v>136</v>
      </c>
      <c r="I13" s="11"/>
    </row>
    <row r="14" spans="1:9" ht="18.75" customHeight="1" x14ac:dyDescent="0.15">
      <c r="A14" s="319"/>
      <c r="B14" s="29" t="s">
        <v>124</v>
      </c>
      <c r="C14" s="25">
        <v>663</v>
      </c>
      <c r="D14" s="40">
        <f>INT(C14*$D$5)-INT(INT(C14*$D$5)*0.9)</f>
        <v>711</v>
      </c>
      <c r="E14" s="41">
        <f>INT(C14*$D$5)-INT(INT(C14*$D$5)*0.8)</f>
        <v>1422</v>
      </c>
      <c r="F14" s="41">
        <f>INT(C14*$D$5)-INT(INT(C14*$D$5)*0.7)</f>
        <v>2133</v>
      </c>
      <c r="G14" s="136" t="s">
        <v>137</v>
      </c>
      <c r="I14" s="11"/>
    </row>
    <row r="15" spans="1:9" ht="18.75" customHeight="1" x14ac:dyDescent="0.15">
      <c r="A15" s="334" t="s">
        <v>538</v>
      </c>
      <c r="B15" s="30" t="s">
        <v>128</v>
      </c>
      <c r="C15" s="39"/>
      <c r="D15" s="90"/>
      <c r="E15" s="41"/>
      <c r="F15" s="41"/>
      <c r="G15" s="138" t="s">
        <v>138</v>
      </c>
      <c r="I15" s="11"/>
    </row>
    <row r="16" spans="1:9" ht="18.75" customHeight="1" x14ac:dyDescent="0.15">
      <c r="A16" s="302"/>
      <c r="B16" s="29" t="s">
        <v>120</v>
      </c>
      <c r="C16" s="25">
        <v>436</v>
      </c>
      <c r="D16" s="40">
        <f>INT(C16*$D$5)-INT(INT(C16*$D$5)*0.9)</f>
        <v>468</v>
      </c>
      <c r="E16" s="41">
        <f>INT(C16*$D$5)-INT(INT(C16*$D$5)*0.8)</f>
        <v>935</v>
      </c>
      <c r="F16" s="41">
        <f>INT(C16*$D$5)-INT(INT(C16*$D$5)*0.7)</f>
        <v>1402</v>
      </c>
      <c r="G16" s="136" t="s">
        <v>139</v>
      </c>
      <c r="I16" s="11"/>
    </row>
    <row r="17" spans="1:9" ht="18.75" customHeight="1" x14ac:dyDescent="0.15">
      <c r="A17" s="302"/>
      <c r="B17" s="29" t="s">
        <v>121</v>
      </c>
      <c r="C17" s="25">
        <v>501</v>
      </c>
      <c r="D17" s="40">
        <f>INT(C17*$D$5)-INT(INT(C17*$D$5)*0.9)</f>
        <v>537</v>
      </c>
      <c r="E17" s="41">
        <f>INT(C17*$D$5)-INT(INT(C17*$D$5)*0.8)</f>
        <v>1074</v>
      </c>
      <c r="F17" s="41">
        <f>INT(C17*$D$5)-INT(INT(C17*$D$5)*0.7)</f>
        <v>1611</v>
      </c>
      <c r="G17" s="138" t="s">
        <v>138</v>
      </c>
      <c r="I17" s="11"/>
    </row>
    <row r="18" spans="1:9" ht="18.75" customHeight="1" x14ac:dyDescent="0.15">
      <c r="A18" s="302"/>
      <c r="B18" s="29" t="s">
        <v>122</v>
      </c>
      <c r="C18" s="25">
        <v>566</v>
      </c>
      <c r="D18" s="40">
        <f>INT(C18*$D$5)-INT(INT(C18*$D$5)*0.9)</f>
        <v>607</v>
      </c>
      <c r="E18" s="41">
        <f>INT(C18*$D$5)-INT(INT(C18*$D$5)*0.8)</f>
        <v>1214</v>
      </c>
      <c r="F18" s="41">
        <f>INT(C18*$D$5)-INT(INT(C18*$D$5)*0.7)</f>
        <v>1821</v>
      </c>
      <c r="G18" s="139"/>
      <c r="I18" s="11"/>
    </row>
    <row r="19" spans="1:9" ht="18.75" customHeight="1" x14ac:dyDescent="0.15">
      <c r="A19" s="302"/>
      <c r="B19" s="29" t="s">
        <v>123</v>
      </c>
      <c r="C19" s="25">
        <v>629</v>
      </c>
      <c r="D19" s="40">
        <f>INT(C19*$D$5)-INT(INT(C19*$D$5)*0.9)</f>
        <v>675</v>
      </c>
      <c r="E19" s="41">
        <f>INT(C19*$D$5)-INT(INT(C19*$D$5)*0.8)</f>
        <v>1349</v>
      </c>
      <c r="F19" s="41">
        <f>INT(C19*$D$5)-INT(INT(C19*$D$5)*0.7)</f>
        <v>2023</v>
      </c>
      <c r="G19" s="139"/>
      <c r="I19" s="11"/>
    </row>
    <row r="20" spans="1:9" ht="18.75" customHeight="1" x14ac:dyDescent="0.15">
      <c r="A20" s="319"/>
      <c r="B20" s="29" t="s">
        <v>124</v>
      </c>
      <c r="C20" s="25">
        <v>695</v>
      </c>
      <c r="D20" s="40">
        <f>INT(C20*$D$5)-INT(INT(C20*$D$5)*0.9)</f>
        <v>745</v>
      </c>
      <c r="E20" s="41">
        <f>INT(C20*$D$5)-INT(INT(C20*$D$5)*0.8)</f>
        <v>1490</v>
      </c>
      <c r="F20" s="41">
        <f>INT(C20*$D$5)-INT(INT(C20*$D$5)*0.7)</f>
        <v>2235</v>
      </c>
      <c r="G20" s="139"/>
      <c r="I20" s="11"/>
    </row>
    <row r="21" spans="1:9" ht="18.75" customHeight="1" x14ac:dyDescent="0.15">
      <c r="A21" s="334" t="s">
        <v>538</v>
      </c>
      <c r="B21" s="30" t="s">
        <v>129</v>
      </c>
      <c r="C21" s="39"/>
      <c r="D21" s="90"/>
      <c r="E21" s="41"/>
      <c r="F21" s="41"/>
      <c r="G21" s="139"/>
      <c r="I21" s="11"/>
    </row>
    <row r="22" spans="1:9" ht="18.75" customHeight="1" x14ac:dyDescent="0.15">
      <c r="A22" s="302"/>
      <c r="B22" s="29" t="s">
        <v>120</v>
      </c>
      <c r="C22" s="25">
        <v>657</v>
      </c>
      <c r="D22" s="40">
        <f>INT(C22*$D$5)-INT(INT(C22*$D$5)*0.9)</f>
        <v>705</v>
      </c>
      <c r="E22" s="41">
        <f>INT(C22*$D$5)-INT(INT(C22*$D$5)*0.8)</f>
        <v>1409</v>
      </c>
      <c r="F22" s="41">
        <f>INT(C22*$D$5)-INT(INT(C22*$D$5)*0.7)</f>
        <v>2113</v>
      </c>
      <c r="G22" s="139"/>
      <c r="I22" s="11"/>
    </row>
    <row r="23" spans="1:9" ht="18.75" customHeight="1" x14ac:dyDescent="0.15">
      <c r="A23" s="302"/>
      <c r="B23" s="29" t="s">
        <v>121</v>
      </c>
      <c r="C23" s="25">
        <v>776</v>
      </c>
      <c r="D23" s="40">
        <f>INT(C23*$D$5)-INT(INT(C23*$D$5)*0.9)</f>
        <v>832</v>
      </c>
      <c r="E23" s="41">
        <f>INT(C23*$D$5)-INT(INT(C23*$D$5)*0.8)</f>
        <v>1664</v>
      </c>
      <c r="F23" s="41">
        <f>INT(C23*$D$5)-INT(INT(C23*$D$5)*0.7)</f>
        <v>2496</v>
      </c>
      <c r="G23" s="139"/>
      <c r="I23" s="11"/>
    </row>
    <row r="24" spans="1:9" ht="18.75" customHeight="1" x14ac:dyDescent="0.15">
      <c r="A24" s="302"/>
      <c r="B24" s="29" t="s">
        <v>122</v>
      </c>
      <c r="C24" s="25">
        <v>896</v>
      </c>
      <c r="D24" s="40">
        <f>INT(C24*$D$5)-INT(INT(C24*$D$5)*0.9)</f>
        <v>961</v>
      </c>
      <c r="E24" s="41">
        <f>INT(C24*$D$5)-INT(INT(C24*$D$5)*0.8)</f>
        <v>1921</v>
      </c>
      <c r="F24" s="41">
        <f>INT(C24*$D$5)-INT(INT(C24*$D$5)*0.7)</f>
        <v>2882</v>
      </c>
      <c r="G24" s="139"/>
      <c r="I24" s="11"/>
    </row>
    <row r="25" spans="1:9" ht="18.75" customHeight="1" x14ac:dyDescent="0.15">
      <c r="A25" s="302"/>
      <c r="B25" s="29" t="s">
        <v>123</v>
      </c>
      <c r="C25" s="25">
        <v>1013</v>
      </c>
      <c r="D25" s="40">
        <f>INT(C25*$D$5)-INT(INT(C25*$D$5)*0.9)</f>
        <v>1086</v>
      </c>
      <c r="E25" s="41">
        <f>INT(C25*$D$5)-INT(INT(C25*$D$5)*0.8)</f>
        <v>2172</v>
      </c>
      <c r="F25" s="41">
        <f>INT(C25*$D$5)-INT(INT(C25*$D$5)*0.7)</f>
        <v>3258</v>
      </c>
      <c r="G25" s="139"/>
      <c r="I25" s="11"/>
    </row>
    <row r="26" spans="1:9" ht="18.75" customHeight="1" x14ac:dyDescent="0.15">
      <c r="A26" s="319"/>
      <c r="B26" s="29" t="s">
        <v>124</v>
      </c>
      <c r="C26" s="25">
        <v>1134</v>
      </c>
      <c r="D26" s="40">
        <f>INT(C26*$D$5)-INT(INT(C26*$D$5)*0.9)</f>
        <v>1216</v>
      </c>
      <c r="E26" s="41">
        <f>INT(C26*$D$5)-INT(INT(C26*$D$5)*0.8)</f>
        <v>2432</v>
      </c>
      <c r="F26" s="41">
        <f>INT(C26*$D$5)-INT(INT(C26*$D$5)*0.7)</f>
        <v>3647</v>
      </c>
      <c r="G26" s="139"/>
      <c r="I26" s="11"/>
    </row>
    <row r="27" spans="1:9" ht="18.75" customHeight="1" x14ac:dyDescent="0.15">
      <c r="A27" s="334" t="s">
        <v>538</v>
      </c>
      <c r="B27" s="30" t="s">
        <v>130</v>
      </c>
      <c r="C27" s="39"/>
      <c r="D27" s="90"/>
      <c r="E27" s="41"/>
      <c r="F27" s="41"/>
      <c r="G27" s="139"/>
      <c r="I27" s="11"/>
    </row>
    <row r="28" spans="1:9" ht="18.75" customHeight="1" x14ac:dyDescent="0.15">
      <c r="A28" s="302"/>
      <c r="B28" s="29" t="s">
        <v>120</v>
      </c>
      <c r="C28" s="25">
        <v>678</v>
      </c>
      <c r="D28" s="40">
        <f>INT(C28*$D$5)-INT(INT(C28*$D$5)*0.9)</f>
        <v>727</v>
      </c>
      <c r="E28" s="41">
        <f>INT(C28*$D$5)-INT(INT(C28*$D$5)*0.8)</f>
        <v>1454</v>
      </c>
      <c r="F28" s="41">
        <f>INT(C28*$D$5)-INT(INT(C28*$D$5)*0.7)</f>
        <v>2181</v>
      </c>
      <c r="G28" s="139"/>
      <c r="I28" s="11"/>
    </row>
    <row r="29" spans="1:9" ht="18.75" customHeight="1" x14ac:dyDescent="0.15">
      <c r="A29" s="302"/>
      <c r="B29" s="29" t="s">
        <v>121</v>
      </c>
      <c r="C29" s="25">
        <v>801</v>
      </c>
      <c r="D29" s="40">
        <f>INT(C29*$D$5)-INT(INT(C29*$D$5)*0.9)</f>
        <v>859</v>
      </c>
      <c r="E29" s="41">
        <f>INT(C29*$D$5)-INT(INT(C29*$D$5)*0.8)</f>
        <v>1718</v>
      </c>
      <c r="F29" s="41">
        <f>INT(C29*$D$5)-INT(INT(C29*$D$5)*0.7)</f>
        <v>2576</v>
      </c>
      <c r="G29" s="139"/>
      <c r="I29" s="11"/>
    </row>
    <row r="30" spans="1:9" ht="18.75" customHeight="1" x14ac:dyDescent="0.15">
      <c r="A30" s="302"/>
      <c r="B30" s="29" t="s">
        <v>122</v>
      </c>
      <c r="C30" s="25">
        <v>925</v>
      </c>
      <c r="D30" s="40">
        <f>INT(C30*$D$5)-INT(INT(C30*$D$5)*0.9)</f>
        <v>992</v>
      </c>
      <c r="E30" s="41">
        <f>INT(C30*$D$5)-INT(INT(C30*$D$5)*0.8)</f>
        <v>1984</v>
      </c>
      <c r="F30" s="41">
        <f>INT(C30*$D$5)-INT(INT(C30*$D$5)*0.7)</f>
        <v>2975</v>
      </c>
      <c r="G30" s="139"/>
      <c r="I30" s="11"/>
    </row>
    <row r="31" spans="1:9" ht="18.75" customHeight="1" x14ac:dyDescent="0.15">
      <c r="A31" s="302"/>
      <c r="B31" s="29" t="s">
        <v>123</v>
      </c>
      <c r="C31" s="25">
        <v>1049</v>
      </c>
      <c r="D31" s="40">
        <f>INT(C31*$D$5)-INT(INT(C31*$D$5)*0.9)</f>
        <v>1125</v>
      </c>
      <c r="E31" s="41">
        <f>INT(C31*$D$5)-INT(INT(C31*$D$5)*0.8)</f>
        <v>2249</v>
      </c>
      <c r="F31" s="41">
        <f>INT(C31*$D$5)-INT(INT(C31*$D$5)*0.7)</f>
        <v>3374</v>
      </c>
      <c r="G31" s="139"/>
      <c r="I31" s="11"/>
    </row>
    <row r="32" spans="1:9" ht="18.75" customHeight="1" x14ac:dyDescent="0.15">
      <c r="A32" s="319"/>
      <c r="B32" s="29" t="s">
        <v>124</v>
      </c>
      <c r="C32" s="25">
        <v>1172</v>
      </c>
      <c r="D32" s="40">
        <f>INT(C32*$D$5)-INT(INT(C32*$D$5)*0.9)</f>
        <v>1257</v>
      </c>
      <c r="E32" s="41">
        <f>INT(C32*$D$5)-INT(INT(C32*$D$5)*0.8)</f>
        <v>2513</v>
      </c>
      <c r="F32" s="41">
        <f>INT(C32*$D$5)-INT(INT(C32*$D$5)*0.7)</f>
        <v>3769</v>
      </c>
      <c r="G32" s="139"/>
      <c r="I32" s="11"/>
    </row>
    <row r="33" spans="1:9" ht="18.75" customHeight="1" x14ac:dyDescent="0.15">
      <c r="A33" s="334" t="s">
        <v>538</v>
      </c>
      <c r="B33" s="30" t="s">
        <v>131</v>
      </c>
      <c r="C33" s="39"/>
      <c r="D33" s="90"/>
      <c r="E33" s="41"/>
      <c r="F33" s="41"/>
      <c r="G33" s="139"/>
      <c r="I33" s="11"/>
    </row>
    <row r="34" spans="1:9" ht="18.75" customHeight="1" x14ac:dyDescent="0.15">
      <c r="A34" s="302"/>
      <c r="B34" s="29" t="s">
        <v>120</v>
      </c>
      <c r="C34" s="25">
        <v>753</v>
      </c>
      <c r="D34" s="40">
        <f>INT(C34*$D$5)-INT(INT(C34*$D$5)*0.9)</f>
        <v>808</v>
      </c>
      <c r="E34" s="41">
        <f>INT(C34*$D$5)-INT(INT(C34*$D$5)*0.8)</f>
        <v>1615</v>
      </c>
      <c r="F34" s="41">
        <f>INT(C34*$D$5)-INT(INT(C34*$D$5)*0.7)</f>
        <v>2422</v>
      </c>
      <c r="G34" s="139"/>
      <c r="I34" s="11"/>
    </row>
    <row r="35" spans="1:9" ht="18.75" customHeight="1" x14ac:dyDescent="0.15">
      <c r="A35" s="302"/>
      <c r="B35" s="29" t="s">
        <v>121</v>
      </c>
      <c r="C35" s="25">
        <v>890</v>
      </c>
      <c r="D35" s="40">
        <f>INT(C35*$D$5)-INT(INT(C35*$D$5)*0.9)</f>
        <v>954</v>
      </c>
      <c r="E35" s="41">
        <f>INT(C35*$D$5)-INT(INT(C35*$D$5)*0.8)</f>
        <v>1908</v>
      </c>
      <c r="F35" s="41">
        <f>INT(C35*$D$5)-INT(INT(C35*$D$5)*0.7)</f>
        <v>2862</v>
      </c>
      <c r="G35" s="139"/>
      <c r="I35" s="11"/>
    </row>
    <row r="36" spans="1:9" ht="18.75" customHeight="1" x14ac:dyDescent="0.15">
      <c r="A36" s="302"/>
      <c r="B36" s="29" t="s">
        <v>122</v>
      </c>
      <c r="C36" s="25">
        <v>1032</v>
      </c>
      <c r="D36" s="40">
        <f>INT(C36*$D$5)-INT(INT(C36*$D$5)*0.9)</f>
        <v>1107</v>
      </c>
      <c r="E36" s="41">
        <f>INT(C36*$D$5)-INT(INT(C36*$D$5)*0.8)</f>
        <v>2213</v>
      </c>
      <c r="F36" s="41">
        <f>INT(C36*$D$5)-INT(INT(C36*$D$5)*0.7)</f>
        <v>3319</v>
      </c>
      <c r="G36" s="139"/>
      <c r="I36" s="11"/>
    </row>
    <row r="37" spans="1:9" ht="18.75" customHeight="1" x14ac:dyDescent="0.15">
      <c r="A37" s="302"/>
      <c r="B37" s="29" t="s">
        <v>123</v>
      </c>
      <c r="C37" s="25">
        <v>1172</v>
      </c>
      <c r="D37" s="40">
        <f>INT(C37*$D$5)-INT(INT(C37*$D$5)*0.9)</f>
        <v>1257</v>
      </c>
      <c r="E37" s="41">
        <f>INT(C37*$D$5)-INT(INT(C37*$D$5)*0.8)</f>
        <v>2513</v>
      </c>
      <c r="F37" s="41">
        <f>INT(C37*$D$5)-INT(INT(C37*$D$5)*0.7)</f>
        <v>3769</v>
      </c>
      <c r="G37" s="139"/>
      <c r="I37" s="11"/>
    </row>
    <row r="38" spans="1:9" ht="18.75" customHeight="1" x14ac:dyDescent="0.15">
      <c r="A38" s="319"/>
      <c r="B38" s="29" t="s">
        <v>124</v>
      </c>
      <c r="C38" s="25">
        <v>1312</v>
      </c>
      <c r="D38" s="40">
        <f>INT(C38*$D$5)-INT(INT(C38*$D$5)*0.9)</f>
        <v>1407</v>
      </c>
      <c r="E38" s="41">
        <f>INT(C38*$D$5)-INT(INT(C38*$D$5)*0.8)</f>
        <v>2813</v>
      </c>
      <c r="F38" s="41">
        <f>INT(C38*$D$5)-INT(INT(C38*$D$5)*0.7)</f>
        <v>4220</v>
      </c>
      <c r="G38" s="139"/>
      <c r="I38" s="11"/>
    </row>
    <row r="39" spans="1:9" ht="18.75" customHeight="1" x14ac:dyDescent="0.15">
      <c r="A39" s="334" t="s">
        <v>539</v>
      </c>
      <c r="B39" s="30" t="s">
        <v>132</v>
      </c>
      <c r="C39" s="39"/>
      <c r="D39" s="90"/>
      <c r="E39" s="41"/>
      <c r="F39" s="41"/>
      <c r="G39" s="139"/>
      <c r="I39" s="11"/>
    </row>
    <row r="40" spans="1:9" ht="18.75" customHeight="1" x14ac:dyDescent="0.15">
      <c r="A40" s="302"/>
      <c r="B40" s="29" t="s">
        <v>120</v>
      </c>
      <c r="C40" s="25">
        <v>783</v>
      </c>
      <c r="D40" s="40">
        <f t="shared" ref="D40:D46" si="0">INT(C40*$D$5)-INT(INT(C40*$D$5)*0.9)</f>
        <v>840</v>
      </c>
      <c r="E40" s="41">
        <f t="shared" ref="E40:E46" si="1">INT(C40*$D$5)-INT(INT(C40*$D$5)*0.8)</f>
        <v>1679</v>
      </c>
      <c r="F40" s="41">
        <f t="shared" ref="F40:F46" si="2">INT(C40*$D$5)-INT(INT(C40*$D$5)*0.7)</f>
        <v>2518</v>
      </c>
      <c r="G40" s="139"/>
      <c r="I40" s="11"/>
    </row>
    <row r="41" spans="1:9" ht="18.75" customHeight="1" x14ac:dyDescent="0.15">
      <c r="A41" s="302"/>
      <c r="B41" s="29" t="s">
        <v>121</v>
      </c>
      <c r="C41" s="25">
        <v>925</v>
      </c>
      <c r="D41" s="40">
        <f t="shared" si="0"/>
        <v>992</v>
      </c>
      <c r="E41" s="41">
        <f t="shared" si="1"/>
        <v>1984</v>
      </c>
      <c r="F41" s="41">
        <f t="shared" si="2"/>
        <v>2975</v>
      </c>
      <c r="G41" s="139"/>
      <c r="I41" s="11"/>
    </row>
    <row r="42" spans="1:9" ht="18.75" customHeight="1" x14ac:dyDescent="0.15">
      <c r="A42" s="302"/>
      <c r="B42" s="29" t="s">
        <v>122</v>
      </c>
      <c r="C42" s="25">
        <v>1072</v>
      </c>
      <c r="D42" s="40">
        <f t="shared" si="0"/>
        <v>1150</v>
      </c>
      <c r="E42" s="41">
        <f t="shared" si="1"/>
        <v>2299</v>
      </c>
      <c r="F42" s="41">
        <f t="shared" si="2"/>
        <v>3448</v>
      </c>
      <c r="G42" s="139"/>
      <c r="I42" s="11"/>
    </row>
    <row r="43" spans="1:9" ht="18.75" customHeight="1" x14ac:dyDescent="0.15">
      <c r="A43" s="302"/>
      <c r="B43" s="29" t="s">
        <v>123</v>
      </c>
      <c r="C43" s="25">
        <v>1220</v>
      </c>
      <c r="D43" s="40">
        <f t="shared" si="0"/>
        <v>1308</v>
      </c>
      <c r="E43" s="41">
        <f t="shared" si="1"/>
        <v>2616</v>
      </c>
      <c r="F43" s="41">
        <f t="shared" si="2"/>
        <v>3924</v>
      </c>
      <c r="G43" s="139"/>
      <c r="I43" s="11"/>
    </row>
    <row r="44" spans="1:9" ht="18.75" customHeight="1" x14ac:dyDescent="0.15">
      <c r="A44" s="319"/>
      <c r="B44" s="29" t="s">
        <v>124</v>
      </c>
      <c r="C44" s="25">
        <v>1365</v>
      </c>
      <c r="D44" s="40">
        <f t="shared" si="0"/>
        <v>1464</v>
      </c>
      <c r="E44" s="41">
        <f t="shared" si="1"/>
        <v>2927</v>
      </c>
      <c r="F44" s="41">
        <f t="shared" si="2"/>
        <v>4390</v>
      </c>
      <c r="G44" s="139"/>
      <c r="I44" s="11"/>
    </row>
    <row r="45" spans="1:9" ht="18.75" customHeight="1" x14ac:dyDescent="0.15">
      <c r="A45" s="207" t="s">
        <v>538</v>
      </c>
      <c r="B45" s="30" t="s">
        <v>211</v>
      </c>
      <c r="C45" s="39">
        <v>12785</v>
      </c>
      <c r="D45" s="40">
        <f t="shared" ref="D45" si="3">INT(C45*$D$5)-INT(INT(C45*$D$5)*0.9)</f>
        <v>13706</v>
      </c>
      <c r="E45" s="41">
        <f t="shared" ref="E45" si="4">INT(C45*$D$5)-INT(INT(C45*$D$5)*0.8)</f>
        <v>27411</v>
      </c>
      <c r="F45" s="41">
        <f t="shared" ref="F45" si="5">INT(C45*$D$5)-INT(INT(C45*$D$5)*0.7)</f>
        <v>41117</v>
      </c>
      <c r="G45" s="139"/>
      <c r="I45" s="11"/>
    </row>
    <row r="46" spans="1:9" ht="18.75" customHeight="1" thickBot="1" x14ac:dyDescent="0.2">
      <c r="A46" s="200" t="s">
        <v>538</v>
      </c>
      <c r="B46" s="30" t="s">
        <v>370</v>
      </c>
      <c r="C46" s="39">
        <v>1335</v>
      </c>
      <c r="D46" s="40">
        <f t="shared" si="0"/>
        <v>1432</v>
      </c>
      <c r="E46" s="41">
        <f t="shared" si="1"/>
        <v>2863</v>
      </c>
      <c r="F46" s="41">
        <f t="shared" si="2"/>
        <v>4294</v>
      </c>
      <c r="G46" s="139"/>
      <c r="I46" s="11"/>
    </row>
    <row r="47" spans="1:9" ht="18.75" customHeight="1" x14ac:dyDescent="0.15">
      <c r="A47" s="201"/>
      <c r="B47" s="34" t="s">
        <v>4</v>
      </c>
      <c r="C47" s="35"/>
      <c r="D47" s="36"/>
      <c r="E47" s="37"/>
      <c r="F47" s="37"/>
      <c r="G47" s="97"/>
      <c r="I47" s="11"/>
    </row>
    <row r="48" spans="1:9" s="43" customFormat="1" ht="18.75" customHeight="1" x14ac:dyDescent="0.15">
      <c r="A48" s="335" t="s">
        <v>539</v>
      </c>
      <c r="B48" s="57" t="s">
        <v>471</v>
      </c>
      <c r="C48" s="25"/>
      <c r="D48" s="50"/>
      <c r="E48" s="51"/>
      <c r="F48" s="51"/>
      <c r="G48" s="32"/>
      <c r="I48" s="11"/>
    </row>
    <row r="49" spans="1:9" s="43" customFormat="1" ht="18.75" customHeight="1" x14ac:dyDescent="0.15">
      <c r="A49" s="302"/>
      <c r="B49" s="55" t="s">
        <v>55</v>
      </c>
      <c r="C49" s="45">
        <v>50</v>
      </c>
      <c r="D49" s="46">
        <f t="shared" ref="D49:D58" si="6">INT(C49*$D$5)-INT(INT(C49*$D$5)*0.9)</f>
        <v>54</v>
      </c>
      <c r="E49" s="47">
        <f t="shared" ref="E49:E58" si="7">INT(C49*$D$5)-INT(INT(C49*$D$5)*0.8)</f>
        <v>108</v>
      </c>
      <c r="F49" s="47">
        <f t="shared" ref="F49:F62" si="8">INT(C49*$D$5)-INT(INT(C49*$D$5)*0.7)</f>
        <v>161</v>
      </c>
      <c r="G49" s="111"/>
      <c r="I49" s="11"/>
    </row>
    <row r="50" spans="1:9" s="43" customFormat="1" ht="18.75" customHeight="1" x14ac:dyDescent="0.15">
      <c r="A50" s="302"/>
      <c r="B50" s="55" t="s">
        <v>56</v>
      </c>
      <c r="C50" s="45">
        <v>100</v>
      </c>
      <c r="D50" s="46">
        <f t="shared" si="6"/>
        <v>108</v>
      </c>
      <c r="E50" s="47">
        <f t="shared" si="7"/>
        <v>215</v>
      </c>
      <c r="F50" s="47">
        <f t="shared" si="8"/>
        <v>322</v>
      </c>
      <c r="G50" s="111"/>
      <c r="I50" s="11"/>
    </row>
    <row r="51" spans="1:9" s="43" customFormat="1" ht="18.75" customHeight="1" x14ac:dyDescent="0.15">
      <c r="A51" s="302"/>
      <c r="B51" s="55" t="s">
        <v>57</v>
      </c>
      <c r="C51" s="45">
        <v>150</v>
      </c>
      <c r="D51" s="46">
        <f t="shared" si="6"/>
        <v>161</v>
      </c>
      <c r="E51" s="47">
        <f t="shared" si="7"/>
        <v>322</v>
      </c>
      <c r="F51" s="47">
        <f t="shared" si="8"/>
        <v>483</v>
      </c>
      <c r="G51" s="111"/>
      <c r="I51" s="11"/>
    </row>
    <row r="52" spans="1:9" ht="18.75" customHeight="1" x14ac:dyDescent="0.15">
      <c r="A52" s="302"/>
      <c r="B52" s="49" t="s">
        <v>58</v>
      </c>
      <c r="C52" s="25">
        <v>200</v>
      </c>
      <c r="D52" s="50">
        <f t="shared" si="6"/>
        <v>215</v>
      </c>
      <c r="E52" s="51">
        <f t="shared" si="7"/>
        <v>429</v>
      </c>
      <c r="F52" s="51">
        <f t="shared" si="8"/>
        <v>644</v>
      </c>
      <c r="G52" s="32"/>
      <c r="I52" s="11"/>
    </row>
    <row r="53" spans="1:9" s="43" customFormat="1" ht="18.75" customHeight="1" x14ac:dyDescent="0.15">
      <c r="A53" s="319"/>
      <c r="B53" s="140" t="s">
        <v>59</v>
      </c>
      <c r="C53" s="39">
        <v>250</v>
      </c>
      <c r="D53" s="40">
        <f t="shared" si="6"/>
        <v>268</v>
      </c>
      <c r="E53" s="41">
        <f t="shared" si="7"/>
        <v>536</v>
      </c>
      <c r="F53" s="41">
        <f t="shared" si="8"/>
        <v>804</v>
      </c>
      <c r="G53" s="125"/>
      <c r="I53" s="11"/>
    </row>
    <row r="54" spans="1:9" s="43" customFormat="1" ht="18.75" customHeight="1" x14ac:dyDescent="0.15">
      <c r="A54" s="202" t="s">
        <v>539</v>
      </c>
      <c r="B54" s="55" t="s">
        <v>472</v>
      </c>
      <c r="C54" s="45">
        <v>13</v>
      </c>
      <c r="D54" s="46">
        <f t="shared" si="6"/>
        <v>14</v>
      </c>
      <c r="E54" s="47">
        <f t="shared" si="7"/>
        <v>28</v>
      </c>
      <c r="F54" s="47">
        <f t="shared" si="8"/>
        <v>42</v>
      </c>
      <c r="G54" s="111" t="s">
        <v>28</v>
      </c>
      <c r="I54" s="11"/>
    </row>
    <row r="55" spans="1:9" s="43" customFormat="1" ht="18.75" customHeight="1" x14ac:dyDescent="0.15">
      <c r="A55" s="203"/>
      <c r="B55" s="55" t="s">
        <v>473</v>
      </c>
      <c r="C55" s="45"/>
      <c r="D55" s="46"/>
      <c r="E55" s="47"/>
      <c r="F55" s="47"/>
      <c r="G55" s="111"/>
      <c r="I55" s="11"/>
    </row>
    <row r="56" spans="1:9" s="43" customFormat="1" ht="18.75" customHeight="1" x14ac:dyDescent="0.15">
      <c r="A56" s="199" t="s">
        <v>538</v>
      </c>
      <c r="B56" s="55" t="s">
        <v>190</v>
      </c>
      <c r="C56" s="45">
        <v>40</v>
      </c>
      <c r="D56" s="46">
        <f t="shared" ref="D56:D57" si="9">INT(C56*$D$5)-INT(INT(C56*$D$5)*0.9)</f>
        <v>43</v>
      </c>
      <c r="E56" s="47">
        <f t="shared" ref="E56:E57" si="10">INT(C56*$D$5)-INT(INT(C56*$D$5)*0.8)</f>
        <v>86</v>
      </c>
      <c r="F56" s="47">
        <f t="shared" ref="F56:F57" si="11">INT(C56*$D$5)-INT(INT(C56*$D$5)*0.7)</f>
        <v>129</v>
      </c>
      <c r="G56" s="111" t="s">
        <v>192</v>
      </c>
      <c r="I56" s="11"/>
    </row>
    <row r="57" spans="1:9" s="43" customFormat="1" ht="18.75" customHeight="1" x14ac:dyDescent="0.15">
      <c r="A57" s="204" t="s">
        <v>538</v>
      </c>
      <c r="B57" s="55" t="s">
        <v>191</v>
      </c>
      <c r="C57" s="45">
        <v>55</v>
      </c>
      <c r="D57" s="46">
        <f t="shared" si="9"/>
        <v>59</v>
      </c>
      <c r="E57" s="47">
        <f t="shared" si="10"/>
        <v>118</v>
      </c>
      <c r="F57" s="47">
        <f t="shared" si="11"/>
        <v>177</v>
      </c>
      <c r="G57" s="111" t="s">
        <v>192</v>
      </c>
      <c r="I57" s="11"/>
    </row>
    <row r="58" spans="1:9" s="43" customFormat="1" ht="18.75" customHeight="1" x14ac:dyDescent="0.15">
      <c r="A58" s="202" t="s">
        <v>538</v>
      </c>
      <c r="B58" s="55" t="s">
        <v>474</v>
      </c>
      <c r="C58" s="45">
        <v>45</v>
      </c>
      <c r="D58" s="46">
        <f t="shared" si="6"/>
        <v>49</v>
      </c>
      <c r="E58" s="47">
        <f t="shared" si="7"/>
        <v>97</v>
      </c>
      <c r="F58" s="47">
        <f t="shared" si="8"/>
        <v>145</v>
      </c>
      <c r="G58" s="111" t="s">
        <v>28</v>
      </c>
      <c r="I58" s="11"/>
    </row>
    <row r="59" spans="1:9" s="43" customFormat="1" ht="18.75" customHeight="1" x14ac:dyDescent="0.15">
      <c r="A59" s="202"/>
      <c r="B59" s="55" t="s">
        <v>475</v>
      </c>
      <c r="C59" s="45"/>
      <c r="D59" s="46"/>
      <c r="E59" s="47"/>
      <c r="F59" s="47"/>
      <c r="G59" s="111"/>
      <c r="I59" s="11"/>
    </row>
    <row r="60" spans="1:9" s="43" customFormat="1" ht="18.75" customHeight="1" x14ac:dyDescent="0.15">
      <c r="A60" s="202" t="s">
        <v>538</v>
      </c>
      <c r="B60" s="55" t="s">
        <v>193</v>
      </c>
      <c r="C60" s="45">
        <v>100</v>
      </c>
      <c r="D60" s="46">
        <f t="shared" ref="D60:D61" si="12">INT(C60*$D$5)-INT(INT(C60*$D$5)*0.9)</f>
        <v>108</v>
      </c>
      <c r="E60" s="47">
        <f t="shared" ref="E60:E61" si="13">INT(C60*$D$5)-INT(INT(C60*$D$5)*0.8)</f>
        <v>215</v>
      </c>
      <c r="F60" s="47">
        <f t="shared" ref="F60:F61" si="14">INT(C60*$D$5)-INT(INT(C60*$D$5)*0.7)</f>
        <v>322</v>
      </c>
      <c r="G60" s="48" t="s">
        <v>255</v>
      </c>
      <c r="I60" s="11"/>
    </row>
    <row r="61" spans="1:9" s="43" customFormat="1" ht="18.75" customHeight="1" x14ac:dyDescent="0.15">
      <c r="A61" s="202" t="s">
        <v>538</v>
      </c>
      <c r="B61" s="55" t="s">
        <v>194</v>
      </c>
      <c r="C61" s="45">
        <v>200</v>
      </c>
      <c r="D61" s="46">
        <f t="shared" si="12"/>
        <v>215</v>
      </c>
      <c r="E61" s="47">
        <f t="shared" si="13"/>
        <v>429</v>
      </c>
      <c r="F61" s="47">
        <f t="shared" si="14"/>
        <v>644</v>
      </c>
      <c r="G61" s="111" t="s">
        <v>7</v>
      </c>
      <c r="I61" s="11"/>
    </row>
    <row r="62" spans="1:9" s="43" customFormat="1" ht="37.5" customHeight="1" x14ac:dyDescent="0.15">
      <c r="A62" s="202" t="s">
        <v>538</v>
      </c>
      <c r="B62" s="55" t="s">
        <v>371</v>
      </c>
      <c r="C62" s="45">
        <v>100</v>
      </c>
      <c r="D62" s="46">
        <f>INT(C62*$D$5)-INT(INT(C62*$D$5)*0.9)</f>
        <v>108</v>
      </c>
      <c r="E62" s="47">
        <f>INT(C62*$D$5)-INT(INT(C62*$D$5)*0.8)</f>
        <v>215</v>
      </c>
      <c r="F62" s="47">
        <f t="shared" si="8"/>
        <v>322</v>
      </c>
      <c r="G62" s="111" t="s">
        <v>7</v>
      </c>
      <c r="I62" s="11"/>
    </row>
    <row r="63" spans="1:9" s="43" customFormat="1" ht="18.75" customHeight="1" x14ac:dyDescent="0.15">
      <c r="A63" s="202"/>
      <c r="B63" s="55" t="s">
        <v>476</v>
      </c>
      <c r="C63" s="45"/>
      <c r="D63" s="46"/>
      <c r="E63" s="47"/>
      <c r="F63" s="47"/>
      <c r="G63" s="111"/>
      <c r="I63" s="11"/>
    </row>
    <row r="64" spans="1:9" s="43" customFormat="1" ht="18.75" customHeight="1" x14ac:dyDescent="0.15">
      <c r="A64" s="202" t="s">
        <v>538</v>
      </c>
      <c r="B64" s="55" t="s">
        <v>198</v>
      </c>
      <c r="C64" s="45">
        <v>56</v>
      </c>
      <c r="D64" s="46">
        <f>INT(C64*$D$5)-INT(INT(C64*$D$5)*0.9)</f>
        <v>60</v>
      </c>
      <c r="E64" s="47">
        <f>INT(C64*$D$5)-INT(INT(C64*$D$5)*0.8)</f>
        <v>120</v>
      </c>
      <c r="F64" s="47">
        <f>INT(C64*$D$5)-INT(INT(C64*$D$5)*0.7)</f>
        <v>180</v>
      </c>
      <c r="G64" s="111" t="s">
        <v>28</v>
      </c>
      <c r="I64" s="11"/>
    </row>
    <row r="65" spans="1:9" s="43" customFormat="1" ht="18.75" customHeight="1" x14ac:dyDescent="0.15">
      <c r="A65" s="202" t="s">
        <v>538</v>
      </c>
      <c r="B65" s="55" t="s">
        <v>278</v>
      </c>
      <c r="C65" s="45">
        <v>76</v>
      </c>
      <c r="D65" s="46">
        <f>INT(C65*$D$5)-INT(INT(C65*$D$5)*0.9)</f>
        <v>82</v>
      </c>
      <c r="E65" s="47">
        <f>INT(C65*$D$5)-INT(INT(C65*$D$5)*0.8)</f>
        <v>163</v>
      </c>
      <c r="F65" s="47">
        <f>INT(C65*$D$5)-INT(INT(C65*$D$5)*0.7)</f>
        <v>245</v>
      </c>
      <c r="G65" s="111" t="s">
        <v>28</v>
      </c>
      <c r="I65" s="11"/>
    </row>
    <row r="66" spans="1:9" s="43" customFormat="1" ht="18.75" customHeight="1" x14ac:dyDescent="0.15">
      <c r="A66" s="202" t="s">
        <v>538</v>
      </c>
      <c r="B66" s="55" t="s">
        <v>195</v>
      </c>
      <c r="C66" s="45">
        <v>20</v>
      </c>
      <c r="D66" s="46">
        <f>INT(C66*$D$5)-INT(INT(C66*$D$5)*0.9)</f>
        <v>22</v>
      </c>
      <c r="E66" s="47">
        <f>INT(C66*$D$5)-INT(INT(C66*$D$5)*0.8)</f>
        <v>43</v>
      </c>
      <c r="F66" s="47">
        <f>INT(C66*$D$5)-INT(INT(C66*$D$5)*0.7)</f>
        <v>65</v>
      </c>
      <c r="G66" s="111" t="s">
        <v>7</v>
      </c>
      <c r="I66" s="11"/>
    </row>
    <row r="67" spans="1:9" s="43" customFormat="1" ht="18.75" customHeight="1" x14ac:dyDescent="0.15">
      <c r="A67" s="202"/>
      <c r="B67" s="55" t="s">
        <v>477</v>
      </c>
      <c r="C67" s="45"/>
      <c r="D67" s="46"/>
      <c r="E67" s="47"/>
      <c r="F67" s="47"/>
      <c r="G67" s="111"/>
      <c r="I67" s="11"/>
    </row>
    <row r="68" spans="1:9" s="43" customFormat="1" ht="18.75" customHeight="1" x14ac:dyDescent="0.15">
      <c r="A68" s="202" t="s">
        <v>538</v>
      </c>
      <c r="B68" s="55" t="s">
        <v>196</v>
      </c>
      <c r="C68" s="45">
        <v>30</v>
      </c>
      <c r="D68" s="46">
        <f t="shared" ref="D68:D73" si="15">INT(C68*$D$5)-INT(INT(C68*$D$5)*0.9)</f>
        <v>33</v>
      </c>
      <c r="E68" s="47">
        <f t="shared" ref="E68:E73" si="16">INT(C68*$D$5)-INT(INT(C68*$D$5)*0.8)</f>
        <v>65</v>
      </c>
      <c r="F68" s="47">
        <f t="shared" ref="F68:F73" si="17">INT(C68*$D$5)-INT(INT(C68*$D$5)*0.7)</f>
        <v>97</v>
      </c>
      <c r="G68" s="111" t="s">
        <v>7</v>
      </c>
      <c r="I68" s="11"/>
    </row>
    <row r="69" spans="1:9" s="43" customFormat="1" ht="18.75" customHeight="1" x14ac:dyDescent="0.15">
      <c r="A69" s="202" t="s">
        <v>538</v>
      </c>
      <c r="B69" s="55" t="s">
        <v>197</v>
      </c>
      <c r="C69" s="45">
        <v>60</v>
      </c>
      <c r="D69" s="46">
        <f t="shared" si="15"/>
        <v>65</v>
      </c>
      <c r="E69" s="47">
        <f t="shared" si="16"/>
        <v>129</v>
      </c>
      <c r="F69" s="47">
        <f t="shared" si="17"/>
        <v>193</v>
      </c>
      <c r="G69" s="111" t="s">
        <v>7</v>
      </c>
      <c r="I69" s="11"/>
    </row>
    <row r="70" spans="1:9" s="43" customFormat="1" ht="18.75" customHeight="1" x14ac:dyDescent="0.15">
      <c r="A70" s="202" t="s">
        <v>538</v>
      </c>
      <c r="B70" s="55" t="s">
        <v>478</v>
      </c>
      <c r="C70" s="45">
        <v>60</v>
      </c>
      <c r="D70" s="46">
        <f t="shared" si="15"/>
        <v>65</v>
      </c>
      <c r="E70" s="47">
        <f t="shared" si="16"/>
        <v>129</v>
      </c>
      <c r="F70" s="47">
        <f t="shared" si="17"/>
        <v>193</v>
      </c>
      <c r="G70" s="111" t="s">
        <v>28</v>
      </c>
      <c r="I70" s="11"/>
    </row>
    <row r="71" spans="1:9" s="43" customFormat="1" ht="18.75" customHeight="1" x14ac:dyDescent="0.15">
      <c r="A71" s="202" t="s">
        <v>538</v>
      </c>
      <c r="B71" s="55" t="s">
        <v>479</v>
      </c>
      <c r="C71" s="45">
        <v>60</v>
      </c>
      <c r="D71" s="46">
        <f t="shared" si="15"/>
        <v>65</v>
      </c>
      <c r="E71" s="47">
        <f t="shared" si="16"/>
        <v>129</v>
      </c>
      <c r="F71" s="47">
        <f t="shared" si="17"/>
        <v>193</v>
      </c>
      <c r="G71" s="111" t="s">
        <v>28</v>
      </c>
      <c r="I71" s="11"/>
    </row>
    <row r="72" spans="1:9" s="43" customFormat="1" ht="18.75" customHeight="1" x14ac:dyDescent="0.15">
      <c r="A72" s="202" t="s">
        <v>538</v>
      </c>
      <c r="B72" s="55" t="s">
        <v>480</v>
      </c>
      <c r="C72" s="45">
        <v>50</v>
      </c>
      <c r="D72" s="46">
        <f t="shared" si="15"/>
        <v>54</v>
      </c>
      <c r="E72" s="47">
        <f t="shared" si="16"/>
        <v>108</v>
      </c>
      <c r="F72" s="47">
        <f t="shared" si="17"/>
        <v>161</v>
      </c>
      <c r="G72" s="111" t="s">
        <v>7</v>
      </c>
      <c r="I72" s="11"/>
    </row>
    <row r="73" spans="1:9" s="43" customFormat="1" ht="18.75" customHeight="1" x14ac:dyDescent="0.15">
      <c r="A73" s="202" t="s">
        <v>538</v>
      </c>
      <c r="B73" s="55" t="s">
        <v>481</v>
      </c>
      <c r="C73" s="45">
        <v>200</v>
      </c>
      <c r="D73" s="46">
        <f t="shared" si="15"/>
        <v>215</v>
      </c>
      <c r="E73" s="47">
        <f t="shared" si="16"/>
        <v>429</v>
      </c>
      <c r="F73" s="47">
        <f t="shared" si="17"/>
        <v>644</v>
      </c>
      <c r="G73" s="48" t="s">
        <v>60</v>
      </c>
      <c r="I73" s="11"/>
    </row>
    <row r="74" spans="1:9" s="43" customFormat="1" ht="18.75" customHeight="1" x14ac:dyDescent="0.15">
      <c r="A74" s="202"/>
      <c r="B74" s="55" t="s">
        <v>482</v>
      </c>
      <c r="C74" s="45"/>
      <c r="D74" s="46"/>
      <c r="E74" s="47"/>
      <c r="F74" s="47"/>
      <c r="G74" s="48"/>
      <c r="I74" s="11"/>
    </row>
    <row r="75" spans="1:9" s="43" customFormat="1" ht="18.75" customHeight="1" x14ac:dyDescent="0.15">
      <c r="A75" s="202" t="s">
        <v>538</v>
      </c>
      <c r="B75" s="55" t="s">
        <v>199</v>
      </c>
      <c r="C75" s="45">
        <v>20</v>
      </c>
      <c r="D75" s="46">
        <f t="shared" ref="D75:D76" si="18">INT(C75*$D$5)-INT(INT(C75*$D$5)*0.9)</f>
        <v>22</v>
      </c>
      <c r="E75" s="47">
        <f t="shared" ref="E75:E76" si="19">INT(C75*$D$5)-INT(INT(C75*$D$5)*0.8)</f>
        <v>43</v>
      </c>
      <c r="F75" s="47">
        <f t="shared" ref="F75:F76" si="20">INT(C75*$D$5)-INT(INT(C75*$D$5)*0.7)</f>
        <v>65</v>
      </c>
      <c r="G75" s="32" t="s">
        <v>61</v>
      </c>
      <c r="I75" s="11"/>
    </row>
    <row r="76" spans="1:9" s="43" customFormat="1" ht="18.75" customHeight="1" x14ac:dyDescent="0.15">
      <c r="A76" s="202" t="s">
        <v>538</v>
      </c>
      <c r="B76" s="55" t="s">
        <v>200</v>
      </c>
      <c r="C76" s="45">
        <v>5</v>
      </c>
      <c r="D76" s="46">
        <f t="shared" si="18"/>
        <v>6</v>
      </c>
      <c r="E76" s="47">
        <f t="shared" si="19"/>
        <v>11</v>
      </c>
      <c r="F76" s="47">
        <f t="shared" si="20"/>
        <v>16</v>
      </c>
      <c r="G76" s="32" t="s">
        <v>61</v>
      </c>
      <c r="I76" s="11"/>
    </row>
    <row r="77" spans="1:9" s="43" customFormat="1" ht="18.75" customHeight="1" x14ac:dyDescent="0.15">
      <c r="A77" s="202"/>
      <c r="B77" s="55" t="s">
        <v>483</v>
      </c>
      <c r="C77" s="45"/>
      <c r="D77" s="46"/>
      <c r="E77" s="47"/>
      <c r="F77" s="47"/>
      <c r="G77" s="48"/>
      <c r="I77" s="11"/>
    </row>
    <row r="78" spans="1:9" s="43" customFormat="1" ht="18.75" customHeight="1" x14ac:dyDescent="0.15">
      <c r="A78" s="202" t="s">
        <v>538</v>
      </c>
      <c r="B78" s="55" t="s">
        <v>201</v>
      </c>
      <c r="C78" s="45">
        <v>150</v>
      </c>
      <c r="D78" s="46">
        <f t="shared" ref="D78:D79" si="21">INT(C78*$D$5)-INT(INT(C78*$D$5)*0.9)</f>
        <v>161</v>
      </c>
      <c r="E78" s="47">
        <f t="shared" ref="E78:E79" si="22">INT(C78*$D$5)-INT(INT(C78*$D$5)*0.8)</f>
        <v>322</v>
      </c>
      <c r="F78" s="47">
        <f t="shared" ref="F78:F79" si="23">INT(C78*$D$5)-INT(INT(C78*$D$5)*0.7)</f>
        <v>483</v>
      </c>
      <c r="G78" s="48" t="s">
        <v>60</v>
      </c>
      <c r="I78" s="11"/>
    </row>
    <row r="79" spans="1:9" s="43" customFormat="1" ht="18.75" customHeight="1" x14ac:dyDescent="0.15">
      <c r="A79" s="202" t="s">
        <v>538</v>
      </c>
      <c r="B79" s="55" t="s">
        <v>202</v>
      </c>
      <c r="C79" s="45">
        <v>160</v>
      </c>
      <c r="D79" s="46">
        <f t="shared" si="21"/>
        <v>172</v>
      </c>
      <c r="E79" s="47">
        <f t="shared" si="22"/>
        <v>343</v>
      </c>
      <c r="F79" s="47">
        <f t="shared" si="23"/>
        <v>515</v>
      </c>
      <c r="G79" s="48" t="s">
        <v>60</v>
      </c>
      <c r="I79" s="11"/>
    </row>
    <row r="80" spans="1:9" s="43" customFormat="1" ht="18.75" customHeight="1" x14ac:dyDescent="0.15">
      <c r="A80" s="202" t="s">
        <v>538</v>
      </c>
      <c r="B80" s="55" t="s">
        <v>484</v>
      </c>
      <c r="C80" s="45">
        <v>40</v>
      </c>
      <c r="D80" s="46">
        <f t="shared" ref="D80" si="24">INT(C80*$D$5)-INT(INT(C80*$D$5)*0.9)</f>
        <v>43</v>
      </c>
      <c r="E80" s="47">
        <f t="shared" ref="E80" si="25">INT(C80*$D$5)-INT(INT(C80*$D$5)*0.8)</f>
        <v>86</v>
      </c>
      <c r="F80" s="47">
        <f t="shared" ref="F80" si="26">INT(C80*$D$5)-INT(INT(C80*$D$5)*0.7)</f>
        <v>129</v>
      </c>
      <c r="G80" s="111" t="s">
        <v>7</v>
      </c>
      <c r="I80" s="11"/>
    </row>
    <row r="81" spans="1:9" s="43" customFormat="1" ht="18.75" customHeight="1" x14ac:dyDescent="0.15">
      <c r="A81" s="203" t="s">
        <v>538</v>
      </c>
      <c r="B81" s="29" t="s">
        <v>372</v>
      </c>
      <c r="C81" s="25">
        <v>150</v>
      </c>
      <c r="D81" s="50">
        <f>INT(C81*$D$5)-INT(INT(C81*$D$5)*0.9)</f>
        <v>161</v>
      </c>
      <c r="E81" s="51">
        <f>INT(C81*$D$5)-INT(INT(C81*$D$5)*0.8)</f>
        <v>322</v>
      </c>
      <c r="F81" s="51">
        <f>INT(C81*$D$5)-INT(INT(C81*$D$5)*0.7)</f>
        <v>483</v>
      </c>
      <c r="G81" s="32" t="s">
        <v>373</v>
      </c>
      <c r="I81" s="11"/>
    </row>
    <row r="82" spans="1:9" ht="18.75" customHeight="1" x14ac:dyDescent="0.15">
      <c r="A82" s="205"/>
      <c r="B82" s="49" t="s">
        <v>41</v>
      </c>
      <c r="C82" s="25"/>
      <c r="D82" s="50"/>
      <c r="E82" s="51"/>
      <c r="F82" s="51"/>
      <c r="G82" s="32"/>
      <c r="I82" s="11"/>
    </row>
    <row r="83" spans="1:9" ht="18.75" customHeight="1" x14ac:dyDescent="0.15">
      <c r="A83" s="205"/>
      <c r="B83" s="124" t="s">
        <v>256</v>
      </c>
      <c r="C83" s="39"/>
      <c r="D83" s="40"/>
      <c r="E83" s="41"/>
      <c r="F83" s="41"/>
      <c r="G83" s="125" t="s">
        <v>61</v>
      </c>
      <c r="I83" s="11"/>
    </row>
    <row r="84" spans="1:9" s="43" customFormat="1" ht="18.75" customHeight="1" x14ac:dyDescent="0.15">
      <c r="A84" s="202" t="s">
        <v>538</v>
      </c>
      <c r="B84" s="30" t="s">
        <v>258</v>
      </c>
      <c r="C84" s="39">
        <v>22</v>
      </c>
      <c r="D84" s="40">
        <f>INT(C84*$D$5)-INT(INT(C84*$D$5)*0.9)</f>
        <v>24</v>
      </c>
      <c r="E84" s="41">
        <f>INT(C84*$D$5)-INT(INT(C84*$D$5)*0.8)</f>
        <v>47</v>
      </c>
      <c r="F84" s="41">
        <f>INT(C84*$D$5)-INT(INT(C84*$D$5)*0.7)</f>
        <v>71</v>
      </c>
      <c r="G84" s="125"/>
      <c r="I84" s="11"/>
    </row>
    <row r="85" spans="1:9" s="43" customFormat="1" ht="18.75" customHeight="1" x14ac:dyDescent="0.15">
      <c r="A85" s="202" t="s">
        <v>538</v>
      </c>
      <c r="B85" s="44" t="s">
        <v>259</v>
      </c>
      <c r="C85" s="45">
        <v>18</v>
      </c>
      <c r="D85" s="46">
        <f>INT(C85*$D$5)-INT(INT(C85*$D$5)*0.9)</f>
        <v>20</v>
      </c>
      <c r="E85" s="47">
        <f>INT(C85*$D$5)-INT(INT(C85*$D$5)*0.8)</f>
        <v>39</v>
      </c>
      <c r="F85" s="47">
        <f>INT(C85*$D$5)-INT(INT(C85*$D$5)*0.7)</f>
        <v>58</v>
      </c>
      <c r="G85" s="111"/>
      <c r="I85" s="11"/>
    </row>
    <row r="86" spans="1:9" s="43" customFormat="1" ht="18.75" customHeight="1" x14ac:dyDescent="0.15">
      <c r="A86" s="202" t="s">
        <v>538</v>
      </c>
      <c r="B86" s="29" t="s">
        <v>260</v>
      </c>
      <c r="C86" s="25">
        <v>6</v>
      </c>
      <c r="D86" s="50">
        <f>INT(C86*$D$5)-INT(INT(C86*$D$5)*0.9)</f>
        <v>7</v>
      </c>
      <c r="E86" s="51">
        <f>INT(C86*$D$5)-INT(INT(C86*$D$5)*0.8)</f>
        <v>13</v>
      </c>
      <c r="F86" s="51">
        <f>INT(C86*$D$5)-INT(INT(C86*$D$5)*0.7)</f>
        <v>20</v>
      </c>
      <c r="G86" s="32"/>
      <c r="I86" s="11"/>
    </row>
    <row r="87" spans="1:9" s="43" customFormat="1" ht="18.75" customHeight="1" x14ac:dyDescent="0.15">
      <c r="A87" s="202"/>
      <c r="B87" s="29" t="s">
        <v>257</v>
      </c>
      <c r="C87" s="25"/>
      <c r="D87" s="50"/>
      <c r="E87" s="51"/>
      <c r="F87" s="51"/>
      <c r="G87" s="32" t="s">
        <v>261</v>
      </c>
      <c r="I87" s="11"/>
    </row>
    <row r="88" spans="1:9" s="43" customFormat="1" ht="18.75" customHeight="1" x14ac:dyDescent="0.15">
      <c r="A88" s="202" t="s">
        <v>538</v>
      </c>
      <c r="B88" s="29" t="s">
        <v>279</v>
      </c>
      <c r="C88" s="25">
        <v>48</v>
      </c>
      <c r="D88" s="50">
        <f t="shared" ref="D88" si="27">INT(C88*$D$5)-INT(INT(C88*$D$5)*0.9)</f>
        <v>52</v>
      </c>
      <c r="E88" s="51">
        <f t="shared" ref="E88" si="28">INT(C88*$D$5)-INT(INT(C88*$D$5)*0.8)</f>
        <v>103</v>
      </c>
      <c r="F88" s="51">
        <f t="shared" ref="F88" si="29">INT(C88*$D$5)-INT(INT(C88*$D$5)*0.7)</f>
        <v>155</v>
      </c>
      <c r="G88" s="32"/>
      <c r="I88" s="11"/>
    </row>
    <row r="89" spans="1:9" s="43" customFormat="1" ht="18.75" customHeight="1" x14ac:dyDescent="0.15">
      <c r="A89" s="203" t="s">
        <v>538</v>
      </c>
      <c r="B89" s="29" t="s">
        <v>280</v>
      </c>
      <c r="C89" s="25">
        <v>24</v>
      </c>
      <c r="D89" s="50">
        <f>INT(C89*$D$5)-INT(INT(C89*$D$5)*0.9)</f>
        <v>26</v>
      </c>
      <c r="E89" s="51">
        <f>INT(C89*$D$5)-INT(INT(C89*$D$5)*0.8)</f>
        <v>52</v>
      </c>
      <c r="F89" s="51">
        <f>INT(C89*$D$5)-INT(INT(C89*$D$5)*0.7)</f>
        <v>78</v>
      </c>
      <c r="G89" s="32"/>
      <c r="I89" s="11"/>
    </row>
    <row r="90" spans="1:9" s="43" customFormat="1" ht="18.75" customHeight="1" x14ac:dyDescent="0.15">
      <c r="A90" s="203"/>
      <c r="B90" s="29" t="s">
        <v>434</v>
      </c>
      <c r="C90" s="25"/>
      <c r="D90" s="50"/>
      <c r="E90" s="51"/>
      <c r="F90" s="51"/>
      <c r="G90" s="111" t="s">
        <v>28</v>
      </c>
      <c r="I90" s="11"/>
    </row>
    <row r="91" spans="1:9" s="43" customFormat="1" ht="18.75" customHeight="1" x14ac:dyDescent="0.15">
      <c r="A91" s="203" t="s">
        <v>538</v>
      </c>
      <c r="B91" s="29" t="s">
        <v>279</v>
      </c>
      <c r="C91" s="25">
        <v>12</v>
      </c>
      <c r="D91" s="50">
        <f t="shared" ref="D91" si="30">INT(C91*$D$5)-INT(INT(C91*$D$5)*0.9)</f>
        <v>13</v>
      </c>
      <c r="E91" s="51">
        <f t="shared" ref="E91" si="31">INT(C91*$D$5)-INT(INT(C91*$D$5)*0.8)</f>
        <v>26</v>
      </c>
      <c r="F91" s="51">
        <f t="shared" ref="F91" si="32">INT(C91*$D$5)-INT(INT(C91*$D$5)*0.7)</f>
        <v>39</v>
      </c>
      <c r="G91" s="32"/>
      <c r="I91" s="11"/>
    </row>
    <row r="92" spans="1:9" s="43" customFormat="1" ht="18.75" customHeight="1" thickBot="1" x14ac:dyDescent="0.2">
      <c r="A92" s="203" t="s">
        <v>538</v>
      </c>
      <c r="B92" s="29" t="s">
        <v>280</v>
      </c>
      <c r="C92" s="25">
        <v>6</v>
      </c>
      <c r="D92" s="50">
        <f>INT(C92*$D$5)-INT(INT(C92*$D$5)*0.9)</f>
        <v>7</v>
      </c>
      <c r="E92" s="51">
        <f>INT(C92*$D$5)-INT(INT(C92*$D$5)*0.8)</f>
        <v>13</v>
      </c>
      <c r="F92" s="51">
        <f>INT(C92*$D$5)-INT(INT(C92*$D$5)*0.7)</f>
        <v>20</v>
      </c>
      <c r="G92" s="32"/>
      <c r="I92" s="11"/>
    </row>
    <row r="93" spans="1:9" ht="18.75" customHeight="1" x14ac:dyDescent="0.15">
      <c r="A93" s="331" t="s">
        <v>635</v>
      </c>
      <c r="B93" s="34" t="s">
        <v>29</v>
      </c>
      <c r="C93" s="35"/>
      <c r="D93" s="36"/>
      <c r="E93" s="37"/>
      <c r="F93" s="37"/>
      <c r="G93" s="97"/>
      <c r="I93" s="11"/>
    </row>
    <row r="94" spans="1:9" ht="18.75" customHeight="1" x14ac:dyDescent="0.15">
      <c r="A94" s="332"/>
      <c r="B94" s="29" t="s">
        <v>485</v>
      </c>
      <c r="C94" s="141">
        <v>94</v>
      </c>
      <c r="D94" s="142">
        <f>INT(C94*$D$5)-INT(INT(C94*$D$5)*0.9)</f>
        <v>101</v>
      </c>
      <c r="E94" s="143">
        <f>INT(C94*$D$5)-INT(INT(C94*$D$5)*0.8)</f>
        <v>202</v>
      </c>
      <c r="F94" s="143">
        <f>INT(C94*$D$5)-INT(INT(C94*$D$5)*0.7)</f>
        <v>303</v>
      </c>
      <c r="G94" s="32" t="s">
        <v>28</v>
      </c>
      <c r="I94" s="11"/>
    </row>
    <row r="95" spans="1:9" ht="18.75" customHeight="1" thickBot="1" x14ac:dyDescent="0.2">
      <c r="A95" s="333"/>
      <c r="B95" s="59" t="s">
        <v>486</v>
      </c>
      <c r="C95" s="144">
        <v>47</v>
      </c>
      <c r="D95" s="145">
        <f>INT(C95*$D$5)-INT(INT(C95*$D$5)*0.9)</f>
        <v>51</v>
      </c>
      <c r="E95" s="146">
        <f>INT(C95*$D$5)-INT(INT(C95*$D$5)*0.8)</f>
        <v>101</v>
      </c>
      <c r="F95" s="146">
        <f>INT(C95*$D$5)-INT(INT(C95*$D$5)*0.7)</f>
        <v>151</v>
      </c>
      <c r="G95" s="63" t="s">
        <v>62</v>
      </c>
      <c r="I95" s="11"/>
    </row>
    <row r="96" spans="1:9" s="67" customFormat="1" ht="6" customHeight="1" x14ac:dyDescent="0.15">
      <c r="A96" s="206"/>
      <c r="B96" s="65"/>
      <c r="C96" s="66"/>
      <c r="D96" s="66"/>
      <c r="E96" s="66"/>
      <c r="F96" s="66"/>
      <c r="G96" s="66"/>
      <c r="I96" s="66"/>
    </row>
    <row r="97" spans="1:7" s="67" customFormat="1" ht="0.75" customHeight="1" x14ac:dyDescent="0.15">
      <c r="A97" s="206"/>
      <c r="B97" s="65"/>
      <c r="C97" s="66"/>
      <c r="D97" s="66"/>
      <c r="E97" s="66"/>
      <c r="F97" s="66"/>
      <c r="G97" s="66"/>
    </row>
    <row r="98" spans="1:7" s="67" customFormat="1" ht="27.75" customHeight="1" x14ac:dyDescent="0.15">
      <c r="A98" s="198"/>
      <c r="B98" s="147" t="s">
        <v>487</v>
      </c>
      <c r="C98" s="336" t="s">
        <v>443</v>
      </c>
      <c r="D98" s="337"/>
      <c r="E98" s="337"/>
      <c r="F98" s="337"/>
      <c r="G98" s="148" t="s">
        <v>8</v>
      </c>
    </row>
    <row r="99" spans="1:7" s="67" customFormat="1" ht="6.75" customHeight="1" x14ac:dyDescent="0.15">
      <c r="A99" s="206"/>
      <c r="B99" s="65"/>
      <c r="C99" s="66"/>
      <c r="D99" s="66"/>
      <c r="E99" s="66"/>
      <c r="F99" s="66"/>
      <c r="G99" s="66"/>
    </row>
    <row r="100" spans="1:7" s="67" customFormat="1" ht="18.75" customHeight="1" x14ac:dyDescent="0.15">
      <c r="A100" s="198"/>
      <c r="B100" s="69" t="s">
        <v>532</v>
      </c>
      <c r="C100" s="66"/>
      <c r="D100" s="66"/>
      <c r="E100" s="66"/>
      <c r="F100" s="66"/>
      <c r="G100" s="66"/>
    </row>
    <row r="101" spans="1:7" s="43" customFormat="1" ht="18.75" customHeight="1" x14ac:dyDescent="0.15">
      <c r="A101" s="198" t="s">
        <v>538</v>
      </c>
      <c r="B101" s="68" t="s">
        <v>10</v>
      </c>
      <c r="C101" s="310" t="s">
        <v>594</v>
      </c>
      <c r="D101" s="314"/>
      <c r="E101" s="314"/>
      <c r="F101" s="314"/>
      <c r="G101" s="315"/>
    </row>
    <row r="102" spans="1:7" s="43" customFormat="1" ht="18.75" customHeight="1" x14ac:dyDescent="0.15">
      <c r="A102" s="198" t="s">
        <v>538</v>
      </c>
      <c r="B102" s="68" t="s">
        <v>11</v>
      </c>
      <c r="C102" s="310" t="s">
        <v>596</v>
      </c>
      <c r="D102" s="311"/>
      <c r="E102" s="311"/>
      <c r="F102" s="311"/>
      <c r="G102" s="312"/>
    </row>
    <row r="103" spans="1:7" s="43" customFormat="1" ht="18.75" customHeight="1" x14ac:dyDescent="0.15">
      <c r="A103" s="198" t="s">
        <v>538</v>
      </c>
      <c r="B103" s="68" t="s">
        <v>177</v>
      </c>
      <c r="C103" s="310" t="s">
        <v>598</v>
      </c>
      <c r="D103" s="311"/>
      <c r="E103" s="311"/>
      <c r="F103" s="311"/>
      <c r="G103" s="312"/>
    </row>
    <row r="104" spans="1:7" s="43" customFormat="1" ht="18.75" customHeight="1" x14ac:dyDescent="0.15">
      <c r="A104" s="198" t="s">
        <v>538</v>
      </c>
      <c r="B104" s="68" t="s">
        <v>533</v>
      </c>
      <c r="C104" s="310" t="s">
        <v>600</v>
      </c>
      <c r="D104" s="311"/>
      <c r="E104" s="311"/>
      <c r="F104" s="311"/>
      <c r="G104" s="312"/>
    </row>
    <row r="105" spans="1:7" s="43" customFormat="1" ht="13.9" customHeight="1" x14ac:dyDescent="0.15">
      <c r="B105" s="72" t="s">
        <v>13</v>
      </c>
      <c r="C105" s="130"/>
      <c r="D105" s="70"/>
      <c r="E105" s="70"/>
      <c r="F105" s="70"/>
      <c r="G105" s="70"/>
    </row>
    <row r="106" spans="1:7" s="43" customFormat="1" ht="13.9" customHeight="1" x14ac:dyDescent="0.15">
      <c r="B106" s="71" t="s">
        <v>12</v>
      </c>
      <c r="C106" s="71"/>
      <c r="D106" s="72"/>
      <c r="E106" s="72"/>
      <c r="F106" s="72"/>
      <c r="G106" s="72"/>
    </row>
    <row r="107" spans="1:7" ht="13.9" customHeight="1" x14ac:dyDescent="0.15">
      <c r="B107" s="320" t="s">
        <v>16</v>
      </c>
      <c r="C107" s="320"/>
      <c r="D107" s="320"/>
      <c r="E107" s="320"/>
      <c r="F107" s="320"/>
      <c r="G107" s="320"/>
    </row>
    <row r="108" spans="1:7" x14ac:dyDescent="0.15">
      <c r="B108" s="320" t="s">
        <v>166</v>
      </c>
      <c r="C108" s="320"/>
      <c r="D108" s="320"/>
      <c r="E108" s="320"/>
      <c r="F108" s="320"/>
      <c r="G108" s="320"/>
    </row>
    <row r="109" spans="1:7" x14ac:dyDescent="0.15">
      <c r="B109" s="149" t="s">
        <v>281</v>
      </c>
      <c r="C109" s="150" t="s">
        <v>444</v>
      </c>
    </row>
    <row r="110" spans="1:7" x14ac:dyDescent="0.15">
      <c r="B110" s="149" t="s">
        <v>282</v>
      </c>
    </row>
    <row r="111" spans="1:7" x14ac:dyDescent="0.15">
      <c r="B111" s="73" t="s">
        <v>1</v>
      </c>
      <c r="C111" s="73"/>
      <c r="D111" s="73"/>
      <c r="E111" s="73"/>
      <c r="F111" s="73"/>
    </row>
    <row r="112" spans="1:7" x14ac:dyDescent="0.15">
      <c r="B112" s="73" t="s">
        <v>2</v>
      </c>
      <c r="C112" s="73"/>
      <c r="D112" s="73"/>
      <c r="E112" s="73"/>
      <c r="F112" s="73"/>
    </row>
    <row r="113" spans="1:7" x14ac:dyDescent="0.15">
      <c r="B113" s="73" t="s">
        <v>437</v>
      </c>
      <c r="C113" s="73"/>
      <c r="D113" s="73"/>
      <c r="E113" s="73"/>
      <c r="F113" s="73"/>
    </row>
    <row r="114" spans="1:7" ht="4.5" customHeight="1" x14ac:dyDescent="0.15">
      <c r="B114" s="74" t="s">
        <v>3</v>
      </c>
      <c r="C114" s="73"/>
      <c r="D114" s="73"/>
      <c r="E114" s="73"/>
      <c r="F114" s="73"/>
    </row>
    <row r="115" spans="1:7" x14ac:dyDescent="0.15">
      <c r="B115" s="75" t="s">
        <v>286</v>
      </c>
      <c r="C115" s="76"/>
      <c r="D115" s="76"/>
      <c r="E115" s="76"/>
      <c r="F115" s="76"/>
      <c r="G115" s="77"/>
    </row>
    <row r="117" spans="1:7" ht="20.25" customHeight="1" x14ac:dyDescent="0.15">
      <c r="A117" s="8" t="s">
        <v>287</v>
      </c>
    </row>
    <row r="118" spans="1:7" ht="15.75" customHeight="1" x14ac:dyDescent="0.15">
      <c r="A118" s="307" t="s">
        <v>290</v>
      </c>
      <c r="B118" s="308"/>
      <c r="C118" s="338" t="s">
        <v>288</v>
      </c>
      <c r="D118" s="339"/>
      <c r="E118" s="338" t="s">
        <v>289</v>
      </c>
      <c r="F118" s="340"/>
      <c r="G118" s="339"/>
    </row>
    <row r="119" spans="1:7" ht="162.75" customHeight="1" x14ac:dyDescent="0.15">
      <c r="A119" s="78">
        <v>1</v>
      </c>
      <c r="B119" s="79" t="s">
        <v>291</v>
      </c>
      <c r="C119" s="329" t="s">
        <v>292</v>
      </c>
      <c r="D119" s="330"/>
      <c r="E119" s="326" t="s">
        <v>646</v>
      </c>
      <c r="F119" s="327"/>
      <c r="G119" s="328"/>
    </row>
    <row r="120" spans="1:7" ht="39.75" customHeight="1" x14ac:dyDescent="0.15">
      <c r="A120" s="78">
        <v>2</v>
      </c>
      <c r="B120" s="79" t="s">
        <v>300</v>
      </c>
      <c r="C120" s="321" t="s">
        <v>445</v>
      </c>
      <c r="D120" s="322"/>
      <c r="E120" s="323"/>
      <c r="F120" s="324"/>
      <c r="G120" s="322"/>
    </row>
    <row r="121" spans="1:7" ht="54" customHeight="1" x14ac:dyDescent="0.15">
      <c r="A121" s="78">
        <v>3</v>
      </c>
      <c r="B121" s="79" t="s">
        <v>301</v>
      </c>
      <c r="C121" s="325" t="s">
        <v>302</v>
      </c>
      <c r="D121" s="322"/>
      <c r="E121" s="323" t="s">
        <v>306</v>
      </c>
      <c r="F121" s="324"/>
      <c r="G121" s="322"/>
    </row>
    <row r="122" spans="1:7" ht="42" customHeight="1" x14ac:dyDescent="0.15">
      <c r="A122" s="78">
        <v>4</v>
      </c>
      <c r="B122" s="79" t="s">
        <v>303</v>
      </c>
      <c r="C122" s="325" t="s">
        <v>304</v>
      </c>
      <c r="D122" s="322"/>
      <c r="E122" s="323"/>
      <c r="F122" s="324"/>
      <c r="G122" s="322"/>
    </row>
    <row r="123" spans="1:7" ht="27.75" customHeight="1" x14ac:dyDescent="0.15">
      <c r="A123" s="78">
        <v>5</v>
      </c>
      <c r="B123" s="79" t="s">
        <v>305</v>
      </c>
      <c r="C123" s="321" t="s">
        <v>292</v>
      </c>
      <c r="D123" s="322"/>
      <c r="E123" s="323"/>
      <c r="F123" s="324"/>
      <c r="G123" s="322"/>
    </row>
  </sheetData>
  <customSheetViews>
    <customSheetView guid="{83E5F0FC-3326-407A-826A-4C3970149E8A}" scale="89" showPageBreaks="1" fitToPage="1" view="pageBreakPreview" topLeftCell="A76">
      <selection activeCell="F91" sqref="F91"/>
      <rowBreaks count="2" manualBreakCount="2">
        <brk id="54" max="16383" man="1"/>
        <brk id="99" max="16383" man="1"/>
      </rowBreaks>
      <pageMargins left="0.78740157480314965" right="0.59055118110236227" top="0.78740157480314965" bottom="0.78740157480314965" header="0" footer="0"/>
      <pageSetup paperSize="9" scale="71" fitToHeight="0" orientation="portrait" r:id="rId1"/>
      <headerFooter alignWithMargins="0"/>
    </customSheetView>
    <customSheetView guid="{889E9388-5016-4A28-9D74-594202A78956}" scale="89" showPageBreaks="1" fitToPage="1" view="pageBreakPreview">
      <selection activeCell="D36" sqref="D36"/>
      <rowBreaks count="2" manualBreakCount="2">
        <brk id="54" max="16383" man="1"/>
        <brk id="96" max="16383" man="1"/>
      </rowBreaks>
      <pageMargins left="0.78740157480314965" right="0.59055118110236227" top="0.78740157480314965" bottom="0.78740157480314965" header="0" footer="0"/>
      <pageSetup paperSize="9" scale="71" fitToHeight="0" orientation="portrait" r:id="rId2"/>
      <headerFooter alignWithMargins="0"/>
    </customSheetView>
  </customSheetViews>
  <mergeCells count="28">
    <mergeCell ref="A93:A95"/>
    <mergeCell ref="A39:A44"/>
    <mergeCell ref="A48:A53"/>
    <mergeCell ref="A118:B118"/>
    <mergeCell ref="A9:A14"/>
    <mergeCell ref="A15:A20"/>
    <mergeCell ref="A21:A26"/>
    <mergeCell ref="A27:A32"/>
    <mergeCell ref="A33:A38"/>
    <mergeCell ref="B107:G107"/>
    <mergeCell ref="B108:G108"/>
    <mergeCell ref="C98:F98"/>
    <mergeCell ref="C118:D118"/>
    <mergeCell ref="E118:G118"/>
    <mergeCell ref="E119:G119"/>
    <mergeCell ref="C119:D119"/>
    <mergeCell ref="C101:G101"/>
    <mergeCell ref="C102:G102"/>
    <mergeCell ref="C103:G103"/>
    <mergeCell ref="C104:G104"/>
    <mergeCell ref="C123:D123"/>
    <mergeCell ref="E123:G123"/>
    <mergeCell ref="C120:D120"/>
    <mergeCell ref="E120:G120"/>
    <mergeCell ref="C121:D121"/>
    <mergeCell ref="E121:G121"/>
    <mergeCell ref="C122:D122"/>
    <mergeCell ref="E122:G122"/>
  </mergeCells>
  <phoneticPr fontId="3"/>
  <conditionalFormatting sqref="A9:A93 A96:A104">
    <cfRule type="expression" dxfId="17" priority="2">
      <formula>$A9="■"</formula>
    </cfRule>
  </conditionalFormatting>
  <dataValidations count="1">
    <dataValidation type="list" allowBlank="1" showInputMessage="1" showErrorMessage="1" sqref="A101:A104 A98 A9:A92">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2" manualBreakCount="2">
    <brk id="54"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topLeftCell="A43" zoomScaleNormal="100" zoomScaleSheetLayoutView="100" workbookViewId="0">
      <selection activeCell="E54" sqref="E54:H61"/>
    </sheetView>
  </sheetViews>
  <sheetFormatPr defaultColWidth="9" defaultRowHeight="19.5" x14ac:dyDescent="0.15"/>
  <cols>
    <col min="1" max="1" width="6.25" style="1" customWidth="1"/>
    <col min="2" max="2" width="52.75" style="1" customWidth="1"/>
    <col min="3" max="3" width="9.75" style="43" customWidth="1"/>
    <col min="4" max="6" width="10.25" style="43" customWidth="1"/>
    <col min="7" max="7" width="18.25" style="43" customWidth="1"/>
    <col min="8" max="8" width="3.25" style="1" customWidth="1"/>
    <col min="9" max="9" width="3.375" style="1" customWidth="1"/>
    <col min="10" max="16384" width="9" style="1"/>
  </cols>
  <sheetData>
    <row r="1" spans="1:14" ht="6.75" customHeight="1" x14ac:dyDescent="0.15"/>
    <row r="2" spans="1:14" s="11" customFormat="1" ht="16.149999999999999" customHeight="1" x14ac:dyDescent="0.15">
      <c r="B2" s="234" t="s">
        <v>619</v>
      </c>
      <c r="C2" s="234"/>
      <c r="D2" s="234"/>
      <c r="E2" s="234"/>
      <c r="F2" s="234"/>
      <c r="G2" s="234"/>
    </row>
    <row r="3" spans="1:14" s="11" customFormat="1" x14ac:dyDescent="0.15">
      <c r="B3" s="235"/>
      <c r="C3" s="236"/>
      <c r="D3" s="236"/>
      <c r="E3" s="236"/>
      <c r="F3" s="236"/>
      <c r="G3" s="236"/>
    </row>
    <row r="4" spans="1:14" s="11" customFormat="1" x14ac:dyDescent="0.15">
      <c r="B4" s="235"/>
      <c r="C4" s="237"/>
      <c r="D4" s="237"/>
      <c r="E4" s="237"/>
      <c r="F4" s="237"/>
      <c r="G4" s="7" t="s">
        <v>643</v>
      </c>
    </row>
    <row r="5" spans="1:14" ht="20.25" thickBot="1" x14ac:dyDescent="0.2">
      <c r="B5" s="11" t="s">
        <v>544</v>
      </c>
      <c r="C5" s="238" t="s">
        <v>545</v>
      </c>
      <c r="D5" s="239">
        <v>10.72</v>
      </c>
      <c r="E5" s="239" t="s">
        <v>5</v>
      </c>
      <c r="F5" s="239"/>
      <c r="G5" s="240"/>
      <c r="H5" s="11"/>
    </row>
    <row r="6" spans="1:14" ht="36.75" customHeight="1" thickBot="1" x14ac:dyDescent="0.2">
      <c r="A6" s="179" t="s">
        <v>294</v>
      </c>
      <c r="B6" s="241" t="s">
        <v>546</v>
      </c>
      <c r="C6" s="242" t="s">
        <v>0</v>
      </c>
      <c r="D6" s="131" t="s">
        <v>14</v>
      </c>
      <c r="E6" s="132" t="s">
        <v>15</v>
      </c>
      <c r="F6" s="132" t="s">
        <v>162</v>
      </c>
      <c r="G6" s="243"/>
    </row>
    <row r="7" spans="1:14" ht="17.25" customHeight="1" x14ac:dyDescent="0.15">
      <c r="A7" s="180"/>
      <c r="B7" s="244" t="s">
        <v>547</v>
      </c>
      <c r="C7" s="245"/>
      <c r="D7" s="21"/>
      <c r="E7" s="88"/>
      <c r="F7" s="88"/>
      <c r="G7" s="246"/>
    </row>
    <row r="8" spans="1:14" ht="53.25" customHeight="1" x14ac:dyDescent="0.15">
      <c r="A8" s="205" t="s">
        <v>538</v>
      </c>
      <c r="B8" s="247" t="s">
        <v>549</v>
      </c>
      <c r="C8" s="39">
        <v>1798</v>
      </c>
      <c r="D8" s="40">
        <f>INT(C8*$D$5)-INT(INT(C8*$D$5)*0.9)</f>
        <v>1928</v>
      </c>
      <c r="E8" s="41">
        <f t="shared" ref="E8:E16" si="0">INT(C8*$D$5)-INT(INT(C8*$D$5)*0.8)</f>
        <v>3855</v>
      </c>
      <c r="F8" s="41">
        <f>INT(C8*$D$5)-INT(INT(C8*$D$5)*0.7)</f>
        <v>5783</v>
      </c>
      <c r="G8" s="248" t="s">
        <v>550</v>
      </c>
      <c r="H8" s="249"/>
      <c r="I8" s="249"/>
      <c r="J8" s="249"/>
      <c r="K8" s="249"/>
      <c r="L8" s="249"/>
      <c r="M8" s="249"/>
      <c r="N8" s="249"/>
    </row>
    <row r="9" spans="1:14" ht="49.5" customHeight="1" x14ac:dyDescent="0.15">
      <c r="A9" s="205" t="s">
        <v>548</v>
      </c>
      <c r="B9" s="247" t="s">
        <v>551</v>
      </c>
      <c r="C9" s="39">
        <v>1798</v>
      </c>
      <c r="D9" s="40">
        <f>INT(C9*$D$5)-INT(INT(C9*$D$5)*0.9)</f>
        <v>1928</v>
      </c>
      <c r="E9" s="41">
        <f t="shared" si="0"/>
        <v>3855</v>
      </c>
      <c r="F9" s="41">
        <f t="shared" ref="F9:F31" si="1">INT(C9*$D$5)-INT(INT(C9*$D$5)*0.7)</f>
        <v>5783</v>
      </c>
      <c r="G9" s="248" t="s">
        <v>552</v>
      </c>
      <c r="H9" s="249"/>
      <c r="I9" s="249"/>
      <c r="J9" s="249"/>
      <c r="K9" s="249"/>
      <c r="L9" s="249"/>
      <c r="M9" s="249"/>
      <c r="N9" s="249"/>
    </row>
    <row r="10" spans="1:14" ht="48" customHeight="1" x14ac:dyDescent="0.15">
      <c r="A10" s="205" t="s">
        <v>548</v>
      </c>
      <c r="B10" s="247" t="s">
        <v>553</v>
      </c>
      <c r="C10" s="25">
        <v>3621</v>
      </c>
      <c r="D10" s="40">
        <f t="shared" ref="D10:D31" si="2">INT(C10*$D$5)-INT(INT(C10*$D$5)*0.9)</f>
        <v>3882</v>
      </c>
      <c r="E10" s="41">
        <f t="shared" si="0"/>
        <v>7764</v>
      </c>
      <c r="F10" s="41">
        <f t="shared" si="1"/>
        <v>11646</v>
      </c>
      <c r="G10" s="248" t="s">
        <v>554</v>
      </c>
    </row>
    <row r="11" spans="1:14" ht="17.25" customHeight="1" x14ac:dyDescent="0.15">
      <c r="A11" s="205" t="s">
        <v>548</v>
      </c>
      <c r="B11" s="250" t="s">
        <v>555</v>
      </c>
      <c r="C11" s="25">
        <v>100</v>
      </c>
      <c r="D11" s="40">
        <f t="shared" si="2"/>
        <v>108</v>
      </c>
      <c r="E11" s="41">
        <f t="shared" si="0"/>
        <v>215</v>
      </c>
      <c r="F11" s="41">
        <f t="shared" si="1"/>
        <v>322</v>
      </c>
      <c r="G11" s="32" t="s">
        <v>556</v>
      </c>
    </row>
    <row r="12" spans="1:14" ht="17.25" customHeight="1" x14ac:dyDescent="0.15">
      <c r="A12" s="205" t="s">
        <v>548</v>
      </c>
      <c r="B12" s="247" t="s">
        <v>557</v>
      </c>
      <c r="C12" s="25">
        <v>240</v>
      </c>
      <c r="D12" s="40">
        <f t="shared" si="2"/>
        <v>258</v>
      </c>
      <c r="E12" s="41">
        <f t="shared" si="0"/>
        <v>515</v>
      </c>
      <c r="F12" s="41">
        <f t="shared" si="1"/>
        <v>772</v>
      </c>
      <c r="G12" s="32" t="s">
        <v>556</v>
      </c>
    </row>
    <row r="13" spans="1:14" ht="17.25" customHeight="1" x14ac:dyDescent="0.15">
      <c r="A13" s="205" t="s">
        <v>548</v>
      </c>
      <c r="B13" s="250" t="s">
        <v>558</v>
      </c>
      <c r="C13" s="25">
        <v>50</v>
      </c>
      <c r="D13" s="40">
        <f t="shared" si="2"/>
        <v>54</v>
      </c>
      <c r="E13" s="41">
        <f t="shared" si="0"/>
        <v>108</v>
      </c>
      <c r="F13" s="41">
        <f t="shared" si="1"/>
        <v>161</v>
      </c>
      <c r="G13" s="32" t="s">
        <v>556</v>
      </c>
    </row>
    <row r="14" spans="1:14" ht="17.25" customHeight="1" x14ac:dyDescent="0.15">
      <c r="A14" s="205" t="s">
        <v>548</v>
      </c>
      <c r="B14" s="250" t="s">
        <v>559</v>
      </c>
      <c r="C14" s="25">
        <v>200</v>
      </c>
      <c r="D14" s="40">
        <f t="shared" si="2"/>
        <v>215</v>
      </c>
      <c r="E14" s="41">
        <f t="shared" si="0"/>
        <v>429</v>
      </c>
      <c r="F14" s="41">
        <f t="shared" si="1"/>
        <v>644</v>
      </c>
      <c r="G14" s="32" t="s">
        <v>556</v>
      </c>
    </row>
    <row r="15" spans="1:14" ht="17.25" customHeight="1" x14ac:dyDescent="0.15">
      <c r="A15" s="205" t="s">
        <v>548</v>
      </c>
      <c r="B15" s="250" t="s">
        <v>560</v>
      </c>
      <c r="C15" s="25">
        <v>150</v>
      </c>
      <c r="D15" s="40">
        <f t="shared" si="2"/>
        <v>161</v>
      </c>
      <c r="E15" s="41">
        <f t="shared" si="0"/>
        <v>322</v>
      </c>
      <c r="F15" s="41">
        <f t="shared" si="1"/>
        <v>483</v>
      </c>
      <c r="G15" s="32" t="s">
        <v>556</v>
      </c>
    </row>
    <row r="16" spans="1:14" ht="17.25" customHeight="1" x14ac:dyDescent="0.15">
      <c r="A16" s="205" t="s">
        <v>548</v>
      </c>
      <c r="B16" s="250" t="s">
        <v>561</v>
      </c>
      <c r="C16" s="25">
        <v>160</v>
      </c>
      <c r="D16" s="40">
        <f t="shared" si="2"/>
        <v>172</v>
      </c>
      <c r="E16" s="41">
        <f t="shared" si="0"/>
        <v>343</v>
      </c>
      <c r="F16" s="41">
        <f t="shared" si="1"/>
        <v>515</v>
      </c>
      <c r="G16" s="32" t="s">
        <v>556</v>
      </c>
    </row>
    <row r="17" spans="1:14" ht="17.25" customHeight="1" x14ac:dyDescent="0.15">
      <c r="A17" s="205" t="s">
        <v>548</v>
      </c>
      <c r="B17" s="247" t="s">
        <v>562</v>
      </c>
      <c r="C17" s="39">
        <v>480</v>
      </c>
      <c r="D17" s="40">
        <f t="shared" si="2"/>
        <v>515</v>
      </c>
      <c r="E17" s="41">
        <f>INT(C17*$D$5)-INT(INT(C17*$D$5)*0.8)</f>
        <v>1029</v>
      </c>
      <c r="F17" s="41">
        <f t="shared" si="1"/>
        <v>1544</v>
      </c>
      <c r="G17" s="111" t="s">
        <v>556</v>
      </c>
      <c r="H17" s="249"/>
      <c r="I17" s="249"/>
      <c r="J17" s="249"/>
      <c r="K17" s="249"/>
      <c r="L17" s="249"/>
      <c r="M17" s="249"/>
      <c r="N17" s="249"/>
    </row>
    <row r="18" spans="1:14" ht="17.25" customHeight="1" x14ac:dyDescent="0.15">
      <c r="A18" s="152"/>
      <c r="B18" s="244" t="s">
        <v>563</v>
      </c>
      <c r="C18" s="251"/>
      <c r="D18" s="195"/>
      <c r="E18" s="196"/>
      <c r="F18" s="196"/>
      <c r="G18" s="111" t="s">
        <v>564</v>
      </c>
      <c r="J18" s="249"/>
    </row>
    <row r="19" spans="1:14" ht="17.25" customHeight="1" x14ac:dyDescent="0.15">
      <c r="A19" s="205" t="s">
        <v>548</v>
      </c>
      <c r="B19" s="247" t="s">
        <v>565</v>
      </c>
      <c r="C19" s="39">
        <v>88</v>
      </c>
      <c r="D19" s="40">
        <f t="shared" si="2"/>
        <v>95</v>
      </c>
      <c r="E19" s="41">
        <f>INT(C19*$D$5)-INT(INT(C19*$D$5)*0.8)</f>
        <v>189</v>
      </c>
      <c r="F19" s="41">
        <f t="shared" si="1"/>
        <v>283</v>
      </c>
      <c r="G19" s="98"/>
    </row>
    <row r="20" spans="1:14" ht="17.25" customHeight="1" x14ac:dyDescent="0.15">
      <c r="A20" s="205" t="s">
        <v>548</v>
      </c>
      <c r="B20" s="250" t="s">
        <v>566</v>
      </c>
      <c r="C20" s="25">
        <v>176</v>
      </c>
      <c r="D20" s="40">
        <f t="shared" si="2"/>
        <v>189</v>
      </c>
      <c r="E20" s="41">
        <f>INT(C20*$D$5)-INT(INT(C20*$D$5)*0.8)</f>
        <v>378</v>
      </c>
      <c r="F20" s="41">
        <f t="shared" si="1"/>
        <v>566</v>
      </c>
      <c r="G20" s="93"/>
    </row>
    <row r="21" spans="1:14" ht="17.25" customHeight="1" x14ac:dyDescent="0.15">
      <c r="A21" s="152"/>
      <c r="B21" s="244" t="s">
        <v>567</v>
      </c>
      <c r="C21" s="251"/>
      <c r="D21" s="195"/>
      <c r="E21" s="196"/>
      <c r="F21" s="196"/>
      <c r="G21" s="246"/>
    </row>
    <row r="22" spans="1:14" ht="17.25" customHeight="1" x14ac:dyDescent="0.15">
      <c r="A22" s="205" t="s">
        <v>548</v>
      </c>
      <c r="B22" s="247" t="s">
        <v>565</v>
      </c>
      <c r="C22" s="39">
        <v>72</v>
      </c>
      <c r="D22" s="40">
        <f>INT(C22*$D$5)-INT(INT(C22*$D$5)*0.9)</f>
        <v>78</v>
      </c>
      <c r="E22" s="41">
        <f>INT(C22*$D$5)-INT(INT(C22*$D$5)*0.8)</f>
        <v>155</v>
      </c>
      <c r="F22" s="41">
        <f t="shared" si="1"/>
        <v>232</v>
      </c>
      <c r="G22" s="98"/>
    </row>
    <row r="23" spans="1:14" ht="17.25" customHeight="1" x14ac:dyDescent="0.15">
      <c r="A23" s="205" t="s">
        <v>548</v>
      </c>
      <c r="B23" s="250" t="s">
        <v>566</v>
      </c>
      <c r="C23" s="25">
        <v>144</v>
      </c>
      <c r="D23" s="40">
        <f>INT(C23*$D$5)-INT(INT(C23*$D$5)*0.9)</f>
        <v>155</v>
      </c>
      <c r="E23" s="41">
        <f>INT(C23*$D$5)-INT(INT(C23*$D$5)*0.8)</f>
        <v>309</v>
      </c>
      <c r="F23" s="41">
        <f t="shared" si="1"/>
        <v>463</v>
      </c>
      <c r="G23" s="93"/>
    </row>
    <row r="24" spans="1:14" ht="17.25" customHeight="1" x14ac:dyDescent="0.15">
      <c r="A24" s="152"/>
      <c r="B24" s="244" t="s">
        <v>568</v>
      </c>
      <c r="C24" s="251"/>
      <c r="D24" s="195"/>
      <c r="E24" s="47"/>
      <c r="F24" s="47"/>
      <c r="G24" s="246"/>
    </row>
    <row r="25" spans="1:14" ht="17.25" customHeight="1" x14ac:dyDescent="0.15">
      <c r="A25" s="205" t="s">
        <v>548</v>
      </c>
      <c r="B25" s="247" t="s">
        <v>565</v>
      </c>
      <c r="C25" s="39">
        <v>24</v>
      </c>
      <c r="D25" s="40">
        <f t="shared" si="2"/>
        <v>26</v>
      </c>
      <c r="E25" s="41">
        <f t="shared" ref="E25:E31" si="3">INT(C25*$D$5)-INT(INT(C25*$D$5)*0.8)</f>
        <v>52</v>
      </c>
      <c r="F25" s="41">
        <f t="shared" si="1"/>
        <v>78</v>
      </c>
      <c r="G25" s="98"/>
    </row>
    <row r="26" spans="1:14" ht="17.25" customHeight="1" x14ac:dyDescent="0.15">
      <c r="A26" s="205" t="s">
        <v>548</v>
      </c>
      <c r="B26" s="247" t="s">
        <v>566</v>
      </c>
      <c r="C26" s="251">
        <v>48</v>
      </c>
      <c r="D26" s="40">
        <f t="shared" si="2"/>
        <v>52</v>
      </c>
      <c r="E26" s="41">
        <f t="shared" si="3"/>
        <v>103</v>
      </c>
      <c r="F26" s="41">
        <f t="shared" si="1"/>
        <v>155</v>
      </c>
      <c r="G26" s="98"/>
    </row>
    <row r="27" spans="1:14" ht="17.25" customHeight="1" x14ac:dyDescent="0.15">
      <c r="A27" s="205" t="s">
        <v>548</v>
      </c>
      <c r="B27" s="247" t="s">
        <v>569</v>
      </c>
      <c r="C27" s="39">
        <v>100</v>
      </c>
      <c r="D27" s="40">
        <f t="shared" si="2"/>
        <v>108</v>
      </c>
      <c r="E27" s="41">
        <f t="shared" si="3"/>
        <v>215</v>
      </c>
      <c r="F27" s="41">
        <f t="shared" si="1"/>
        <v>322</v>
      </c>
      <c r="G27" s="252" t="s">
        <v>570</v>
      </c>
    </row>
    <row r="28" spans="1:14" ht="17.25" customHeight="1" x14ac:dyDescent="0.15">
      <c r="A28" s="205" t="s">
        <v>548</v>
      </c>
      <c r="B28" s="247" t="s">
        <v>571</v>
      </c>
      <c r="C28" s="25">
        <v>200</v>
      </c>
      <c r="D28" s="40">
        <f t="shared" si="2"/>
        <v>215</v>
      </c>
      <c r="E28" s="41">
        <f t="shared" si="3"/>
        <v>429</v>
      </c>
      <c r="F28" s="41">
        <f t="shared" si="1"/>
        <v>644</v>
      </c>
      <c r="G28" s="32" t="s">
        <v>572</v>
      </c>
    </row>
    <row r="29" spans="1:14" ht="17.25" customHeight="1" x14ac:dyDescent="0.15">
      <c r="A29" s="205" t="s">
        <v>548</v>
      </c>
      <c r="B29" s="247" t="s">
        <v>573</v>
      </c>
      <c r="C29" s="39">
        <v>20</v>
      </c>
      <c r="D29" s="40">
        <f t="shared" si="2"/>
        <v>22</v>
      </c>
      <c r="E29" s="41">
        <f t="shared" si="3"/>
        <v>43</v>
      </c>
      <c r="F29" s="41">
        <f t="shared" si="1"/>
        <v>65</v>
      </c>
      <c r="G29" s="252" t="s">
        <v>574</v>
      </c>
    </row>
    <row r="30" spans="1:14" ht="17.25" customHeight="1" x14ac:dyDescent="0.15">
      <c r="A30" s="205" t="s">
        <v>548</v>
      </c>
      <c r="B30" s="247" t="s">
        <v>575</v>
      </c>
      <c r="C30" s="25">
        <v>5</v>
      </c>
      <c r="D30" s="40">
        <f t="shared" si="2"/>
        <v>6</v>
      </c>
      <c r="E30" s="41">
        <f t="shared" si="3"/>
        <v>11</v>
      </c>
      <c r="F30" s="41">
        <f t="shared" si="1"/>
        <v>16</v>
      </c>
      <c r="G30" s="98"/>
    </row>
    <row r="31" spans="1:14" ht="27" customHeight="1" x14ac:dyDescent="0.15">
      <c r="A31" s="205" t="s">
        <v>548</v>
      </c>
      <c r="B31" s="253" t="s">
        <v>576</v>
      </c>
      <c r="C31" s="45">
        <v>40</v>
      </c>
      <c r="D31" s="50">
        <f t="shared" si="2"/>
        <v>43</v>
      </c>
      <c r="E31" s="47">
        <f t="shared" si="3"/>
        <v>86</v>
      </c>
      <c r="F31" s="47">
        <f t="shared" si="1"/>
        <v>129</v>
      </c>
      <c r="G31" s="254" t="s">
        <v>577</v>
      </c>
    </row>
    <row r="32" spans="1:14" ht="31.5" customHeight="1" x14ac:dyDescent="0.15">
      <c r="A32" s="255"/>
      <c r="B32" s="256" t="s">
        <v>578</v>
      </c>
      <c r="C32" s="257"/>
      <c r="D32" s="258"/>
      <c r="E32" s="259"/>
      <c r="F32" s="259"/>
      <c r="G32" s="260"/>
      <c r="H32" s="261"/>
      <c r="I32" s="261"/>
      <c r="J32" s="249"/>
    </row>
    <row r="33" spans="1:10" s="11" customFormat="1" ht="19.899999999999999" customHeight="1" x14ac:dyDescent="0.5">
      <c r="A33" s="341" t="s">
        <v>635</v>
      </c>
      <c r="B33" s="247" t="s">
        <v>565</v>
      </c>
      <c r="C33" s="262" t="s">
        <v>579</v>
      </c>
      <c r="D33" s="263" t="s">
        <v>580</v>
      </c>
      <c r="E33" s="264" t="s">
        <v>581</v>
      </c>
      <c r="F33" s="264" t="s">
        <v>582</v>
      </c>
      <c r="G33" s="265" t="s">
        <v>556</v>
      </c>
    </row>
    <row r="34" spans="1:10" s="11" customFormat="1" ht="19.899999999999999" customHeight="1" x14ac:dyDescent="0.15">
      <c r="A34" s="342"/>
      <c r="B34" s="266" t="s">
        <v>566</v>
      </c>
      <c r="C34" s="267" t="s">
        <v>583</v>
      </c>
      <c r="D34" s="268" t="s">
        <v>584</v>
      </c>
      <c r="E34" s="259" t="s">
        <v>585</v>
      </c>
      <c r="F34" s="259" t="s">
        <v>586</v>
      </c>
      <c r="G34" s="98" t="s">
        <v>556</v>
      </c>
    </row>
    <row r="35" spans="1:10" ht="18.75" customHeight="1" thickBot="1" x14ac:dyDescent="0.2">
      <c r="A35" s="343"/>
      <c r="B35" s="269" t="s">
        <v>587</v>
      </c>
      <c r="C35" s="270" t="s">
        <v>588</v>
      </c>
      <c r="D35" s="271" t="s">
        <v>589</v>
      </c>
      <c r="E35" s="272" t="s">
        <v>590</v>
      </c>
      <c r="F35" s="273" t="s">
        <v>591</v>
      </c>
      <c r="G35" s="274" t="s">
        <v>62</v>
      </c>
      <c r="H35" s="275"/>
      <c r="I35" s="261"/>
      <c r="J35" s="249"/>
    </row>
    <row r="36" spans="1:10" ht="9.75" customHeight="1" x14ac:dyDescent="0.15">
      <c r="B36" s="11"/>
      <c r="C36" s="276"/>
      <c r="D36" s="276"/>
      <c r="E36" s="276"/>
      <c r="F36" s="276"/>
      <c r="G36" s="276"/>
    </row>
    <row r="37" spans="1:10" s="67" customFormat="1" ht="20.45" customHeight="1" x14ac:dyDescent="0.15">
      <c r="A37" s="212"/>
      <c r="B37" s="69" t="s">
        <v>592</v>
      </c>
      <c r="C37" s="66"/>
      <c r="D37" s="66"/>
      <c r="E37" s="66"/>
      <c r="F37" s="66"/>
      <c r="G37" s="66"/>
    </row>
    <row r="38" spans="1:10" s="43" customFormat="1" ht="19.899999999999999" customHeight="1" x14ac:dyDescent="0.15">
      <c r="A38" s="198" t="s">
        <v>538</v>
      </c>
      <c r="B38" s="68" t="s">
        <v>593</v>
      </c>
      <c r="C38" s="277" t="s">
        <v>594</v>
      </c>
      <c r="D38" s="224"/>
      <c r="E38" s="224"/>
      <c r="F38" s="224"/>
      <c r="G38" s="225"/>
    </row>
    <row r="39" spans="1:10" s="43" customFormat="1" ht="19.899999999999999" customHeight="1" x14ac:dyDescent="0.15">
      <c r="A39" s="198" t="s">
        <v>538</v>
      </c>
      <c r="B39" s="68" t="s">
        <v>595</v>
      </c>
      <c r="C39" s="277" t="s">
        <v>596</v>
      </c>
      <c r="D39" s="224"/>
      <c r="E39" s="224"/>
      <c r="F39" s="224"/>
      <c r="G39" s="225"/>
    </row>
    <row r="40" spans="1:10" s="43" customFormat="1" ht="19.899999999999999" customHeight="1" x14ac:dyDescent="0.15">
      <c r="A40" s="198" t="s">
        <v>538</v>
      </c>
      <c r="B40" s="68" t="s">
        <v>597</v>
      </c>
      <c r="C40" s="277" t="s">
        <v>598</v>
      </c>
      <c r="D40" s="224"/>
      <c r="E40" s="224"/>
      <c r="F40" s="224"/>
      <c r="G40" s="225"/>
    </row>
    <row r="41" spans="1:10" s="43" customFormat="1" ht="19.899999999999999" customHeight="1" x14ac:dyDescent="0.15">
      <c r="A41" s="198" t="s">
        <v>538</v>
      </c>
      <c r="B41" s="68" t="s">
        <v>599</v>
      </c>
      <c r="C41" s="277" t="s">
        <v>600</v>
      </c>
      <c r="D41" s="224"/>
      <c r="E41" s="224"/>
      <c r="F41" s="224"/>
      <c r="G41" s="225"/>
    </row>
    <row r="42" spans="1:10" s="276" customFormat="1" ht="4.5" customHeight="1" x14ac:dyDescent="0.15">
      <c r="B42" s="113"/>
      <c r="C42" s="278"/>
      <c r="D42" s="115"/>
      <c r="E42" s="115"/>
      <c r="F42" s="115"/>
      <c r="G42" s="115"/>
    </row>
    <row r="43" spans="1:10" s="276" customFormat="1" x14ac:dyDescent="0.15">
      <c r="B43" s="70" t="s">
        <v>13</v>
      </c>
      <c r="C43" s="130"/>
      <c r="D43" s="70"/>
      <c r="E43" s="70"/>
      <c r="F43" s="70"/>
    </row>
    <row r="44" spans="1:10" x14ac:dyDescent="0.15">
      <c r="B44" s="71" t="s">
        <v>12</v>
      </c>
      <c r="C44" s="71"/>
      <c r="D44" s="72"/>
      <c r="E44" s="72"/>
      <c r="F44" s="72"/>
      <c r="G44" s="72"/>
      <c r="H44" s="43"/>
      <c r="I44" s="43"/>
      <c r="J44" s="43"/>
    </row>
    <row r="45" spans="1:10" x14ac:dyDescent="0.15">
      <c r="B45" s="320" t="s">
        <v>601</v>
      </c>
      <c r="C45" s="320"/>
      <c r="D45" s="320"/>
      <c r="E45" s="320"/>
      <c r="F45" s="320"/>
      <c r="G45" s="320"/>
    </row>
    <row r="46" spans="1:10" ht="14.45" customHeight="1" x14ac:dyDescent="0.15">
      <c r="B46" s="226" t="s">
        <v>602</v>
      </c>
      <c r="C46" s="226"/>
      <c r="D46" s="226"/>
      <c r="E46" s="226"/>
      <c r="F46" s="226"/>
      <c r="G46" s="226"/>
      <c r="H46" s="279"/>
      <c r="I46" s="279"/>
      <c r="J46" s="279"/>
    </row>
    <row r="47" spans="1:10" ht="13.9" customHeight="1" x14ac:dyDescent="0.15">
      <c r="B47" s="226" t="s">
        <v>603</v>
      </c>
      <c r="C47" s="226"/>
      <c r="D47" s="226"/>
      <c r="E47" s="226"/>
      <c r="F47" s="226"/>
      <c r="G47" s="226"/>
      <c r="H47" s="279"/>
      <c r="I47" s="279"/>
      <c r="J47" s="279"/>
    </row>
    <row r="48" spans="1:10" ht="15" customHeight="1" x14ac:dyDescent="0.15">
      <c r="B48" s="226" t="s">
        <v>604</v>
      </c>
      <c r="C48" s="226"/>
      <c r="D48" s="226"/>
      <c r="E48" s="226"/>
      <c r="F48" s="226"/>
      <c r="G48" s="226"/>
      <c r="H48" s="279"/>
      <c r="I48" s="279"/>
      <c r="J48" s="279"/>
    </row>
    <row r="49" spans="2:10" ht="13.9" customHeight="1" x14ac:dyDescent="0.15">
      <c r="B49" s="226" t="s">
        <v>605</v>
      </c>
      <c r="C49" s="226"/>
      <c r="D49" s="226"/>
      <c r="E49" s="226"/>
      <c r="F49" s="226"/>
      <c r="G49" s="226"/>
      <c r="H49" s="279"/>
      <c r="I49" s="279"/>
      <c r="J49" s="279"/>
    </row>
    <row r="50" spans="2:10" ht="14.45" customHeight="1" x14ac:dyDescent="0.15">
      <c r="B50" s="226" t="s">
        <v>606</v>
      </c>
      <c r="C50" s="226"/>
      <c r="D50" s="226"/>
      <c r="E50" s="226"/>
      <c r="F50" s="226"/>
      <c r="G50" s="226"/>
      <c r="H50" s="279"/>
      <c r="I50" s="279"/>
      <c r="J50" s="279"/>
    </row>
    <row r="51" spans="2:10" ht="11.25" customHeight="1" x14ac:dyDescent="0.15">
      <c r="B51" s="226"/>
      <c r="C51" s="226"/>
      <c r="D51" s="226"/>
      <c r="E51" s="226"/>
      <c r="F51" s="226"/>
      <c r="G51" s="226"/>
      <c r="H51" s="279"/>
      <c r="I51" s="279"/>
      <c r="J51" s="279"/>
    </row>
    <row r="52" spans="2:10" s="11" customFormat="1" ht="20.25" thickBot="1" x14ac:dyDescent="0.2">
      <c r="B52" s="280" t="s">
        <v>607</v>
      </c>
      <c r="C52" s="281"/>
      <c r="D52" s="281"/>
      <c r="E52" s="282"/>
      <c r="F52" s="282"/>
      <c r="G52" s="282"/>
    </row>
    <row r="53" spans="2:10" s="11" customFormat="1" x14ac:dyDescent="0.15">
      <c r="B53" s="283" t="s">
        <v>608</v>
      </c>
      <c r="C53" s="359" t="s">
        <v>609</v>
      </c>
      <c r="D53" s="360"/>
      <c r="E53" s="359" t="s">
        <v>610</v>
      </c>
      <c r="F53" s="361"/>
      <c r="G53" s="361"/>
      <c r="H53" s="361"/>
      <c r="I53" s="284"/>
    </row>
    <row r="54" spans="2:10" s="11" customFormat="1" ht="14.25" customHeight="1" x14ac:dyDescent="0.15">
      <c r="B54" s="362" t="s">
        <v>611</v>
      </c>
      <c r="C54" s="363" t="s">
        <v>612</v>
      </c>
      <c r="D54" s="364"/>
      <c r="E54" s="369" t="s">
        <v>647</v>
      </c>
      <c r="F54" s="370"/>
      <c r="G54" s="370"/>
      <c r="H54" s="371"/>
    </row>
    <row r="55" spans="2:10" s="11" customFormat="1" x14ac:dyDescent="0.15">
      <c r="B55" s="362"/>
      <c r="C55" s="365"/>
      <c r="D55" s="366"/>
      <c r="E55" s="372"/>
      <c r="F55" s="373"/>
      <c r="G55" s="373"/>
      <c r="H55" s="374"/>
      <c r="I55" s="285"/>
    </row>
    <row r="56" spans="2:10" s="11" customFormat="1" x14ac:dyDescent="0.15">
      <c r="B56" s="362"/>
      <c r="C56" s="365"/>
      <c r="D56" s="366"/>
      <c r="E56" s="372"/>
      <c r="F56" s="373"/>
      <c r="G56" s="373"/>
      <c r="H56" s="374"/>
      <c r="I56" s="285"/>
    </row>
    <row r="57" spans="2:10" s="11" customFormat="1" x14ac:dyDescent="0.15">
      <c r="B57" s="362"/>
      <c r="C57" s="365"/>
      <c r="D57" s="366"/>
      <c r="E57" s="372"/>
      <c r="F57" s="373"/>
      <c r="G57" s="373"/>
      <c r="H57" s="374"/>
      <c r="I57" s="285"/>
    </row>
    <row r="58" spans="2:10" s="11" customFormat="1" x14ac:dyDescent="0.15">
      <c r="B58" s="362"/>
      <c r="C58" s="365"/>
      <c r="D58" s="366"/>
      <c r="E58" s="372"/>
      <c r="F58" s="373"/>
      <c r="G58" s="373"/>
      <c r="H58" s="374"/>
      <c r="I58" s="285"/>
    </row>
    <row r="59" spans="2:10" s="11" customFormat="1" x14ac:dyDescent="0.15">
      <c r="B59" s="362"/>
      <c r="C59" s="365"/>
      <c r="D59" s="366"/>
      <c r="E59" s="372"/>
      <c r="F59" s="373"/>
      <c r="G59" s="373"/>
      <c r="H59" s="374"/>
      <c r="I59" s="285"/>
    </row>
    <row r="60" spans="2:10" s="11" customFormat="1" x14ac:dyDescent="0.15">
      <c r="B60" s="362"/>
      <c r="C60" s="365"/>
      <c r="D60" s="366"/>
      <c r="E60" s="372"/>
      <c r="F60" s="373"/>
      <c r="G60" s="373"/>
      <c r="H60" s="374"/>
      <c r="I60" s="285"/>
    </row>
    <row r="61" spans="2:10" s="11" customFormat="1" x14ac:dyDescent="0.15">
      <c r="B61" s="362"/>
      <c r="C61" s="367"/>
      <c r="D61" s="368"/>
      <c r="E61" s="375"/>
      <c r="F61" s="376"/>
      <c r="G61" s="376"/>
      <c r="H61" s="377"/>
      <c r="I61" s="285"/>
    </row>
    <row r="62" spans="2:10" s="11" customFormat="1" ht="54" customHeight="1" x14ac:dyDescent="0.15">
      <c r="B62" s="286" t="s">
        <v>613</v>
      </c>
      <c r="C62" s="348" t="s">
        <v>620</v>
      </c>
      <c r="D62" s="349"/>
      <c r="E62" s="350"/>
      <c r="F62" s="351"/>
      <c r="G62" s="351"/>
      <c r="H62" s="352"/>
    </row>
    <row r="63" spans="2:10" s="11" customFormat="1" ht="40.5" customHeight="1" x14ac:dyDescent="0.15">
      <c r="B63" s="286" t="s">
        <v>614</v>
      </c>
      <c r="C63" s="348" t="s">
        <v>621</v>
      </c>
      <c r="D63" s="353"/>
      <c r="E63" s="354" t="s">
        <v>615</v>
      </c>
      <c r="F63" s="355"/>
      <c r="G63" s="355"/>
      <c r="H63" s="356"/>
    </row>
    <row r="64" spans="2:10" s="11" customFormat="1" ht="33.75" customHeight="1" x14ac:dyDescent="0.15">
      <c r="B64" s="286" t="s">
        <v>616</v>
      </c>
      <c r="C64" s="357" t="s">
        <v>622</v>
      </c>
      <c r="D64" s="358"/>
      <c r="E64" s="350"/>
      <c r="F64" s="351"/>
      <c r="G64" s="351"/>
      <c r="H64" s="352"/>
    </row>
    <row r="65" spans="2:8" s="11" customFormat="1" ht="20.25" thickBot="1" x14ac:dyDescent="0.2">
      <c r="B65" s="286" t="s">
        <v>617</v>
      </c>
      <c r="C65" s="344" t="s">
        <v>618</v>
      </c>
      <c r="D65" s="345"/>
      <c r="E65" s="346"/>
      <c r="F65" s="346"/>
      <c r="G65" s="346"/>
      <c r="H65" s="347"/>
    </row>
    <row r="66" spans="2:8" s="11" customFormat="1" x14ac:dyDescent="0.15">
      <c r="B66" s="287"/>
      <c r="C66" s="288"/>
      <c r="D66" s="289"/>
      <c r="E66" s="289"/>
      <c r="F66" s="289"/>
      <c r="G66" s="289"/>
    </row>
    <row r="67" spans="2:8" ht="17.25" customHeight="1" x14ac:dyDescent="0.15"/>
    <row r="68" spans="2:8" ht="17.25" customHeight="1" x14ac:dyDescent="0.15"/>
    <row r="69" spans="2:8" ht="17.25" customHeight="1" x14ac:dyDescent="0.15"/>
    <row r="70" spans="2:8" ht="17.25" customHeight="1" x14ac:dyDescent="0.15"/>
    <row r="71" spans="2:8" ht="17.25" customHeight="1" x14ac:dyDescent="0.15"/>
    <row r="72" spans="2:8" ht="17.25" customHeight="1" x14ac:dyDescent="0.15"/>
    <row r="73" spans="2:8" ht="17.25" customHeight="1" x14ac:dyDescent="0.15"/>
    <row r="74" spans="2:8" ht="17.25" customHeight="1" x14ac:dyDescent="0.15"/>
  </sheetData>
  <mergeCells count="15">
    <mergeCell ref="A33:A35"/>
    <mergeCell ref="C65:D65"/>
    <mergeCell ref="E65:H65"/>
    <mergeCell ref="C62:D62"/>
    <mergeCell ref="E62:H62"/>
    <mergeCell ref="C63:D63"/>
    <mergeCell ref="E63:H63"/>
    <mergeCell ref="C64:D64"/>
    <mergeCell ref="E64:H64"/>
    <mergeCell ref="B45:G45"/>
    <mergeCell ref="C53:D53"/>
    <mergeCell ref="E53:H53"/>
    <mergeCell ref="B54:B61"/>
    <mergeCell ref="C54:D61"/>
    <mergeCell ref="E54:H61"/>
  </mergeCells>
  <phoneticPr fontId="3"/>
  <conditionalFormatting sqref="A8:A33 A36:A41">
    <cfRule type="expression" dxfId="16" priority="1">
      <formula>$A8="■"</formula>
    </cfRule>
  </conditionalFormatting>
  <dataValidations count="1">
    <dataValidation type="list" allowBlank="1" showInputMessage="1" showErrorMessage="1" sqref="A8:A32 A36:A41">
      <formula1>"□,■"</formula1>
    </dataValidation>
  </dataValidations>
  <pageMargins left="0.78740157480314965" right="0.59055118110236227" top="0.78740157480314965" bottom="0.78740157480314965" header="0" footer="0"/>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08"/>
  <sheetViews>
    <sheetView view="pageBreakPreview" topLeftCell="A86" zoomScale="91" zoomScaleNormal="100" zoomScaleSheetLayoutView="91" workbookViewId="0">
      <selection activeCell="E104" sqref="E104:G104"/>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446</v>
      </c>
      <c r="B2" s="3"/>
      <c r="C2" s="4"/>
      <c r="D2" s="4"/>
      <c r="E2" s="4"/>
      <c r="F2" s="4"/>
      <c r="G2" s="5"/>
    </row>
    <row r="3" spans="1:9" ht="22.5" customHeight="1" x14ac:dyDescent="0.15">
      <c r="D3" s="6"/>
      <c r="E3" s="6"/>
      <c r="F3" s="6"/>
      <c r="G3" s="7" t="s">
        <v>643</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3" t="s">
        <v>42</v>
      </c>
      <c r="C7" s="14" t="s">
        <v>0</v>
      </c>
      <c r="D7" s="131" t="s">
        <v>14</v>
      </c>
      <c r="E7" s="132" t="s">
        <v>15</v>
      </c>
      <c r="F7" s="132" t="s">
        <v>162</v>
      </c>
      <c r="G7" s="17"/>
    </row>
    <row r="8" spans="1:9" ht="18.75" customHeight="1" x14ac:dyDescent="0.15">
      <c r="A8" s="18"/>
      <c r="B8" s="119" t="s">
        <v>43</v>
      </c>
      <c r="C8" s="20"/>
      <c r="D8" s="87"/>
      <c r="E8" s="88"/>
      <c r="F8" s="88"/>
      <c r="G8" s="151"/>
    </row>
    <row r="9" spans="1:9" ht="18.75" customHeight="1" x14ac:dyDescent="0.15">
      <c r="A9" s="152"/>
      <c r="B9" s="30" t="s">
        <v>44</v>
      </c>
      <c r="C9" s="39"/>
      <c r="D9" s="90"/>
      <c r="E9" s="41"/>
      <c r="F9" s="41"/>
      <c r="G9" s="33" t="s">
        <v>51</v>
      </c>
      <c r="I9" s="11"/>
    </row>
    <row r="10" spans="1:9" ht="18.75" customHeight="1" x14ac:dyDescent="0.15">
      <c r="A10" s="334" t="s">
        <v>541</v>
      </c>
      <c r="B10" s="30" t="s">
        <v>140</v>
      </c>
      <c r="C10" s="39"/>
      <c r="D10" s="90"/>
      <c r="E10" s="41"/>
      <c r="F10" s="41"/>
      <c r="G10" s="33"/>
      <c r="I10" s="11"/>
    </row>
    <row r="11" spans="1:9" ht="18.75" customHeight="1" x14ac:dyDescent="0.15">
      <c r="A11" s="378"/>
      <c r="B11" s="29" t="s">
        <v>45</v>
      </c>
      <c r="C11" s="25">
        <v>543</v>
      </c>
      <c r="D11" s="40">
        <f>INT(C11*$D$5)-INT(INT(C11*$D$5)*0.9)</f>
        <v>591</v>
      </c>
      <c r="E11" s="41">
        <f>INT(C11*$D$5)-INT(INT(C11*$D$5)*0.8)</f>
        <v>1182</v>
      </c>
      <c r="F11" s="41">
        <f>INT(C11*$D$5)-INT(INT(C11*$D$5)*0.7)</f>
        <v>1773</v>
      </c>
      <c r="G11" s="32"/>
      <c r="I11" s="11"/>
    </row>
    <row r="12" spans="1:9" ht="18.75" customHeight="1" x14ac:dyDescent="0.15">
      <c r="A12" s="378"/>
      <c r="B12" s="29" t="s">
        <v>46</v>
      </c>
      <c r="C12" s="25">
        <v>597</v>
      </c>
      <c r="D12" s="40">
        <f>INT(C12*$D$5)-INT(INT(C12*$D$5)*0.9)</f>
        <v>650</v>
      </c>
      <c r="E12" s="41">
        <f>INT(C12*$D$5)-INT(INT(C12*$D$5)*0.8)</f>
        <v>1299</v>
      </c>
      <c r="F12" s="41">
        <f>INT(C12*$D$5)-INT(INT(C12*$D$5)*0.7)</f>
        <v>1949</v>
      </c>
      <c r="G12" s="32"/>
      <c r="I12" s="11"/>
    </row>
    <row r="13" spans="1:9" ht="18.75" customHeight="1" x14ac:dyDescent="0.15">
      <c r="A13" s="378"/>
      <c r="B13" s="29" t="s">
        <v>47</v>
      </c>
      <c r="C13" s="25">
        <v>653</v>
      </c>
      <c r="D13" s="40">
        <f>INT(C13*$D$5)-INT(INT(C13*$D$5)*0.9)</f>
        <v>711</v>
      </c>
      <c r="E13" s="41">
        <f>INT(C13*$D$5)-INT(INT(C13*$D$5)*0.8)</f>
        <v>1421</v>
      </c>
      <c r="F13" s="41">
        <f>INT(C13*$D$5)-INT(INT(C13*$D$5)*0.7)</f>
        <v>2132</v>
      </c>
      <c r="G13" s="32"/>
      <c r="I13" s="11"/>
    </row>
    <row r="14" spans="1:9" ht="18.75" customHeight="1" x14ac:dyDescent="0.15">
      <c r="A14" s="378"/>
      <c r="B14" s="29" t="s">
        <v>48</v>
      </c>
      <c r="C14" s="25">
        <v>708</v>
      </c>
      <c r="D14" s="40">
        <f>INT(C14*$D$5)-INT(INT(C14*$D$5)*0.9)</f>
        <v>771</v>
      </c>
      <c r="E14" s="41">
        <f>INT(C14*$D$5)-INT(INT(C14*$D$5)*0.8)</f>
        <v>1541</v>
      </c>
      <c r="F14" s="41">
        <f>INT(C14*$D$5)-INT(INT(C14*$D$5)*0.7)</f>
        <v>2311</v>
      </c>
      <c r="G14" s="32"/>
      <c r="I14" s="11"/>
    </row>
    <row r="15" spans="1:9" ht="18.75" customHeight="1" x14ac:dyDescent="0.15">
      <c r="A15" s="383"/>
      <c r="B15" s="29" t="s">
        <v>49</v>
      </c>
      <c r="C15" s="25">
        <v>762</v>
      </c>
      <c r="D15" s="40">
        <f>INT(C15*$D$5)-INT(INT(C15*$D$5)*0.9)</f>
        <v>829</v>
      </c>
      <c r="E15" s="41">
        <f>INT(C15*$D$5)-INT(INT(C15*$D$5)*0.8)</f>
        <v>1658</v>
      </c>
      <c r="F15" s="41">
        <f>INT(C15*$D$5)-INT(INT(C15*$D$5)*0.7)</f>
        <v>2487</v>
      </c>
      <c r="G15" s="32"/>
      <c r="I15" s="11"/>
    </row>
    <row r="16" spans="1:9" ht="18.75" customHeight="1" x14ac:dyDescent="0.15">
      <c r="A16" s="334" t="s">
        <v>538</v>
      </c>
      <c r="B16" s="30" t="s">
        <v>141</v>
      </c>
      <c r="C16" s="39"/>
      <c r="D16" s="90"/>
      <c r="E16" s="41"/>
      <c r="F16" s="41"/>
      <c r="G16" s="33"/>
      <c r="I16" s="11"/>
    </row>
    <row r="17" spans="1:9" ht="18.75" customHeight="1" x14ac:dyDescent="0.15">
      <c r="A17" s="378"/>
      <c r="B17" s="29" t="s">
        <v>45</v>
      </c>
      <c r="C17" s="25">
        <v>569</v>
      </c>
      <c r="D17" s="40">
        <f>INT(C17*$D$5)-INT(INT(C17*$D$5)*0.9)</f>
        <v>619</v>
      </c>
      <c r="E17" s="41">
        <f>INT(C17*$D$5)-INT(INT(C17*$D$5)*0.8)</f>
        <v>1238</v>
      </c>
      <c r="F17" s="41">
        <f>INT(C17*$D$5)-INT(INT(C17*$D$5)*0.7)</f>
        <v>1857</v>
      </c>
      <c r="G17" s="32"/>
      <c r="I17" s="11"/>
    </row>
    <row r="18" spans="1:9" ht="18.75" customHeight="1" x14ac:dyDescent="0.15">
      <c r="A18" s="378"/>
      <c r="B18" s="29" t="s">
        <v>46</v>
      </c>
      <c r="C18" s="25">
        <v>626</v>
      </c>
      <c r="D18" s="40">
        <f>INT(C18*$D$5)-INT(INT(C18*$D$5)*0.9)</f>
        <v>681</v>
      </c>
      <c r="E18" s="41">
        <f>INT(C18*$D$5)-INT(INT(C18*$D$5)*0.8)</f>
        <v>1362</v>
      </c>
      <c r="F18" s="41">
        <f>INT(C18*$D$5)-INT(INT(C18*$D$5)*0.7)</f>
        <v>2043</v>
      </c>
      <c r="G18" s="32"/>
      <c r="I18" s="11"/>
    </row>
    <row r="19" spans="1:9" ht="18.75" customHeight="1" x14ac:dyDescent="0.15">
      <c r="A19" s="378"/>
      <c r="B19" s="29" t="s">
        <v>47</v>
      </c>
      <c r="C19" s="25">
        <v>684</v>
      </c>
      <c r="D19" s="40">
        <f>INT(C19*$D$5)-INT(INT(C19*$D$5)*0.9)</f>
        <v>745</v>
      </c>
      <c r="E19" s="41">
        <f>INT(C19*$D$5)-INT(INT(C19*$D$5)*0.8)</f>
        <v>1489</v>
      </c>
      <c r="F19" s="41">
        <f>INT(C19*$D$5)-INT(INT(C19*$D$5)*0.7)</f>
        <v>2233</v>
      </c>
      <c r="G19" s="32"/>
      <c r="I19" s="11"/>
    </row>
    <row r="20" spans="1:9" ht="18.75" customHeight="1" x14ac:dyDescent="0.15">
      <c r="A20" s="378"/>
      <c r="B20" s="29" t="s">
        <v>48</v>
      </c>
      <c r="C20" s="25">
        <v>741</v>
      </c>
      <c r="D20" s="40">
        <f>INT(C20*$D$5)-INT(INT(C20*$D$5)*0.9)</f>
        <v>807</v>
      </c>
      <c r="E20" s="41">
        <f>INT(C20*$D$5)-INT(INT(C20*$D$5)*0.8)</f>
        <v>1613</v>
      </c>
      <c r="F20" s="41">
        <f>INT(C20*$D$5)-INT(INT(C20*$D$5)*0.7)</f>
        <v>2419</v>
      </c>
      <c r="G20" s="32"/>
      <c r="I20" s="11"/>
    </row>
    <row r="21" spans="1:9" ht="18.75" customHeight="1" x14ac:dyDescent="0.15">
      <c r="A21" s="383"/>
      <c r="B21" s="29" t="s">
        <v>49</v>
      </c>
      <c r="C21" s="25">
        <v>799</v>
      </c>
      <c r="D21" s="40">
        <f>INT(C21*$D$5)-INT(INT(C21*$D$5)*0.9)</f>
        <v>870</v>
      </c>
      <c r="E21" s="41">
        <f>INT(C21*$D$5)-INT(INT(C21*$D$5)*0.8)</f>
        <v>1739</v>
      </c>
      <c r="F21" s="41">
        <f>INT(C21*$D$5)-INT(INT(C21*$D$5)*0.7)</f>
        <v>2608</v>
      </c>
      <c r="G21" s="32"/>
      <c r="I21" s="11"/>
    </row>
    <row r="22" spans="1:9" ht="18.75" customHeight="1" x14ac:dyDescent="0.15">
      <c r="A22" s="334" t="s">
        <v>538</v>
      </c>
      <c r="B22" s="30" t="s">
        <v>142</v>
      </c>
      <c r="C22" s="39"/>
      <c r="D22" s="90"/>
      <c r="E22" s="41"/>
      <c r="F22" s="41"/>
      <c r="G22" s="33"/>
      <c r="I22" s="11"/>
    </row>
    <row r="23" spans="1:9" ht="18.75" customHeight="1" x14ac:dyDescent="0.15">
      <c r="A23" s="378"/>
      <c r="B23" s="29" t="s">
        <v>45</v>
      </c>
      <c r="C23" s="25">
        <v>858</v>
      </c>
      <c r="D23" s="40">
        <f>INT(C23*$D$5)-INT(INT(C23*$D$5)*0.9)</f>
        <v>934</v>
      </c>
      <c r="E23" s="41">
        <f>INT(C23*$D$5)-INT(INT(C23*$D$5)*0.8)</f>
        <v>1867</v>
      </c>
      <c r="F23" s="41">
        <f>INT(C23*$D$5)-INT(INT(C23*$D$5)*0.7)</f>
        <v>2801</v>
      </c>
      <c r="G23" s="32"/>
      <c r="I23" s="11"/>
    </row>
    <row r="24" spans="1:9" ht="18.75" customHeight="1" x14ac:dyDescent="0.15">
      <c r="A24" s="378"/>
      <c r="B24" s="29" t="s">
        <v>46</v>
      </c>
      <c r="C24" s="25">
        <v>950</v>
      </c>
      <c r="D24" s="40">
        <f>INT(C24*$D$5)-INT(INT(C24*$D$5)*0.9)</f>
        <v>1034</v>
      </c>
      <c r="E24" s="41">
        <f>INT(C24*$D$5)-INT(INT(C24*$D$5)*0.8)</f>
        <v>2068</v>
      </c>
      <c r="F24" s="41">
        <f>INT(C24*$D$5)-INT(INT(C24*$D$5)*0.7)</f>
        <v>3101</v>
      </c>
      <c r="G24" s="32"/>
      <c r="I24" s="11"/>
    </row>
    <row r="25" spans="1:9" ht="18.75" customHeight="1" x14ac:dyDescent="0.15">
      <c r="A25" s="378"/>
      <c r="B25" s="29" t="s">
        <v>47</v>
      </c>
      <c r="C25" s="25">
        <v>1040</v>
      </c>
      <c r="D25" s="40">
        <f>INT(C25*$D$5)-INT(INT(C25*$D$5)*0.9)</f>
        <v>1132</v>
      </c>
      <c r="E25" s="41">
        <f>INT(C25*$D$5)-INT(INT(C25*$D$5)*0.8)</f>
        <v>2263</v>
      </c>
      <c r="F25" s="41">
        <f>INT(C25*$D$5)-INT(INT(C25*$D$5)*0.7)</f>
        <v>3395</v>
      </c>
      <c r="G25" s="32"/>
      <c r="I25" s="11"/>
    </row>
    <row r="26" spans="1:9" ht="18.75" customHeight="1" x14ac:dyDescent="0.15">
      <c r="A26" s="378"/>
      <c r="B26" s="29" t="s">
        <v>48</v>
      </c>
      <c r="C26" s="25">
        <v>1132</v>
      </c>
      <c r="D26" s="40">
        <f>INT(C26*$D$5)-INT(INT(C26*$D$5)*0.9)</f>
        <v>1232</v>
      </c>
      <c r="E26" s="41">
        <f>INT(C26*$D$5)-INT(INT(C26*$D$5)*0.8)</f>
        <v>2464</v>
      </c>
      <c r="F26" s="41">
        <f>INT(C26*$D$5)-INT(INT(C26*$D$5)*0.7)</f>
        <v>3695</v>
      </c>
      <c r="G26" s="32"/>
      <c r="I26" s="11"/>
    </row>
    <row r="27" spans="1:9" ht="18.75" customHeight="1" x14ac:dyDescent="0.15">
      <c r="A27" s="383"/>
      <c r="B27" s="29" t="s">
        <v>49</v>
      </c>
      <c r="C27" s="25">
        <v>1225</v>
      </c>
      <c r="D27" s="40">
        <f>INT(C27*$D$5)-INT(INT(C27*$D$5)*0.9)</f>
        <v>1333</v>
      </c>
      <c r="E27" s="41">
        <f>INT(C27*$D$5)-INT(INT(C27*$D$5)*0.8)</f>
        <v>2666</v>
      </c>
      <c r="F27" s="41">
        <f>INT(C27*$D$5)-INT(INT(C27*$D$5)*0.7)</f>
        <v>3999</v>
      </c>
      <c r="G27" s="32"/>
      <c r="I27" s="11"/>
    </row>
    <row r="28" spans="1:9" ht="18.75" customHeight="1" x14ac:dyDescent="0.15">
      <c r="A28" s="334" t="s">
        <v>538</v>
      </c>
      <c r="B28" s="30" t="s">
        <v>143</v>
      </c>
      <c r="C28" s="39"/>
      <c r="D28" s="90"/>
      <c r="E28" s="41"/>
      <c r="F28" s="41"/>
      <c r="G28" s="33"/>
      <c r="I28" s="11"/>
    </row>
    <row r="29" spans="1:9" ht="18.75" customHeight="1" x14ac:dyDescent="0.15">
      <c r="A29" s="378"/>
      <c r="B29" s="29" t="s">
        <v>45</v>
      </c>
      <c r="C29" s="25">
        <v>880</v>
      </c>
      <c r="D29" s="40">
        <f>INT(C29*$D$5)-INT(INT(C29*$D$5)*0.9)</f>
        <v>958</v>
      </c>
      <c r="E29" s="41">
        <f>INT(C29*$D$5)-INT(INT(C29*$D$5)*0.8)</f>
        <v>1915</v>
      </c>
      <c r="F29" s="41">
        <f>INT(C29*$D$5)-INT(INT(C29*$D$5)*0.7)</f>
        <v>2873</v>
      </c>
      <c r="G29" s="32"/>
      <c r="I29" s="11"/>
    </row>
    <row r="30" spans="1:9" ht="18.75" customHeight="1" x14ac:dyDescent="0.15">
      <c r="A30" s="378"/>
      <c r="B30" s="29" t="s">
        <v>46</v>
      </c>
      <c r="C30" s="25">
        <v>974</v>
      </c>
      <c r="D30" s="40">
        <f>INT(C30*$D$5)-INT(INT(C30*$D$5)*0.9)</f>
        <v>1060</v>
      </c>
      <c r="E30" s="41">
        <f>INT(C30*$D$5)-INT(INT(C30*$D$5)*0.8)</f>
        <v>2120</v>
      </c>
      <c r="F30" s="41">
        <f>INT(C30*$D$5)-INT(INT(C30*$D$5)*0.7)</f>
        <v>3180</v>
      </c>
      <c r="G30" s="32"/>
      <c r="I30" s="11"/>
    </row>
    <row r="31" spans="1:9" ht="18.75" customHeight="1" x14ac:dyDescent="0.15">
      <c r="A31" s="378"/>
      <c r="B31" s="29" t="s">
        <v>47</v>
      </c>
      <c r="C31" s="25">
        <v>1066</v>
      </c>
      <c r="D31" s="40">
        <f>INT(C31*$D$5)-INT(INT(C31*$D$5)*0.9)</f>
        <v>1160</v>
      </c>
      <c r="E31" s="41">
        <f>INT(C31*$D$5)-INT(INT(C31*$D$5)*0.8)</f>
        <v>2320</v>
      </c>
      <c r="F31" s="41">
        <f>INT(C31*$D$5)-INT(INT(C31*$D$5)*0.7)</f>
        <v>3480</v>
      </c>
      <c r="G31" s="32"/>
      <c r="I31" s="11"/>
    </row>
    <row r="32" spans="1:9" ht="18.75" customHeight="1" x14ac:dyDescent="0.15">
      <c r="A32" s="378"/>
      <c r="B32" s="29" t="s">
        <v>48</v>
      </c>
      <c r="C32" s="25">
        <v>1161</v>
      </c>
      <c r="D32" s="40">
        <f>INT(C32*$D$5)-INT(INT(C32*$D$5)*0.9)</f>
        <v>1264</v>
      </c>
      <c r="E32" s="41">
        <f>INT(C32*$D$5)-INT(INT(C32*$D$5)*0.8)</f>
        <v>2527</v>
      </c>
      <c r="F32" s="41">
        <f>INT(C32*$D$5)-INT(INT(C32*$D$5)*0.7)</f>
        <v>3790</v>
      </c>
      <c r="G32" s="32"/>
      <c r="I32" s="11"/>
    </row>
    <row r="33" spans="1:9" ht="18.75" customHeight="1" x14ac:dyDescent="0.15">
      <c r="A33" s="383"/>
      <c r="B33" s="29" t="s">
        <v>49</v>
      </c>
      <c r="C33" s="25">
        <v>1256</v>
      </c>
      <c r="D33" s="40">
        <f>INT(C33*$D$5)-INT(INT(C33*$D$5)*0.9)</f>
        <v>1367</v>
      </c>
      <c r="E33" s="41">
        <f>INT(C33*$D$5)-INT(INT(C33*$D$5)*0.8)</f>
        <v>2733</v>
      </c>
      <c r="F33" s="41">
        <f>INT(C33*$D$5)-INT(INT(C33*$D$5)*0.7)</f>
        <v>4100</v>
      </c>
      <c r="G33" s="32"/>
      <c r="I33" s="11"/>
    </row>
    <row r="34" spans="1:9" ht="18.75" customHeight="1" x14ac:dyDescent="0.15">
      <c r="A34" s="334" t="s">
        <v>538</v>
      </c>
      <c r="B34" s="30" t="s">
        <v>144</v>
      </c>
      <c r="C34" s="39"/>
      <c r="D34" s="90"/>
      <c r="E34" s="41"/>
      <c r="F34" s="41"/>
      <c r="G34" s="33"/>
      <c r="I34" s="11"/>
    </row>
    <row r="35" spans="1:9" ht="18.75" customHeight="1" x14ac:dyDescent="0.15">
      <c r="A35" s="378"/>
      <c r="B35" s="29" t="s">
        <v>45</v>
      </c>
      <c r="C35" s="25">
        <v>994</v>
      </c>
      <c r="D35" s="40">
        <f>INT(C35*$D$5)-INT(INT(C35*$D$5)*0.9)</f>
        <v>1082</v>
      </c>
      <c r="E35" s="41">
        <f>INT(C35*$D$5)-INT(INT(C35*$D$5)*0.8)</f>
        <v>2163</v>
      </c>
      <c r="F35" s="41">
        <f>INT(C35*$D$5)-INT(INT(C35*$D$5)*0.7)</f>
        <v>3245</v>
      </c>
      <c r="G35" s="32"/>
      <c r="I35" s="11"/>
    </row>
    <row r="36" spans="1:9" ht="18.75" customHeight="1" x14ac:dyDescent="0.15">
      <c r="A36" s="378"/>
      <c r="B36" s="29" t="s">
        <v>46</v>
      </c>
      <c r="C36" s="25">
        <v>1102</v>
      </c>
      <c r="D36" s="40">
        <f>INT(C36*$D$5)-INT(INT(C36*$D$5)*0.9)</f>
        <v>1199</v>
      </c>
      <c r="E36" s="41">
        <f>INT(C36*$D$5)-INT(INT(C36*$D$5)*0.8)</f>
        <v>2398</v>
      </c>
      <c r="F36" s="41">
        <f>INT(C36*$D$5)-INT(INT(C36*$D$5)*0.7)</f>
        <v>3597</v>
      </c>
      <c r="G36" s="32"/>
      <c r="I36" s="11"/>
    </row>
    <row r="37" spans="1:9" ht="18.75" customHeight="1" x14ac:dyDescent="0.15">
      <c r="A37" s="378"/>
      <c r="B37" s="29" t="s">
        <v>47</v>
      </c>
      <c r="C37" s="25">
        <v>1210</v>
      </c>
      <c r="D37" s="40">
        <f>INT(C37*$D$5)-INT(INT(C37*$D$5)*0.9)</f>
        <v>1317</v>
      </c>
      <c r="E37" s="41">
        <f>INT(C37*$D$5)-INT(INT(C37*$D$5)*0.8)</f>
        <v>2633</v>
      </c>
      <c r="F37" s="41">
        <f>INT(C37*$D$5)-INT(INT(C37*$D$5)*0.7)</f>
        <v>3950</v>
      </c>
      <c r="G37" s="32"/>
      <c r="I37" s="11"/>
    </row>
    <row r="38" spans="1:9" ht="18.75" customHeight="1" x14ac:dyDescent="0.15">
      <c r="A38" s="378"/>
      <c r="B38" s="29" t="s">
        <v>48</v>
      </c>
      <c r="C38" s="25">
        <v>1319</v>
      </c>
      <c r="D38" s="40">
        <f>INT(C38*$D$5)-INT(INT(C38*$D$5)*0.9)</f>
        <v>1435</v>
      </c>
      <c r="E38" s="41">
        <f>INT(C38*$D$5)-INT(INT(C38*$D$5)*0.8)</f>
        <v>2870</v>
      </c>
      <c r="F38" s="41">
        <f>INT(C38*$D$5)-INT(INT(C38*$D$5)*0.7)</f>
        <v>4305</v>
      </c>
      <c r="G38" s="32"/>
      <c r="I38" s="11"/>
    </row>
    <row r="39" spans="1:9" ht="18.75" customHeight="1" x14ac:dyDescent="0.15">
      <c r="A39" s="383"/>
      <c r="B39" s="29" t="s">
        <v>49</v>
      </c>
      <c r="C39" s="25">
        <v>1427</v>
      </c>
      <c r="D39" s="40">
        <f>INT(C39*$D$5)-INT(INT(C39*$D$5)*0.9)</f>
        <v>1553</v>
      </c>
      <c r="E39" s="41">
        <f>INT(C39*$D$5)-INT(INT(C39*$D$5)*0.8)</f>
        <v>3105</v>
      </c>
      <c r="F39" s="41">
        <f>INT(C39*$D$5)-INT(INT(C39*$D$5)*0.7)</f>
        <v>4658</v>
      </c>
      <c r="G39" s="32"/>
      <c r="I39" s="11"/>
    </row>
    <row r="40" spans="1:9" ht="18.75" customHeight="1" x14ac:dyDescent="0.15">
      <c r="A40" s="334" t="s">
        <v>541</v>
      </c>
      <c r="B40" s="30" t="s">
        <v>145</v>
      </c>
      <c r="C40" s="39"/>
      <c r="D40" s="90"/>
      <c r="E40" s="41"/>
      <c r="F40" s="41"/>
      <c r="G40" s="33"/>
      <c r="I40" s="11"/>
    </row>
    <row r="41" spans="1:9" ht="18.75" customHeight="1" x14ac:dyDescent="0.15">
      <c r="A41" s="378"/>
      <c r="B41" s="29" t="s">
        <v>45</v>
      </c>
      <c r="C41" s="25">
        <v>1026</v>
      </c>
      <c r="D41" s="40">
        <f>INT(C41*$D$5)-INT(INT(C41*$D$5)*0.9)</f>
        <v>1117</v>
      </c>
      <c r="E41" s="41">
        <f>INT(C41*$D$5)-INT(INT(C41*$D$5)*0.8)</f>
        <v>2233</v>
      </c>
      <c r="F41" s="41">
        <f>INT(C41*$D$5)-INT(INT(C41*$D$5)*0.7)</f>
        <v>3349</v>
      </c>
      <c r="G41" s="32"/>
      <c r="I41" s="11"/>
    </row>
    <row r="42" spans="1:9" ht="18.75" customHeight="1" x14ac:dyDescent="0.15">
      <c r="A42" s="378"/>
      <c r="B42" s="29" t="s">
        <v>46</v>
      </c>
      <c r="C42" s="25">
        <v>1137</v>
      </c>
      <c r="D42" s="40">
        <f>INT(C42*$D$5)-INT(INT(C42*$D$5)*0.9)</f>
        <v>1237</v>
      </c>
      <c r="E42" s="41">
        <f>INT(C42*$D$5)-INT(INT(C42*$D$5)*0.8)</f>
        <v>2474</v>
      </c>
      <c r="F42" s="41">
        <f>INT(C42*$D$5)-INT(INT(C42*$D$5)*0.7)</f>
        <v>3711</v>
      </c>
      <c r="G42" s="32"/>
      <c r="I42" s="11"/>
    </row>
    <row r="43" spans="1:9" ht="18.75" customHeight="1" x14ac:dyDescent="0.15">
      <c r="A43" s="378"/>
      <c r="B43" s="29" t="s">
        <v>47</v>
      </c>
      <c r="C43" s="25">
        <v>1248</v>
      </c>
      <c r="D43" s="40">
        <f>INT(C43*$D$5)-INT(INT(C43*$D$5)*0.9)</f>
        <v>1358</v>
      </c>
      <c r="E43" s="41">
        <f>INT(C43*$D$5)-INT(INT(C43*$D$5)*0.8)</f>
        <v>2716</v>
      </c>
      <c r="F43" s="41">
        <f>INT(C43*$D$5)-INT(INT(C43*$D$5)*0.7)</f>
        <v>4074</v>
      </c>
      <c r="G43" s="32"/>
      <c r="I43" s="11"/>
    </row>
    <row r="44" spans="1:9" ht="18.75" customHeight="1" x14ac:dyDescent="0.15">
      <c r="A44" s="378"/>
      <c r="B44" s="29" t="s">
        <v>48</v>
      </c>
      <c r="C44" s="25">
        <v>1362</v>
      </c>
      <c r="D44" s="40">
        <f>INT(C44*$D$5)-INT(INT(C44*$D$5)*0.9)</f>
        <v>1482</v>
      </c>
      <c r="E44" s="41">
        <f>INT(C44*$D$5)-INT(INT(C44*$D$5)*0.8)</f>
        <v>2964</v>
      </c>
      <c r="F44" s="41">
        <f>INT(C44*$D$5)-INT(INT(C44*$D$5)*0.7)</f>
        <v>4446</v>
      </c>
      <c r="G44" s="32"/>
      <c r="I44" s="11"/>
    </row>
    <row r="45" spans="1:9" ht="18.75" customHeight="1" thickBot="1" x14ac:dyDescent="0.2">
      <c r="A45" s="379"/>
      <c r="B45" s="29" t="s">
        <v>49</v>
      </c>
      <c r="C45" s="25">
        <v>1472</v>
      </c>
      <c r="D45" s="40">
        <f>INT(C45*$D$5)-INT(INT(C45*$D$5)*0.9)</f>
        <v>1602</v>
      </c>
      <c r="E45" s="41">
        <f>INT(C45*$D$5)-INT(INT(C45*$D$5)*0.8)</f>
        <v>3203</v>
      </c>
      <c r="F45" s="41">
        <f>INT(C45*$D$5)-INT(INT(C45*$D$5)*0.7)</f>
        <v>4805</v>
      </c>
      <c r="G45" s="32"/>
      <c r="I45" s="11"/>
    </row>
    <row r="46" spans="1:9" ht="18.75" customHeight="1" x14ac:dyDescent="0.15">
      <c r="A46" s="18"/>
      <c r="B46" s="34" t="s">
        <v>4</v>
      </c>
      <c r="C46" s="35"/>
      <c r="D46" s="36"/>
      <c r="E46" s="37"/>
      <c r="F46" s="37"/>
      <c r="G46" s="97"/>
      <c r="I46" s="11"/>
    </row>
    <row r="47" spans="1:9" s="43" customFormat="1" ht="18.75" customHeight="1" x14ac:dyDescent="0.15">
      <c r="A47" s="335" t="s">
        <v>541</v>
      </c>
      <c r="B47" s="57" t="s">
        <v>488</v>
      </c>
      <c r="C47" s="25"/>
      <c r="D47" s="50"/>
      <c r="E47" s="51"/>
      <c r="F47" s="51"/>
      <c r="G47" s="32"/>
      <c r="I47" s="11"/>
    </row>
    <row r="48" spans="1:9" s="43" customFormat="1" ht="18.75" customHeight="1" x14ac:dyDescent="0.15">
      <c r="A48" s="380"/>
      <c r="B48" s="55" t="s">
        <v>55</v>
      </c>
      <c r="C48" s="45">
        <v>50</v>
      </c>
      <c r="D48" s="46">
        <f>INT(C48*$D$5)-INT(INT(C48*$D$5)*0.9)</f>
        <v>55</v>
      </c>
      <c r="E48" s="47">
        <f>INT(C48*$D$5)-INT(INT(C48*$D$5)*0.8)</f>
        <v>109</v>
      </c>
      <c r="F48" s="47">
        <f>INT(C48*$D$5)-INT(INT(C48*$D$5)*0.7)</f>
        <v>164</v>
      </c>
      <c r="G48" s="111"/>
      <c r="I48" s="11"/>
    </row>
    <row r="49" spans="1:9" s="43" customFormat="1" ht="18.75" customHeight="1" x14ac:dyDescent="0.15">
      <c r="A49" s="380"/>
      <c r="B49" s="55" t="s">
        <v>56</v>
      </c>
      <c r="C49" s="45">
        <v>100</v>
      </c>
      <c r="D49" s="46">
        <f>INT(C49*$D$5)-INT(INT(C49*$D$5)*0.9)</f>
        <v>109</v>
      </c>
      <c r="E49" s="47">
        <f>INT(C49*$D$5)-INT(INT(C49*$D$5)*0.8)</f>
        <v>218</v>
      </c>
      <c r="F49" s="47">
        <f>INT(C49*$D$5)-INT(INT(C49*$D$5)*0.7)</f>
        <v>327</v>
      </c>
      <c r="G49" s="111"/>
      <c r="I49" s="11"/>
    </row>
    <row r="50" spans="1:9" s="43" customFormat="1" ht="18.75" customHeight="1" x14ac:dyDescent="0.15">
      <c r="A50" s="380"/>
      <c r="B50" s="55" t="s">
        <v>57</v>
      </c>
      <c r="C50" s="45">
        <v>150</v>
      </c>
      <c r="D50" s="46">
        <f>INT(C50*$D$5)-INT(INT(C50*$D$5)*0.9)</f>
        <v>164</v>
      </c>
      <c r="E50" s="47">
        <f>INT(C50*$D$5)-INT(INT(C50*$D$5)*0.8)</f>
        <v>327</v>
      </c>
      <c r="F50" s="47">
        <f>INT(C50*$D$5)-INT(INT(C50*$D$5)*0.7)</f>
        <v>490</v>
      </c>
      <c r="G50" s="111"/>
      <c r="I50" s="11"/>
    </row>
    <row r="51" spans="1:9" ht="18.75" customHeight="1" x14ac:dyDescent="0.15">
      <c r="A51" s="380"/>
      <c r="B51" s="49" t="s">
        <v>58</v>
      </c>
      <c r="C51" s="25">
        <v>200</v>
      </c>
      <c r="D51" s="50">
        <f>INT(C51*$D$5)-INT(INT(C51*$D$5)*0.9)</f>
        <v>218</v>
      </c>
      <c r="E51" s="51">
        <f>INT(C51*$D$5)-INT(INT(C51*$D$5)*0.8)</f>
        <v>436</v>
      </c>
      <c r="F51" s="51">
        <f>INT(C51*$D$5)-INT(INT(C51*$D$5)*0.7)</f>
        <v>653</v>
      </c>
      <c r="G51" s="32"/>
      <c r="I51" s="11"/>
    </row>
    <row r="52" spans="1:9" s="43" customFormat="1" ht="18.75" customHeight="1" x14ac:dyDescent="0.15">
      <c r="A52" s="381"/>
      <c r="B52" s="140" t="s">
        <v>59</v>
      </c>
      <c r="C52" s="39">
        <v>250</v>
      </c>
      <c r="D52" s="40">
        <f>INT(C52*$D$5)-INT(INT(C52*$D$5)*0.9)</f>
        <v>272</v>
      </c>
      <c r="E52" s="41">
        <f>INT(C52*$D$5)-INT(INT(C52*$D$5)*0.8)</f>
        <v>544</v>
      </c>
      <c r="F52" s="41">
        <f>INT(C52*$D$5)-INT(INT(C52*$D$5)*0.7)</f>
        <v>816</v>
      </c>
      <c r="G52" s="125"/>
      <c r="I52" s="11"/>
    </row>
    <row r="53" spans="1:9" s="43" customFormat="1" ht="18.75" customHeight="1" x14ac:dyDescent="0.15">
      <c r="A53" s="211"/>
      <c r="B53" s="55" t="s">
        <v>489</v>
      </c>
      <c r="C53" s="45"/>
      <c r="D53" s="46"/>
      <c r="E53" s="47"/>
      <c r="F53" s="47"/>
      <c r="G53" s="111" t="s">
        <v>262</v>
      </c>
      <c r="I53" s="11"/>
    </row>
    <row r="54" spans="1:9" s="43" customFormat="1" ht="18.75" customHeight="1" x14ac:dyDescent="0.15">
      <c r="A54" s="202" t="s">
        <v>538</v>
      </c>
      <c r="B54" s="55" t="s">
        <v>204</v>
      </c>
      <c r="C54" s="45">
        <v>40</v>
      </c>
      <c r="D54" s="46">
        <f>INT(C54*$D$5)-INT(INT(C54*$D$5)*0.9)</f>
        <v>44</v>
      </c>
      <c r="E54" s="47">
        <f>INT(C54*$D$5)-INT(INT(C54*$D$5)*0.8)</f>
        <v>87</v>
      </c>
      <c r="F54" s="47">
        <f>INT(C54*$D$5)-INT(INT(C54*$D$5)*0.7)</f>
        <v>131</v>
      </c>
      <c r="G54" s="111"/>
      <c r="I54" s="11"/>
    </row>
    <row r="55" spans="1:9" s="43" customFormat="1" ht="18.75" customHeight="1" x14ac:dyDescent="0.15">
      <c r="A55" s="202" t="s">
        <v>538</v>
      </c>
      <c r="B55" s="55" t="s">
        <v>203</v>
      </c>
      <c r="C55" s="45">
        <v>55</v>
      </c>
      <c r="D55" s="46">
        <f>INT(C55*$D$5)-INT(INT(C55*$D$5)*0.9)</f>
        <v>60</v>
      </c>
      <c r="E55" s="47">
        <f>INT(C55*$D$5)-INT(INT(C55*$D$5)*0.8)</f>
        <v>120</v>
      </c>
      <c r="F55" s="47">
        <f>INT(C55*$D$5)-INT(INT(C55*$D$5)*0.7)</f>
        <v>180</v>
      </c>
      <c r="G55" s="111"/>
      <c r="I55" s="11"/>
    </row>
    <row r="56" spans="1:9" s="43" customFormat="1" ht="18.75" customHeight="1" x14ac:dyDescent="0.15">
      <c r="A56" s="209"/>
      <c r="B56" s="55" t="s">
        <v>490</v>
      </c>
      <c r="C56" s="45"/>
      <c r="D56" s="46"/>
      <c r="E56" s="47"/>
      <c r="F56" s="47"/>
      <c r="G56" s="111"/>
      <c r="I56" s="11"/>
    </row>
    <row r="57" spans="1:9" s="43" customFormat="1" ht="18.75" customHeight="1" x14ac:dyDescent="0.15">
      <c r="A57" s="202" t="s">
        <v>538</v>
      </c>
      <c r="B57" s="55" t="s">
        <v>205</v>
      </c>
      <c r="C57" s="45">
        <v>100</v>
      </c>
      <c r="D57" s="46">
        <f>INT(C57*$D$5)-INT(INT(C57*$D$5)*0.9)</f>
        <v>109</v>
      </c>
      <c r="E57" s="47">
        <f>INT(C57*$D$5)-INT(INT(C57*$D$5)*0.8)</f>
        <v>218</v>
      </c>
      <c r="F57" s="47">
        <f>INT(C57*$D$5)-INT(INT(C57*$D$5)*0.7)</f>
        <v>327</v>
      </c>
      <c r="G57" s="48" t="s">
        <v>255</v>
      </c>
      <c r="I57" s="11"/>
    </row>
    <row r="58" spans="1:9" s="43" customFormat="1" ht="18.75" customHeight="1" x14ac:dyDescent="0.15">
      <c r="A58" s="202" t="s">
        <v>538</v>
      </c>
      <c r="B58" s="55" t="s">
        <v>206</v>
      </c>
      <c r="C58" s="45">
        <v>200</v>
      </c>
      <c r="D58" s="46">
        <f>INT(C58*$D$5)-INT(INT(C58*$D$5)*0.9)</f>
        <v>218</v>
      </c>
      <c r="E58" s="47">
        <f>INT(C58*$D$5)-INT(INT(C58*$D$5)*0.8)</f>
        <v>436</v>
      </c>
      <c r="F58" s="47">
        <f>INT(C58*$D$5)-INT(INT(C58*$D$5)*0.7)</f>
        <v>653</v>
      </c>
      <c r="G58" s="111" t="s">
        <v>7</v>
      </c>
      <c r="I58" s="11"/>
    </row>
    <row r="59" spans="1:9" s="43" customFormat="1" ht="37.5" x14ac:dyDescent="0.15">
      <c r="A59" s="202" t="s">
        <v>538</v>
      </c>
      <c r="B59" s="55" t="s">
        <v>491</v>
      </c>
      <c r="C59" s="45">
        <v>100</v>
      </c>
      <c r="D59" s="46">
        <f>INT(C59*$D$5)-INT(INT(C59*$D$5)*0.9)</f>
        <v>109</v>
      </c>
      <c r="E59" s="47">
        <f>INT(C59*$D$5)-INT(INT(C59*$D$5)*0.8)</f>
        <v>218</v>
      </c>
      <c r="F59" s="47">
        <f>INT(C59*$D$5)-INT(INT(C59*$D$5)*0.7)</f>
        <v>327</v>
      </c>
      <c r="G59" s="111" t="s">
        <v>7</v>
      </c>
      <c r="I59" s="11"/>
    </row>
    <row r="60" spans="1:9" s="43" customFormat="1" ht="18.75" customHeight="1" x14ac:dyDescent="0.15">
      <c r="A60" s="202"/>
      <c r="B60" s="55" t="s">
        <v>492</v>
      </c>
      <c r="C60" s="45"/>
      <c r="D60" s="46"/>
      <c r="E60" s="47"/>
      <c r="F60" s="47"/>
      <c r="G60" s="111"/>
      <c r="I60" s="11"/>
    </row>
    <row r="61" spans="1:9" s="43" customFormat="1" ht="18.75" customHeight="1" x14ac:dyDescent="0.15">
      <c r="A61" s="202" t="s">
        <v>538</v>
      </c>
      <c r="B61" s="55" t="s">
        <v>207</v>
      </c>
      <c r="C61" s="45">
        <v>27</v>
      </c>
      <c r="D61" s="46">
        <f>INT(C61*$D$5)-INT(INT(C61*$D$5)*0.9)</f>
        <v>30</v>
      </c>
      <c r="E61" s="47">
        <f>INT(C61*$D$5)-INT(INT(C61*$D$5)*0.8)</f>
        <v>59</v>
      </c>
      <c r="F61" s="47">
        <f>INT(C61*$D$5)-INT(INT(C61*$D$5)*0.7)</f>
        <v>88</v>
      </c>
      <c r="G61" s="111" t="s">
        <v>28</v>
      </c>
      <c r="I61" s="11"/>
    </row>
    <row r="62" spans="1:9" s="43" customFormat="1" ht="18.75" customHeight="1" x14ac:dyDescent="0.15">
      <c r="A62" s="202" t="s">
        <v>538</v>
      </c>
      <c r="B62" s="55" t="s">
        <v>208</v>
      </c>
      <c r="C62" s="45">
        <v>20</v>
      </c>
      <c r="D62" s="46">
        <f>INT(C62*$D$5)-INT(INT(C62*$D$5)*0.9)</f>
        <v>22</v>
      </c>
      <c r="E62" s="47">
        <f>INT(C62*$D$5)-INT(INT(C62*$D$5)*0.8)</f>
        <v>44</v>
      </c>
      <c r="F62" s="47">
        <f>INT(C62*$D$5)-INT(INT(C62*$D$5)*0.7)</f>
        <v>66</v>
      </c>
      <c r="G62" s="111" t="s">
        <v>7</v>
      </c>
      <c r="I62" s="11"/>
    </row>
    <row r="63" spans="1:9" s="43" customFormat="1" ht="18.75" customHeight="1" x14ac:dyDescent="0.15">
      <c r="A63" s="202"/>
      <c r="B63" s="55" t="s">
        <v>493</v>
      </c>
      <c r="C63" s="45"/>
      <c r="D63" s="46"/>
      <c r="E63" s="47"/>
      <c r="F63" s="47"/>
      <c r="G63" s="111" t="s">
        <v>261</v>
      </c>
      <c r="I63" s="11"/>
    </row>
    <row r="64" spans="1:9" s="43" customFormat="1" ht="18.75" customHeight="1" x14ac:dyDescent="0.15">
      <c r="A64" s="202" t="s">
        <v>538</v>
      </c>
      <c r="B64" s="55" t="s">
        <v>209</v>
      </c>
      <c r="C64" s="45">
        <v>30</v>
      </c>
      <c r="D64" s="46">
        <f>INT(C64*$D$5)-INT(INT(C64*$D$5)*0.9)</f>
        <v>33</v>
      </c>
      <c r="E64" s="47">
        <f>INT(C64*$D$5)-INT(INT(C64*$D$5)*0.8)</f>
        <v>66</v>
      </c>
      <c r="F64" s="47">
        <f>INT(C64*$D$5)-INT(INT(C64*$D$5)*0.7)</f>
        <v>98</v>
      </c>
      <c r="G64" s="111"/>
      <c r="I64" s="11"/>
    </row>
    <row r="65" spans="1:9" s="43" customFormat="1" ht="18.75" customHeight="1" x14ac:dyDescent="0.15">
      <c r="A65" s="202" t="s">
        <v>538</v>
      </c>
      <c r="B65" s="55" t="s">
        <v>210</v>
      </c>
      <c r="C65" s="45">
        <v>60</v>
      </c>
      <c r="D65" s="46">
        <f>INT(C65*$D$5)-INT(INT(C65*$D$5)*0.9)</f>
        <v>66</v>
      </c>
      <c r="E65" s="47">
        <f>INT(C65*$D$5)-INT(INT(C65*$D$5)*0.8)</f>
        <v>131</v>
      </c>
      <c r="F65" s="47">
        <f>INT(C65*$D$5)-INT(INT(C65*$D$5)*0.7)</f>
        <v>196</v>
      </c>
      <c r="G65" s="111"/>
      <c r="I65" s="11"/>
    </row>
    <row r="66" spans="1:9" s="43" customFormat="1" ht="18.75" customHeight="1" x14ac:dyDescent="0.15">
      <c r="A66" s="202" t="s">
        <v>538</v>
      </c>
      <c r="B66" s="55" t="s">
        <v>494</v>
      </c>
      <c r="C66" s="45">
        <v>60</v>
      </c>
      <c r="D66" s="46">
        <f>INT(C66*$D$5)-INT(INT(C66*$D$5)*0.9)</f>
        <v>66</v>
      </c>
      <c r="E66" s="47">
        <f>INT(C66*$D$5)-INT(INT(C66*$D$5)*0.8)</f>
        <v>131</v>
      </c>
      <c r="F66" s="47">
        <f>INT(C66*$D$5)-INT(INT(C66*$D$5)*0.7)</f>
        <v>196</v>
      </c>
      <c r="G66" s="111" t="s">
        <v>28</v>
      </c>
      <c r="I66" s="11"/>
    </row>
    <row r="67" spans="1:9" s="43" customFormat="1" ht="18.75" customHeight="1" x14ac:dyDescent="0.15">
      <c r="A67" s="202" t="s">
        <v>538</v>
      </c>
      <c r="B67" s="55" t="s">
        <v>495</v>
      </c>
      <c r="C67" s="45">
        <v>50</v>
      </c>
      <c r="D67" s="46">
        <f>INT(C67*$D$5)-INT(INT(C67*$D$5)*0.9)</f>
        <v>55</v>
      </c>
      <c r="E67" s="47">
        <f>INT(C67*$D$5)-INT(INT(C67*$D$5)*0.8)</f>
        <v>109</v>
      </c>
      <c r="F67" s="47">
        <f>INT(C67*$D$5)-INT(INT(C67*$D$5)*0.7)</f>
        <v>164</v>
      </c>
      <c r="G67" s="111" t="s">
        <v>7</v>
      </c>
      <c r="I67" s="11"/>
    </row>
    <row r="68" spans="1:9" s="43" customFormat="1" ht="18.75" customHeight="1" x14ac:dyDescent="0.15">
      <c r="A68" s="202" t="s">
        <v>538</v>
      </c>
      <c r="B68" s="55" t="s">
        <v>496</v>
      </c>
      <c r="C68" s="45">
        <v>200</v>
      </c>
      <c r="D68" s="46">
        <f>INT(C68*$D$5)-INT(INT(C68*$D$5)*0.9)</f>
        <v>218</v>
      </c>
      <c r="E68" s="47">
        <f>INT(C68*$D$5)-INT(INT(C68*$D$5)*0.8)</f>
        <v>436</v>
      </c>
      <c r="F68" s="47">
        <f>INT(C68*$D$5)-INT(INT(C68*$D$5)*0.7)</f>
        <v>653</v>
      </c>
      <c r="G68" s="48" t="s">
        <v>60</v>
      </c>
      <c r="I68" s="11"/>
    </row>
    <row r="69" spans="1:9" s="43" customFormat="1" ht="18.75" customHeight="1" x14ac:dyDescent="0.15">
      <c r="A69" s="202"/>
      <c r="B69" s="55" t="s">
        <v>497</v>
      </c>
      <c r="C69" s="45"/>
      <c r="D69" s="46"/>
      <c r="E69" s="47"/>
      <c r="F69" s="47"/>
      <c r="G69" s="48" t="s">
        <v>263</v>
      </c>
      <c r="I69" s="11"/>
    </row>
    <row r="70" spans="1:9" s="43" customFormat="1" ht="18.75" customHeight="1" x14ac:dyDescent="0.15">
      <c r="A70" s="202" t="s">
        <v>538</v>
      </c>
      <c r="B70" s="55" t="s">
        <v>199</v>
      </c>
      <c r="C70" s="45">
        <v>20</v>
      </c>
      <c r="D70" s="46">
        <f>INT(C70*$D$5)-INT(INT(C70*$D$5)*0.9)</f>
        <v>22</v>
      </c>
      <c r="E70" s="47">
        <f>INT(C70*$D$5)-INT(INT(C70*$D$5)*0.8)</f>
        <v>44</v>
      </c>
      <c r="F70" s="47">
        <f>INT(C70*$D$5)-INT(INT(C70*$D$5)*0.7)</f>
        <v>66</v>
      </c>
      <c r="G70" s="32"/>
      <c r="I70" s="11"/>
    </row>
    <row r="71" spans="1:9" s="43" customFormat="1" ht="18.75" customHeight="1" x14ac:dyDescent="0.15">
      <c r="A71" s="202" t="s">
        <v>538</v>
      </c>
      <c r="B71" s="55" t="s">
        <v>200</v>
      </c>
      <c r="C71" s="45">
        <v>5</v>
      </c>
      <c r="D71" s="46">
        <f>INT(C71*$D$5)-INT(INT(C71*$D$5)*0.9)</f>
        <v>6</v>
      </c>
      <c r="E71" s="47">
        <f>INT(C71*$D$5)-INT(INT(C71*$D$5)*0.8)</f>
        <v>11</v>
      </c>
      <c r="F71" s="47">
        <f>INT(C71*$D$5)-INT(INT(C71*$D$5)*0.7)</f>
        <v>17</v>
      </c>
      <c r="G71" s="32"/>
      <c r="I71" s="11"/>
    </row>
    <row r="72" spans="1:9" s="43" customFormat="1" ht="18.75" customHeight="1" x14ac:dyDescent="0.15">
      <c r="A72" s="202"/>
      <c r="B72" s="55" t="s">
        <v>498</v>
      </c>
      <c r="C72" s="45"/>
      <c r="D72" s="46"/>
      <c r="E72" s="47"/>
      <c r="F72" s="47"/>
      <c r="G72" s="48" t="s">
        <v>60</v>
      </c>
      <c r="I72" s="11"/>
    </row>
    <row r="73" spans="1:9" s="43" customFormat="1" ht="18.75" customHeight="1" x14ac:dyDescent="0.15">
      <c r="A73" s="202" t="s">
        <v>538</v>
      </c>
      <c r="B73" s="55" t="s">
        <v>201</v>
      </c>
      <c r="C73" s="45">
        <v>150</v>
      </c>
      <c r="D73" s="46">
        <f>INT(C73*$D$5)-INT(INT(C73*$D$5)*0.9)</f>
        <v>164</v>
      </c>
      <c r="E73" s="47">
        <f>INT(C73*$D$5)-INT(INT(C73*$D$5)*0.8)</f>
        <v>327</v>
      </c>
      <c r="F73" s="47">
        <f>INT(C73*$D$5)-INT(INT(C73*$D$5)*0.7)</f>
        <v>490</v>
      </c>
      <c r="G73" s="48"/>
      <c r="I73" s="11"/>
    </row>
    <row r="74" spans="1:9" s="43" customFormat="1" ht="18.75" customHeight="1" x14ac:dyDescent="0.15">
      <c r="A74" s="202" t="s">
        <v>538</v>
      </c>
      <c r="B74" s="55" t="s">
        <v>202</v>
      </c>
      <c r="C74" s="45">
        <v>160</v>
      </c>
      <c r="D74" s="46">
        <f>INT(C74*$D$5)-INT(INT(C74*$D$5)*0.9)</f>
        <v>174</v>
      </c>
      <c r="E74" s="47">
        <f>INT(C74*$D$5)-INT(INT(C74*$D$5)*0.8)</f>
        <v>348</v>
      </c>
      <c r="F74" s="47">
        <f>INT(C74*$D$5)-INT(INT(C74*$D$5)*0.7)</f>
        <v>522</v>
      </c>
      <c r="G74" s="48"/>
      <c r="I74" s="11"/>
    </row>
    <row r="75" spans="1:9" s="43" customFormat="1" ht="18.75" customHeight="1" x14ac:dyDescent="0.15">
      <c r="A75" s="202" t="s">
        <v>541</v>
      </c>
      <c r="B75" s="55" t="s">
        <v>499</v>
      </c>
      <c r="C75" s="45">
        <v>40</v>
      </c>
      <c r="D75" s="46">
        <f>INT(C75*$D$5)-INT(INT(C75*$D$5)*0.9)</f>
        <v>44</v>
      </c>
      <c r="E75" s="47">
        <f>INT(C75*$D$5)-INT(INT(C75*$D$5)*0.8)</f>
        <v>87</v>
      </c>
      <c r="F75" s="47">
        <f>INT(C75*$D$5)-INT(INT(C75*$D$5)*0.7)</f>
        <v>131</v>
      </c>
      <c r="G75" s="111" t="s">
        <v>7</v>
      </c>
      <c r="I75" s="11"/>
    </row>
    <row r="76" spans="1:9" ht="18.75" customHeight="1" x14ac:dyDescent="0.15">
      <c r="A76" s="205"/>
      <c r="B76" s="49" t="s">
        <v>41</v>
      </c>
      <c r="C76" s="25"/>
      <c r="D76" s="50"/>
      <c r="E76" s="51"/>
      <c r="F76" s="51"/>
      <c r="G76" s="32" t="s">
        <v>61</v>
      </c>
      <c r="I76" s="11"/>
    </row>
    <row r="77" spans="1:9" s="43" customFormat="1" ht="18.75" customHeight="1" x14ac:dyDescent="0.15">
      <c r="A77" s="202" t="s">
        <v>541</v>
      </c>
      <c r="B77" s="30" t="s">
        <v>178</v>
      </c>
      <c r="C77" s="39">
        <v>22</v>
      </c>
      <c r="D77" s="40">
        <f>INT(C77*$D$5)-INT(INT(C77*$D$5)*0.9)</f>
        <v>24</v>
      </c>
      <c r="E77" s="41">
        <f>INT(C77*$D$5)-INT(INT(C77*$D$5)*0.8)</f>
        <v>48</v>
      </c>
      <c r="F77" s="41">
        <f>INT(C77*$D$5)-INT(INT(C77*$D$5)*0.7)</f>
        <v>72</v>
      </c>
      <c r="G77" s="125"/>
      <c r="I77" s="11"/>
    </row>
    <row r="78" spans="1:9" s="43" customFormat="1" ht="18.75" customHeight="1" x14ac:dyDescent="0.15">
      <c r="A78" s="202" t="s">
        <v>541</v>
      </c>
      <c r="B78" s="44" t="s">
        <v>179</v>
      </c>
      <c r="C78" s="45">
        <v>18</v>
      </c>
      <c r="D78" s="46">
        <f>INT(C78*$D$5)-INT(INT(C78*$D$5)*0.9)</f>
        <v>20</v>
      </c>
      <c r="E78" s="47">
        <f>INT(C78*$D$5)-INT(INT(C78*$D$5)*0.8)</f>
        <v>39</v>
      </c>
      <c r="F78" s="47">
        <f>INT(C78*$D$5)-INT(INT(C78*$D$5)*0.7)</f>
        <v>59</v>
      </c>
      <c r="G78" s="111"/>
      <c r="I78" s="11"/>
    </row>
    <row r="79" spans="1:9" s="43" customFormat="1" ht="18.75" customHeight="1" thickBot="1" x14ac:dyDescent="0.2">
      <c r="A79" s="203" t="s">
        <v>541</v>
      </c>
      <c r="B79" s="29" t="s">
        <v>180</v>
      </c>
      <c r="C79" s="25">
        <v>6</v>
      </c>
      <c r="D79" s="50">
        <f>INT(C79*$D$5)-INT(INT(C79*$D$5)*0.9)</f>
        <v>7</v>
      </c>
      <c r="E79" s="51">
        <f>INT(C79*$D$5)-INT(INT(C79*$D$5)*0.8)</f>
        <v>13</v>
      </c>
      <c r="F79" s="51">
        <f>INT(C79*$D$5)-INT(INT(C79*$D$5)*0.7)</f>
        <v>20</v>
      </c>
      <c r="G79" s="32"/>
      <c r="I79" s="11"/>
    </row>
    <row r="80" spans="1:9" ht="18.75" customHeight="1" x14ac:dyDescent="0.15">
      <c r="A80" s="331" t="s">
        <v>343</v>
      </c>
      <c r="B80" s="34" t="s">
        <v>29</v>
      </c>
      <c r="C80" s="35"/>
      <c r="D80" s="36"/>
      <c r="E80" s="37"/>
      <c r="F80" s="37"/>
      <c r="G80" s="97"/>
      <c r="I80" s="11"/>
    </row>
    <row r="81" spans="1:9" ht="18.75" customHeight="1" x14ac:dyDescent="0.15">
      <c r="A81" s="332"/>
      <c r="B81" s="29" t="s">
        <v>500</v>
      </c>
      <c r="C81" s="141">
        <v>94</v>
      </c>
      <c r="D81" s="142">
        <f>INT(C81*$D$5)-INT(INT(C81*$D$5)*0.9)</f>
        <v>103</v>
      </c>
      <c r="E81" s="143">
        <f>INT(C81*$D$5)-INT(INT(C81*$D$5)*0.8)</f>
        <v>205</v>
      </c>
      <c r="F81" s="143">
        <f>INT(C81*$D$5)-INT(INT(C81*$D$5)*0.7)</f>
        <v>307</v>
      </c>
      <c r="G81" s="32" t="s">
        <v>28</v>
      </c>
      <c r="I81" s="11"/>
    </row>
    <row r="82" spans="1:9" ht="18.75" customHeight="1" thickBot="1" x14ac:dyDescent="0.2">
      <c r="A82" s="333"/>
      <c r="B82" s="59" t="s">
        <v>501</v>
      </c>
      <c r="C82" s="144">
        <v>47</v>
      </c>
      <c r="D82" s="145">
        <f>INT(C82*$D$5)-INT(INT(C82*$D$5)*0.9)</f>
        <v>52</v>
      </c>
      <c r="E82" s="146">
        <f>INT(C82*$D$5)-INT(INT(C82*$D$5)*0.8)</f>
        <v>103</v>
      </c>
      <c r="F82" s="146">
        <f>INT(C82*$D$5)-INT(INT(C82*$D$5)*0.7)</f>
        <v>154</v>
      </c>
      <c r="G82" s="63" t="s">
        <v>62</v>
      </c>
      <c r="I82" s="11"/>
    </row>
    <row r="83" spans="1:9" s="67" customFormat="1" ht="19.5" hidden="1" customHeight="1" x14ac:dyDescent="0.15">
      <c r="A83" s="64"/>
      <c r="B83" s="65"/>
      <c r="C83" s="66"/>
      <c r="D83" s="66"/>
      <c r="E83" s="66"/>
      <c r="F83" s="66"/>
      <c r="G83" s="66"/>
      <c r="I83" s="66"/>
    </row>
    <row r="84" spans="1:9" s="67" customFormat="1" ht="11.25" hidden="1" customHeight="1" x14ac:dyDescent="0.15">
      <c r="A84" s="64"/>
      <c r="B84" s="65"/>
      <c r="C84" s="66"/>
      <c r="D84" s="66"/>
      <c r="E84" s="66"/>
      <c r="F84" s="66"/>
      <c r="G84" s="66"/>
    </row>
    <row r="85" spans="1:9" s="67" customFormat="1" ht="26.25" customHeight="1" x14ac:dyDescent="0.15">
      <c r="A85" s="212"/>
      <c r="B85" s="153" t="s">
        <v>502</v>
      </c>
      <c r="C85" s="382" t="s">
        <v>447</v>
      </c>
      <c r="D85" s="382"/>
      <c r="E85" s="382"/>
      <c r="F85" s="382"/>
      <c r="G85" s="154" t="s">
        <v>61</v>
      </c>
    </row>
    <row r="86" spans="1:9" s="67" customFormat="1" ht="5.25" customHeight="1" x14ac:dyDescent="0.15">
      <c r="B86" s="112"/>
      <c r="C86" s="66"/>
      <c r="D86" s="66"/>
      <c r="E86" s="66"/>
      <c r="F86" s="66"/>
      <c r="G86" s="66"/>
    </row>
    <row r="87" spans="1:9" s="67" customFormat="1" x14ac:dyDescent="0.15">
      <c r="A87" s="198"/>
      <c r="B87" s="69" t="s">
        <v>532</v>
      </c>
      <c r="C87" s="66"/>
      <c r="D87" s="66"/>
      <c r="E87" s="66"/>
      <c r="F87" s="66"/>
      <c r="G87" s="66"/>
    </row>
    <row r="88" spans="1:9" s="43" customFormat="1" x14ac:dyDescent="0.15">
      <c r="A88" s="198" t="s">
        <v>538</v>
      </c>
      <c r="B88" s="68" t="s">
        <v>10</v>
      </c>
      <c r="C88" s="310" t="s">
        <v>623</v>
      </c>
      <c r="D88" s="314"/>
      <c r="E88" s="314"/>
      <c r="F88" s="314"/>
      <c r="G88" s="315"/>
    </row>
    <row r="89" spans="1:9" s="43" customFormat="1" x14ac:dyDescent="0.15">
      <c r="A89" s="198" t="s">
        <v>538</v>
      </c>
      <c r="B89" s="68" t="s">
        <v>11</v>
      </c>
      <c r="C89" s="310" t="s">
        <v>624</v>
      </c>
      <c r="D89" s="311"/>
      <c r="E89" s="311"/>
      <c r="F89" s="311"/>
      <c r="G89" s="312"/>
    </row>
    <row r="90" spans="1:9" s="43" customFormat="1" x14ac:dyDescent="0.15">
      <c r="A90" s="198" t="s">
        <v>538</v>
      </c>
      <c r="B90" s="68" t="s">
        <v>177</v>
      </c>
      <c r="C90" s="310" t="s">
        <v>625</v>
      </c>
      <c r="D90" s="311"/>
      <c r="E90" s="311"/>
      <c r="F90" s="311"/>
      <c r="G90" s="312"/>
    </row>
    <row r="91" spans="1:9" s="43" customFormat="1" x14ac:dyDescent="0.15">
      <c r="A91" s="198" t="s">
        <v>538</v>
      </c>
      <c r="B91" s="68" t="s">
        <v>533</v>
      </c>
      <c r="C91" s="310" t="s">
        <v>626</v>
      </c>
      <c r="D91" s="311"/>
      <c r="E91" s="311"/>
      <c r="F91" s="311"/>
      <c r="G91" s="312"/>
    </row>
    <row r="92" spans="1:9" s="43" customFormat="1" ht="13.9" customHeight="1" x14ac:dyDescent="0.15">
      <c r="B92" s="70" t="s">
        <v>13</v>
      </c>
      <c r="C92" s="71"/>
      <c r="D92" s="72"/>
      <c r="E92" s="72"/>
      <c r="F92" s="72"/>
      <c r="G92" s="72"/>
    </row>
    <row r="93" spans="1:9" s="43" customFormat="1" ht="13.9" customHeight="1" x14ac:dyDescent="0.15">
      <c r="B93" s="71" t="s">
        <v>12</v>
      </c>
      <c r="C93" s="71"/>
      <c r="D93" s="72"/>
      <c r="E93" s="72"/>
      <c r="F93" s="72"/>
      <c r="G93" s="72"/>
    </row>
    <row r="94" spans="1:9" ht="13.9" customHeight="1" x14ac:dyDescent="0.15">
      <c r="B94" s="320" t="s">
        <v>16</v>
      </c>
      <c r="C94" s="320"/>
      <c r="D94" s="320"/>
      <c r="E94" s="320"/>
      <c r="F94" s="320"/>
      <c r="G94" s="320"/>
    </row>
    <row r="95" spans="1:9" x14ac:dyDescent="0.15">
      <c r="B95" s="320" t="s">
        <v>165</v>
      </c>
      <c r="C95" s="320"/>
      <c r="D95" s="320"/>
      <c r="E95" s="320"/>
      <c r="F95" s="320"/>
      <c r="G95" s="320"/>
    </row>
    <row r="96" spans="1:9" x14ac:dyDescent="0.15">
      <c r="B96" s="73" t="s">
        <v>1</v>
      </c>
      <c r="C96" s="73"/>
      <c r="D96" s="73"/>
      <c r="E96" s="73"/>
      <c r="F96" s="73"/>
    </row>
    <row r="97" spans="1:7" x14ac:dyDescent="0.15">
      <c r="B97" s="73" t="s">
        <v>2</v>
      </c>
      <c r="C97" s="73"/>
      <c r="D97" s="73"/>
      <c r="E97" s="73"/>
      <c r="F97" s="73"/>
    </row>
    <row r="98" spans="1:7" x14ac:dyDescent="0.15">
      <c r="B98" s="73" t="s">
        <v>437</v>
      </c>
      <c r="C98" s="73"/>
      <c r="D98" s="73"/>
      <c r="E98" s="73"/>
      <c r="F98" s="73"/>
    </row>
    <row r="99" spans="1:7" ht="4.5" customHeight="1" x14ac:dyDescent="0.15">
      <c r="B99" s="74" t="s">
        <v>3</v>
      </c>
      <c r="C99" s="73"/>
      <c r="D99" s="73"/>
      <c r="E99" s="73"/>
      <c r="F99" s="73"/>
    </row>
    <row r="100" spans="1:7" x14ac:dyDescent="0.15">
      <c r="B100" s="75" t="s">
        <v>286</v>
      </c>
      <c r="C100" s="76"/>
      <c r="D100" s="76"/>
      <c r="E100" s="76"/>
      <c r="F100" s="76"/>
      <c r="G100" s="77"/>
    </row>
    <row r="102" spans="1:7" ht="20.25" customHeight="1" x14ac:dyDescent="0.15">
      <c r="A102" s="8" t="s">
        <v>287</v>
      </c>
    </row>
    <row r="103" spans="1:7" ht="15.75" customHeight="1" x14ac:dyDescent="0.15">
      <c r="A103" s="307" t="s">
        <v>290</v>
      </c>
      <c r="B103" s="308"/>
      <c r="C103" s="338" t="s">
        <v>288</v>
      </c>
      <c r="D103" s="339"/>
      <c r="E103" s="338" t="s">
        <v>289</v>
      </c>
      <c r="F103" s="340"/>
      <c r="G103" s="339"/>
    </row>
    <row r="104" spans="1:7" ht="137.25" customHeight="1" x14ac:dyDescent="0.15">
      <c r="A104" s="78">
        <v>1</v>
      </c>
      <c r="B104" s="79" t="s">
        <v>291</v>
      </c>
      <c r="C104" s="329" t="s">
        <v>292</v>
      </c>
      <c r="D104" s="330"/>
      <c r="E104" s="384" t="s">
        <v>648</v>
      </c>
      <c r="F104" s="385"/>
      <c r="G104" s="386"/>
    </row>
    <row r="105" spans="1:7" ht="39.75" customHeight="1" x14ac:dyDescent="0.15">
      <c r="A105" s="78">
        <v>2</v>
      </c>
      <c r="B105" s="79" t="s">
        <v>300</v>
      </c>
      <c r="C105" s="321" t="s">
        <v>445</v>
      </c>
      <c r="D105" s="322"/>
      <c r="E105" s="323"/>
      <c r="F105" s="324"/>
      <c r="G105" s="322"/>
    </row>
    <row r="106" spans="1:7" ht="39.75" customHeight="1" x14ac:dyDescent="0.15">
      <c r="A106" s="78">
        <v>3</v>
      </c>
      <c r="B106" s="79" t="s">
        <v>301</v>
      </c>
      <c r="C106" s="325" t="s">
        <v>302</v>
      </c>
      <c r="D106" s="322"/>
      <c r="E106" s="323" t="s">
        <v>306</v>
      </c>
      <c r="F106" s="324"/>
      <c r="G106" s="322"/>
    </row>
    <row r="107" spans="1:7" ht="42" customHeight="1" x14ac:dyDescent="0.15">
      <c r="A107" s="78">
        <v>4</v>
      </c>
      <c r="B107" s="79" t="s">
        <v>303</v>
      </c>
      <c r="C107" s="325" t="s">
        <v>304</v>
      </c>
      <c r="D107" s="322"/>
      <c r="E107" s="323"/>
      <c r="F107" s="324"/>
      <c r="G107" s="322"/>
    </row>
    <row r="108" spans="1:7" ht="27.75" customHeight="1" x14ac:dyDescent="0.15">
      <c r="A108" s="78">
        <v>5</v>
      </c>
      <c r="B108" s="79" t="s">
        <v>305</v>
      </c>
      <c r="C108" s="321" t="s">
        <v>292</v>
      </c>
      <c r="D108" s="322"/>
      <c r="E108" s="323"/>
      <c r="F108" s="324"/>
      <c r="G108" s="322"/>
    </row>
  </sheetData>
  <customSheetViews>
    <customSheetView guid="{83E5F0FC-3326-407A-826A-4C3970149E8A}" scale="91" showPageBreaks="1" fitToPage="1" view="pageBreakPreview" topLeftCell="A11">
      <selection activeCell="D36" sqref="D36"/>
      <pageMargins left="0.78740157480314965" right="0.59055118110236227" top="0.78740157480314965" bottom="0.78740157480314965" header="0" footer="0"/>
      <pageSetup paperSize="9" scale="71" fitToHeight="0" orientation="portrait" r:id="rId1"/>
      <headerFooter alignWithMargins="0"/>
    </customSheetView>
    <customSheetView guid="{889E9388-5016-4A28-9D74-594202A78956}" scale="91" showPageBreaks="1" fitToPage="1" view="pageBreakPreview">
      <selection activeCell="D36" sqref="D36"/>
      <pageMargins left="0.78740157480314965" right="0.59055118110236227" top="0.78740157480314965" bottom="0.78740157480314965" header="0" footer="0"/>
      <pageSetup paperSize="9" scale="71" fitToHeight="0" orientation="portrait" r:id="rId2"/>
      <headerFooter alignWithMargins="0"/>
    </customSheetView>
  </customSheetViews>
  <mergeCells count="28">
    <mergeCell ref="A103:B103"/>
    <mergeCell ref="C103:D103"/>
    <mergeCell ref="E103:G103"/>
    <mergeCell ref="C107:D107"/>
    <mergeCell ref="E107:G107"/>
    <mergeCell ref="C108:D108"/>
    <mergeCell ref="E108:G108"/>
    <mergeCell ref="C104:D104"/>
    <mergeCell ref="E104:G104"/>
    <mergeCell ref="C105:D105"/>
    <mergeCell ref="E105:G105"/>
    <mergeCell ref="C106:D106"/>
    <mergeCell ref="E106:G106"/>
    <mergeCell ref="B94:G94"/>
    <mergeCell ref="B95:G95"/>
    <mergeCell ref="C88:G88"/>
    <mergeCell ref="C89:G89"/>
    <mergeCell ref="C90:G90"/>
    <mergeCell ref="C91:G91"/>
    <mergeCell ref="A40:A45"/>
    <mergeCell ref="A47:A52"/>
    <mergeCell ref="A80:A82"/>
    <mergeCell ref="C85:F85"/>
    <mergeCell ref="A10:A15"/>
    <mergeCell ref="A16:A21"/>
    <mergeCell ref="A22:A27"/>
    <mergeCell ref="A28:A33"/>
    <mergeCell ref="A34:A39"/>
  </mergeCells>
  <phoneticPr fontId="3"/>
  <conditionalFormatting sqref="A10:A91">
    <cfRule type="expression" dxfId="15" priority="2">
      <formula>$A10="■"</formula>
    </cfRule>
  </conditionalFormatting>
  <dataValidations count="1">
    <dataValidation type="list" allowBlank="1" showInputMessage="1" showErrorMessage="1" sqref="A8:A79 A88:A91">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6"/>
  <sheetViews>
    <sheetView view="pageBreakPreview" topLeftCell="A67" zoomScaleNormal="100" zoomScaleSheetLayoutView="100" workbookViewId="0">
      <selection activeCell="E82" sqref="E82:G82"/>
    </sheetView>
  </sheetViews>
  <sheetFormatPr defaultRowHeight="19.5" x14ac:dyDescent="0.15"/>
  <cols>
    <col min="1" max="1" width="6.125" style="1" customWidth="1"/>
    <col min="2" max="2" width="46.5" style="1" customWidth="1"/>
    <col min="3" max="6" width="11.375" style="1" customWidth="1"/>
    <col min="7" max="7" width="18" style="1" customWidth="1"/>
    <col min="8" max="16384" width="9" style="1"/>
  </cols>
  <sheetData>
    <row r="1" spans="1:9" ht="4.9000000000000004" customHeight="1" x14ac:dyDescent="0.15"/>
    <row r="2" spans="1:9" s="2" customFormat="1" ht="24" x14ac:dyDescent="0.15">
      <c r="A2" s="2" t="s">
        <v>448</v>
      </c>
      <c r="B2" s="3"/>
      <c r="C2" s="4"/>
      <c r="D2" s="4"/>
      <c r="E2" s="4"/>
      <c r="F2" s="4"/>
      <c r="G2" s="5"/>
    </row>
    <row r="3" spans="1:9" ht="22.5" customHeight="1" x14ac:dyDescent="0.15">
      <c r="D3" s="6"/>
      <c r="E3" s="6"/>
      <c r="F3" s="6"/>
      <c r="G3" s="7" t="s">
        <v>643</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56" t="s">
        <v>102</v>
      </c>
      <c r="C7" s="14" t="s">
        <v>0</v>
      </c>
      <c r="D7" s="131" t="s">
        <v>309</v>
      </c>
      <c r="E7" s="132" t="s">
        <v>310</v>
      </c>
      <c r="F7" s="132" t="s">
        <v>311</v>
      </c>
      <c r="G7" s="17"/>
    </row>
    <row r="8" spans="1:9" ht="17.25" customHeight="1" x14ac:dyDescent="0.15">
      <c r="A8" s="213"/>
      <c r="B8" s="119" t="s">
        <v>103</v>
      </c>
      <c r="C8" s="20"/>
      <c r="D8" s="87"/>
      <c r="E8" s="88"/>
      <c r="F8" s="88"/>
      <c r="G8" s="151"/>
    </row>
    <row r="9" spans="1:9" ht="17.25" customHeight="1" x14ac:dyDescent="0.15">
      <c r="A9" s="214"/>
      <c r="B9" s="30" t="s">
        <v>104</v>
      </c>
      <c r="C9" s="39"/>
      <c r="D9" s="90"/>
      <c r="E9" s="41"/>
      <c r="F9" s="41"/>
      <c r="G9" s="33" t="s">
        <v>51</v>
      </c>
      <c r="I9" s="11"/>
    </row>
    <row r="10" spans="1:9" ht="17.25" customHeight="1" x14ac:dyDescent="0.15">
      <c r="A10" s="390" t="s">
        <v>542</v>
      </c>
      <c r="B10" s="30" t="s">
        <v>140</v>
      </c>
      <c r="C10" s="39"/>
      <c r="D10" s="90"/>
      <c r="E10" s="41"/>
      <c r="F10" s="41"/>
      <c r="G10" s="33"/>
      <c r="I10" s="11"/>
    </row>
    <row r="11" spans="1:9" ht="17.25" customHeight="1" x14ac:dyDescent="0.15">
      <c r="A11" s="391"/>
      <c r="B11" s="29" t="s">
        <v>105</v>
      </c>
      <c r="C11" s="25">
        <v>475</v>
      </c>
      <c r="D11" s="40">
        <f>INT(C11*$D$5)-INT(INT(C11*$D$5)*0.9)</f>
        <v>517</v>
      </c>
      <c r="E11" s="41">
        <f>INT(C11*$D$5)-INT(INT(C11*$D$5)*0.8)</f>
        <v>1034</v>
      </c>
      <c r="F11" s="41">
        <f>INT(C11*$D$5)-INT(INT(C11*$D$5)*0.7)</f>
        <v>1551</v>
      </c>
      <c r="G11" s="32"/>
      <c r="I11" s="11"/>
    </row>
    <row r="12" spans="1:9" ht="17.25" customHeight="1" x14ac:dyDescent="0.15">
      <c r="A12" s="392"/>
      <c r="B12" s="29" t="s">
        <v>106</v>
      </c>
      <c r="C12" s="25">
        <v>526</v>
      </c>
      <c r="D12" s="40">
        <f>INT(C12*$D$5)-INT(INT(C12*$D$5)*0.9)</f>
        <v>573</v>
      </c>
      <c r="E12" s="41">
        <f>INT(C12*$D$5)-INT(INT(C12*$D$5)*0.8)</f>
        <v>1145</v>
      </c>
      <c r="F12" s="41">
        <f>INT(C12*$D$5)-INT(INT(C12*$D$5)*0.7)</f>
        <v>1717</v>
      </c>
      <c r="G12" s="32"/>
      <c r="I12" s="11"/>
    </row>
    <row r="13" spans="1:9" ht="17.25" customHeight="1" x14ac:dyDescent="0.15">
      <c r="A13" s="390" t="s">
        <v>542</v>
      </c>
      <c r="B13" s="30" t="s">
        <v>141</v>
      </c>
      <c r="C13" s="39"/>
      <c r="D13" s="90"/>
      <c r="E13" s="41"/>
      <c r="F13" s="41"/>
      <c r="G13" s="33"/>
      <c r="I13" s="11"/>
    </row>
    <row r="14" spans="1:9" ht="17.25" customHeight="1" x14ac:dyDescent="0.15">
      <c r="A14" s="391"/>
      <c r="B14" s="29" t="s">
        <v>105</v>
      </c>
      <c r="C14" s="25">
        <v>497</v>
      </c>
      <c r="D14" s="40">
        <f>INT(C14*$D$5)-INT(INT(C14*$D$5)*0.9)</f>
        <v>541</v>
      </c>
      <c r="E14" s="41">
        <f>INT(C14*$D$5)-INT(INT(C14*$D$5)*0.8)</f>
        <v>1082</v>
      </c>
      <c r="F14" s="41">
        <f>INT(C14*$D$5)-INT(INT(C14*$D$5)*0.7)</f>
        <v>1623</v>
      </c>
      <c r="G14" s="32"/>
      <c r="I14" s="11"/>
    </row>
    <row r="15" spans="1:9" ht="17.25" customHeight="1" x14ac:dyDescent="0.15">
      <c r="A15" s="392"/>
      <c r="B15" s="29" t="s">
        <v>106</v>
      </c>
      <c r="C15" s="25">
        <v>551</v>
      </c>
      <c r="D15" s="40">
        <f>INT(C15*$D$5)-INT(INT(C15*$D$5)*0.9)</f>
        <v>600</v>
      </c>
      <c r="E15" s="41">
        <f>INT(C15*$D$5)-INT(INT(C15*$D$5)*0.8)</f>
        <v>1199</v>
      </c>
      <c r="F15" s="41">
        <f>INT(C15*$D$5)-INT(INT(C15*$D$5)*0.7)</f>
        <v>1799</v>
      </c>
      <c r="G15" s="32"/>
      <c r="I15" s="11"/>
    </row>
    <row r="16" spans="1:9" ht="17.25" customHeight="1" x14ac:dyDescent="0.15">
      <c r="A16" s="390" t="s">
        <v>542</v>
      </c>
      <c r="B16" s="30" t="s">
        <v>142</v>
      </c>
      <c r="C16" s="39"/>
      <c r="D16" s="90"/>
      <c r="E16" s="41"/>
      <c r="F16" s="41"/>
      <c r="G16" s="33"/>
      <c r="I16" s="11"/>
    </row>
    <row r="17" spans="1:9" ht="17.25" customHeight="1" x14ac:dyDescent="0.15">
      <c r="A17" s="391"/>
      <c r="B17" s="29" t="s">
        <v>105</v>
      </c>
      <c r="C17" s="25">
        <v>741</v>
      </c>
      <c r="D17" s="40">
        <f>INT(C17*$D$5)-INT(INT(C17*$D$5)*0.9)</f>
        <v>807</v>
      </c>
      <c r="E17" s="41">
        <f>INT(C17*$D$5)-INT(INT(C17*$D$5)*0.8)</f>
        <v>1613</v>
      </c>
      <c r="F17" s="41">
        <f>INT(C17*$D$5)-INT(INT(C17*$D$5)*0.7)</f>
        <v>2419</v>
      </c>
      <c r="G17" s="32"/>
      <c r="I17" s="11"/>
    </row>
    <row r="18" spans="1:9" ht="17.25" customHeight="1" x14ac:dyDescent="0.15">
      <c r="A18" s="392"/>
      <c r="B18" s="29" t="s">
        <v>106</v>
      </c>
      <c r="C18" s="25">
        <v>828</v>
      </c>
      <c r="D18" s="40">
        <f>INT(C18*$D$5)-INT(INT(C18*$D$5)*0.9)</f>
        <v>901</v>
      </c>
      <c r="E18" s="41">
        <f>INT(C18*$D$5)-INT(INT(C18*$D$5)*0.8)</f>
        <v>1802</v>
      </c>
      <c r="F18" s="41">
        <f>INT(C18*$D$5)-INT(INT(C18*$D$5)*0.7)</f>
        <v>2703</v>
      </c>
      <c r="G18" s="32"/>
      <c r="I18" s="11"/>
    </row>
    <row r="19" spans="1:9" ht="17.25" customHeight="1" x14ac:dyDescent="0.15">
      <c r="A19" s="390" t="s">
        <v>542</v>
      </c>
      <c r="B19" s="30" t="s">
        <v>143</v>
      </c>
      <c r="C19" s="39"/>
      <c r="D19" s="90"/>
      <c r="E19" s="41"/>
      <c r="F19" s="41"/>
      <c r="G19" s="33"/>
      <c r="I19" s="11"/>
    </row>
    <row r="20" spans="1:9" ht="17.25" customHeight="1" x14ac:dyDescent="0.15">
      <c r="A20" s="391"/>
      <c r="B20" s="29" t="s">
        <v>105</v>
      </c>
      <c r="C20" s="25">
        <v>760</v>
      </c>
      <c r="D20" s="40">
        <f>INT(C20*$D$5)-INT(INT(C20*$D$5)*0.9)</f>
        <v>827</v>
      </c>
      <c r="E20" s="41">
        <f>INT(C20*$D$5)-INT(INT(C20*$D$5)*0.8)</f>
        <v>1654</v>
      </c>
      <c r="F20" s="41">
        <f>INT(C20*$D$5)-INT(INT(C20*$D$5)*0.7)</f>
        <v>2481</v>
      </c>
      <c r="G20" s="32"/>
      <c r="I20" s="11"/>
    </row>
    <row r="21" spans="1:9" ht="17.25" customHeight="1" x14ac:dyDescent="0.15">
      <c r="A21" s="392"/>
      <c r="B21" s="29" t="s">
        <v>106</v>
      </c>
      <c r="C21" s="25">
        <v>851</v>
      </c>
      <c r="D21" s="40">
        <f>INT(C21*$D$5)-INT(INT(C21*$D$5)*0.9)</f>
        <v>926</v>
      </c>
      <c r="E21" s="41">
        <f>INT(C21*$D$5)-INT(INT(C21*$D$5)*0.8)</f>
        <v>1852</v>
      </c>
      <c r="F21" s="41">
        <f>INT(C21*$D$5)-INT(INT(C21*$D$5)*0.7)</f>
        <v>2778</v>
      </c>
      <c r="G21" s="32"/>
      <c r="I21" s="11"/>
    </row>
    <row r="22" spans="1:9" ht="17.25" customHeight="1" x14ac:dyDescent="0.15">
      <c r="A22" s="390" t="s">
        <v>542</v>
      </c>
      <c r="B22" s="30" t="s">
        <v>144</v>
      </c>
      <c r="C22" s="39"/>
      <c r="D22" s="90"/>
      <c r="E22" s="41"/>
      <c r="F22" s="41"/>
      <c r="G22" s="33"/>
      <c r="I22" s="11"/>
    </row>
    <row r="23" spans="1:9" ht="17.25" customHeight="1" x14ac:dyDescent="0.15">
      <c r="A23" s="391"/>
      <c r="B23" s="29" t="s">
        <v>105</v>
      </c>
      <c r="C23" s="25">
        <v>861</v>
      </c>
      <c r="D23" s="40">
        <f>INT(C23*$D$5)-INT(INT(C23*$D$5)*0.9)</f>
        <v>937</v>
      </c>
      <c r="E23" s="41">
        <f>INT(C23*$D$5)-INT(INT(C23*$D$5)*0.8)</f>
        <v>1874</v>
      </c>
      <c r="F23" s="41">
        <f>INT(C23*$D$5)-INT(INT(C23*$D$5)*0.7)</f>
        <v>2811</v>
      </c>
      <c r="G23" s="32"/>
      <c r="I23" s="11"/>
    </row>
    <row r="24" spans="1:9" ht="17.25" customHeight="1" x14ac:dyDescent="0.15">
      <c r="A24" s="392"/>
      <c r="B24" s="29" t="s">
        <v>106</v>
      </c>
      <c r="C24" s="25">
        <v>961</v>
      </c>
      <c r="D24" s="40">
        <f>INT(C24*$D$5)-INT(INT(C24*$D$5)*0.9)</f>
        <v>1046</v>
      </c>
      <c r="E24" s="41">
        <f>INT(C24*$D$5)-INT(INT(C24*$D$5)*0.8)</f>
        <v>2091</v>
      </c>
      <c r="F24" s="41">
        <f>INT(C24*$D$5)-INT(INT(C24*$D$5)*0.7)</f>
        <v>3137</v>
      </c>
      <c r="G24" s="32"/>
      <c r="I24" s="11"/>
    </row>
    <row r="25" spans="1:9" ht="17.25" customHeight="1" x14ac:dyDescent="0.15">
      <c r="A25" s="390" t="s">
        <v>542</v>
      </c>
      <c r="B25" s="30" t="s">
        <v>145</v>
      </c>
      <c r="C25" s="39"/>
      <c r="D25" s="90"/>
      <c r="E25" s="41"/>
      <c r="F25" s="41"/>
      <c r="G25" s="33"/>
      <c r="I25" s="11"/>
    </row>
    <row r="26" spans="1:9" ht="17.25" customHeight="1" x14ac:dyDescent="0.15">
      <c r="A26" s="391"/>
      <c r="B26" s="29" t="s">
        <v>105</v>
      </c>
      <c r="C26" s="25">
        <v>888</v>
      </c>
      <c r="D26" s="40">
        <f>INT(C26*$D$5)-INT(INT(C26*$D$5)*0.9)</f>
        <v>967</v>
      </c>
      <c r="E26" s="41">
        <f>INT(C26*$D$5)-INT(INT(C26*$D$5)*0.8)</f>
        <v>1933</v>
      </c>
      <c r="F26" s="41">
        <f>INT(C26*$D$5)-INT(INT(C26*$D$5)*0.7)</f>
        <v>2899</v>
      </c>
      <c r="G26" s="32"/>
      <c r="I26" s="11"/>
    </row>
    <row r="27" spans="1:9" ht="17.25" customHeight="1" thickBot="1" x14ac:dyDescent="0.2">
      <c r="A27" s="393"/>
      <c r="B27" s="29" t="s">
        <v>106</v>
      </c>
      <c r="C27" s="25">
        <v>991</v>
      </c>
      <c r="D27" s="40">
        <f>INT(C27*$D$5)-INT(INT(C27*$D$5)*0.9)</f>
        <v>1079</v>
      </c>
      <c r="E27" s="41">
        <f>INT(C27*$D$5)-INT(INT(C27*$D$5)*0.8)</f>
        <v>2157</v>
      </c>
      <c r="F27" s="41">
        <f>INT(C27*$D$5)-INT(INT(C27*$D$5)*0.7)</f>
        <v>3235</v>
      </c>
      <c r="G27" s="32"/>
      <c r="I27" s="11"/>
    </row>
    <row r="28" spans="1:9" ht="17.25" customHeight="1" x14ac:dyDescent="0.15">
      <c r="A28" s="213"/>
      <c r="B28" s="34" t="s">
        <v>4</v>
      </c>
      <c r="C28" s="35"/>
      <c r="D28" s="36"/>
      <c r="E28" s="37"/>
      <c r="F28" s="37"/>
      <c r="G28" s="97"/>
      <c r="I28" s="11"/>
    </row>
    <row r="29" spans="1:9" s="43" customFormat="1" ht="17.25" customHeight="1" x14ac:dyDescent="0.15">
      <c r="A29" s="394" t="s">
        <v>542</v>
      </c>
      <c r="B29" s="57" t="s">
        <v>488</v>
      </c>
      <c r="C29" s="25"/>
      <c r="D29" s="50"/>
      <c r="E29" s="51"/>
      <c r="F29" s="51"/>
      <c r="G29" s="32"/>
      <c r="I29" s="11"/>
    </row>
    <row r="30" spans="1:9" s="43" customFormat="1" ht="17.25" customHeight="1" x14ac:dyDescent="0.15">
      <c r="A30" s="395"/>
      <c r="B30" s="55" t="s">
        <v>55</v>
      </c>
      <c r="C30" s="45">
        <v>50</v>
      </c>
      <c r="D30" s="46">
        <f>INT(C30*$D$5)-INT(INT(C30*$D$5)*0.9)</f>
        <v>55</v>
      </c>
      <c r="E30" s="47">
        <f>INT(C30*$D$5)-INT(INT(C30*$D$5)*0.8)</f>
        <v>109</v>
      </c>
      <c r="F30" s="47">
        <f>INT(C30*$D$5)-INT(INT(C30*$D$5)*0.7)</f>
        <v>164</v>
      </c>
      <c r="G30" s="111"/>
      <c r="I30" s="11"/>
    </row>
    <row r="31" spans="1:9" s="43" customFormat="1" ht="17.25" customHeight="1" x14ac:dyDescent="0.15">
      <c r="A31" s="395"/>
      <c r="B31" s="55" t="s">
        <v>56</v>
      </c>
      <c r="C31" s="45">
        <v>100</v>
      </c>
      <c r="D31" s="46">
        <f>INT(C31*$D$5)-INT(INT(C31*$D$5)*0.9)</f>
        <v>109</v>
      </c>
      <c r="E31" s="47">
        <f>INT(C31*$D$5)-INT(INT(C31*$D$5)*0.8)</f>
        <v>218</v>
      </c>
      <c r="F31" s="47">
        <f>INT(C31*$D$5)-INT(INT(C31*$D$5)*0.7)</f>
        <v>327</v>
      </c>
      <c r="G31" s="111"/>
      <c r="I31" s="11"/>
    </row>
    <row r="32" spans="1:9" s="43" customFormat="1" ht="17.25" customHeight="1" x14ac:dyDescent="0.15">
      <c r="A32" s="395"/>
      <c r="B32" s="55" t="s">
        <v>57</v>
      </c>
      <c r="C32" s="45">
        <v>150</v>
      </c>
      <c r="D32" s="46">
        <f>INT(C32*$D$5)-INT(INT(C32*$D$5)*0.9)</f>
        <v>164</v>
      </c>
      <c r="E32" s="47">
        <f>INT(C32*$D$5)-INT(INT(C32*$D$5)*0.8)</f>
        <v>327</v>
      </c>
      <c r="F32" s="47">
        <f>INT(C32*$D$5)-INT(INT(C32*$D$5)*0.7)</f>
        <v>490</v>
      </c>
      <c r="G32" s="111"/>
      <c r="I32" s="11"/>
    </row>
    <row r="33" spans="1:9" ht="17.25" customHeight="1" x14ac:dyDescent="0.15">
      <c r="A33" s="395"/>
      <c r="B33" s="49" t="s">
        <v>58</v>
      </c>
      <c r="C33" s="25">
        <v>200</v>
      </c>
      <c r="D33" s="50">
        <f>INT(C33*$D$5)-INT(INT(C33*$D$5)*0.9)</f>
        <v>218</v>
      </c>
      <c r="E33" s="51">
        <f>INT(C33*$D$5)-INT(INT(C33*$D$5)*0.8)</f>
        <v>436</v>
      </c>
      <c r="F33" s="51">
        <f>INT(C33*$D$5)-INT(INT(C33*$D$5)*0.7)</f>
        <v>653</v>
      </c>
      <c r="G33" s="32"/>
      <c r="I33" s="11"/>
    </row>
    <row r="34" spans="1:9" s="43" customFormat="1" ht="17.25" customHeight="1" x14ac:dyDescent="0.15">
      <c r="A34" s="396"/>
      <c r="B34" s="140" t="s">
        <v>59</v>
      </c>
      <c r="C34" s="39">
        <v>250</v>
      </c>
      <c r="D34" s="40">
        <f>INT(C34*$D$5)-INT(INT(C34*$D$5)*0.9)</f>
        <v>272</v>
      </c>
      <c r="E34" s="41">
        <f>INT(C34*$D$5)-INT(INT(C34*$D$5)*0.8)</f>
        <v>544</v>
      </c>
      <c r="F34" s="41">
        <f>INT(C34*$D$5)-INT(INT(C34*$D$5)*0.7)</f>
        <v>816</v>
      </c>
      <c r="G34" s="125"/>
      <c r="I34" s="11"/>
    </row>
    <row r="35" spans="1:9" s="43" customFormat="1" ht="17.25" customHeight="1" x14ac:dyDescent="0.15">
      <c r="A35" s="220"/>
      <c r="B35" s="55" t="s">
        <v>489</v>
      </c>
      <c r="C35" s="45"/>
      <c r="D35" s="46"/>
      <c r="E35" s="47"/>
      <c r="F35" s="47"/>
      <c r="G35" s="111" t="s">
        <v>28</v>
      </c>
      <c r="I35" s="11"/>
    </row>
    <row r="36" spans="1:9" s="43" customFormat="1" ht="17.25" customHeight="1" x14ac:dyDescent="0.15">
      <c r="A36" s="220" t="s">
        <v>542</v>
      </c>
      <c r="B36" s="55" t="s">
        <v>238</v>
      </c>
      <c r="C36" s="45">
        <v>40</v>
      </c>
      <c r="D36" s="46">
        <f>INT(C36*$D$5)-INT(INT(C36*$D$5)*0.9)</f>
        <v>44</v>
      </c>
      <c r="E36" s="47">
        <f>INT(C36*$D$5)-INT(INT(C36*$D$5)*0.8)</f>
        <v>87</v>
      </c>
      <c r="F36" s="47">
        <f>INT(C36*$D$5)-INT(INT(C36*$D$5)*0.7)</f>
        <v>131</v>
      </c>
      <c r="G36" s="111"/>
      <c r="I36" s="11"/>
    </row>
    <row r="37" spans="1:9" s="43" customFormat="1" ht="17.25" customHeight="1" x14ac:dyDescent="0.15">
      <c r="A37" s="220" t="s">
        <v>542</v>
      </c>
      <c r="B37" s="55" t="s">
        <v>239</v>
      </c>
      <c r="C37" s="45">
        <v>55</v>
      </c>
      <c r="D37" s="46">
        <f>INT(C37*$D$5)-INT(INT(C37*$D$5)*0.9)</f>
        <v>60</v>
      </c>
      <c r="E37" s="47">
        <f>INT(C37*$D$5)-INT(INT(C37*$D$5)*0.8)</f>
        <v>120</v>
      </c>
      <c r="F37" s="47">
        <f>INT(C37*$D$5)-INT(INT(C37*$D$5)*0.7)</f>
        <v>180</v>
      </c>
      <c r="G37" s="111"/>
      <c r="I37" s="11"/>
    </row>
    <row r="38" spans="1:9" s="43" customFormat="1" ht="17.25" customHeight="1" x14ac:dyDescent="0.15">
      <c r="A38" s="220"/>
      <c r="B38" s="55" t="s">
        <v>490</v>
      </c>
      <c r="C38" s="45"/>
      <c r="D38" s="46"/>
      <c r="E38" s="47"/>
      <c r="F38" s="47"/>
      <c r="G38" s="111"/>
      <c r="I38" s="11"/>
    </row>
    <row r="39" spans="1:9" s="43" customFormat="1" ht="17.25" customHeight="1" x14ac:dyDescent="0.15">
      <c r="A39" s="220" t="s">
        <v>538</v>
      </c>
      <c r="B39" s="55" t="s">
        <v>240</v>
      </c>
      <c r="C39" s="45">
        <v>100</v>
      </c>
      <c r="D39" s="46">
        <f>INT(C39*$D$5)-INT(INT(C39*$D$5)*0.9)</f>
        <v>109</v>
      </c>
      <c r="E39" s="47">
        <f>INT(C39*$D$5)-INT(INT(C39*$D$5)*0.8)</f>
        <v>218</v>
      </c>
      <c r="F39" s="47">
        <f>INT(C39*$D$5)-INT(INT(C39*$D$5)*0.7)</f>
        <v>327</v>
      </c>
      <c r="G39" s="48" t="s">
        <v>255</v>
      </c>
      <c r="I39" s="11"/>
    </row>
    <row r="40" spans="1:9" s="43" customFormat="1" ht="17.25" customHeight="1" x14ac:dyDescent="0.15">
      <c r="A40" s="220" t="s">
        <v>542</v>
      </c>
      <c r="B40" s="55" t="s">
        <v>241</v>
      </c>
      <c r="C40" s="45">
        <v>200</v>
      </c>
      <c r="D40" s="46">
        <f>INT(C40*$D$5)-INT(INT(C40*$D$5)*0.9)</f>
        <v>218</v>
      </c>
      <c r="E40" s="47">
        <f>INT(C40*$D$5)-INT(INT(C40*$D$5)*0.8)</f>
        <v>436</v>
      </c>
      <c r="F40" s="47">
        <f>INT(C40*$D$5)-INT(INT(C40*$D$5)*0.7)</f>
        <v>653</v>
      </c>
      <c r="G40" s="111" t="s">
        <v>7</v>
      </c>
      <c r="I40" s="11"/>
    </row>
    <row r="41" spans="1:9" s="43" customFormat="1" ht="30.75" customHeight="1" x14ac:dyDescent="0.15">
      <c r="A41" s="220" t="s">
        <v>542</v>
      </c>
      <c r="B41" s="55" t="s">
        <v>449</v>
      </c>
      <c r="C41" s="45">
        <v>100</v>
      </c>
      <c r="D41" s="46">
        <f>INT(C41*$D$5)-INT(INT(C41*$D$5)*0.9)</f>
        <v>109</v>
      </c>
      <c r="E41" s="47">
        <f>INT(C41*$D$5)-INT(INT(C41*$D$5)*0.8)</f>
        <v>218</v>
      </c>
      <c r="F41" s="47">
        <f>INT(C41*$D$5)-INT(INT(C41*$D$5)*0.7)</f>
        <v>327</v>
      </c>
      <c r="G41" s="111" t="s">
        <v>7</v>
      </c>
      <c r="I41" s="11"/>
    </row>
    <row r="42" spans="1:9" s="43" customFormat="1" ht="17.25" customHeight="1" x14ac:dyDescent="0.15">
      <c r="A42" s="220"/>
      <c r="B42" s="55" t="s">
        <v>492</v>
      </c>
      <c r="C42" s="45"/>
      <c r="D42" s="46"/>
      <c r="E42" s="47"/>
      <c r="F42" s="47"/>
      <c r="G42" s="111"/>
      <c r="I42" s="11"/>
    </row>
    <row r="43" spans="1:9" s="43" customFormat="1" ht="17.25" customHeight="1" x14ac:dyDescent="0.15">
      <c r="A43" s="220" t="s">
        <v>542</v>
      </c>
      <c r="B43" s="55" t="s">
        <v>242</v>
      </c>
      <c r="C43" s="45">
        <v>27</v>
      </c>
      <c r="D43" s="46">
        <f>INT(C43*$D$5)-INT(INT(C43*$D$5)*0.9)</f>
        <v>30</v>
      </c>
      <c r="E43" s="47">
        <f>INT(C43*$D$5)-INT(INT(C43*$D$5)*0.8)</f>
        <v>59</v>
      </c>
      <c r="F43" s="47">
        <f>INT(C43*$D$5)-INT(INT(C43*$D$5)*0.7)</f>
        <v>88</v>
      </c>
      <c r="G43" s="111" t="s">
        <v>28</v>
      </c>
      <c r="I43" s="11"/>
    </row>
    <row r="44" spans="1:9" s="43" customFormat="1" ht="17.25" customHeight="1" x14ac:dyDescent="0.15">
      <c r="A44" s="220" t="s">
        <v>542</v>
      </c>
      <c r="B44" s="55" t="s">
        <v>243</v>
      </c>
      <c r="C44" s="45">
        <v>20</v>
      </c>
      <c r="D44" s="46">
        <f>INT(C44*$D$5)-INT(INT(C44*$D$5)*0.9)</f>
        <v>22</v>
      </c>
      <c r="E44" s="47">
        <f>INT(C44*$D$5)-INT(INT(C44*$D$5)*0.8)</f>
        <v>44</v>
      </c>
      <c r="F44" s="47">
        <f>INT(C44*$D$5)-INT(INT(C44*$D$5)*0.7)</f>
        <v>66</v>
      </c>
      <c r="G44" s="48" t="s">
        <v>7</v>
      </c>
      <c r="I44" s="11"/>
    </row>
    <row r="45" spans="1:9" s="43" customFormat="1" ht="17.25" customHeight="1" x14ac:dyDescent="0.15">
      <c r="A45" s="220" t="s">
        <v>542</v>
      </c>
      <c r="B45" s="55" t="s">
        <v>503</v>
      </c>
      <c r="C45" s="45">
        <v>60</v>
      </c>
      <c r="D45" s="46">
        <f>INT(C45*$D$5)-INT(INT(C45*$D$5)*0.9)</f>
        <v>66</v>
      </c>
      <c r="E45" s="47">
        <f>INT(C45*$D$5)-INT(INT(C45*$D$5)*0.8)</f>
        <v>131</v>
      </c>
      <c r="F45" s="47">
        <f>INT(C45*$D$5)-INT(INT(C45*$D$5)*0.7)</f>
        <v>196</v>
      </c>
      <c r="G45" s="111" t="s">
        <v>28</v>
      </c>
      <c r="I45" s="11"/>
    </row>
    <row r="46" spans="1:9" s="43" customFormat="1" ht="17.25" customHeight="1" x14ac:dyDescent="0.15">
      <c r="A46" s="220" t="s">
        <v>542</v>
      </c>
      <c r="B46" s="55" t="s">
        <v>504</v>
      </c>
      <c r="C46" s="45">
        <v>50</v>
      </c>
      <c r="D46" s="46">
        <f>INT(C46*$D$5)-INT(INT(C46*$D$5)*0.9)</f>
        <v>55</v>
      </c>
      <c r="E46" s="47">
        <f>INT(C46*$D$5)-INT(INT(C46*$D$5)*0.8)</f>
        <v>109</v>
      </c>
      <c r="F46" s="47">
        <f>INT(C46*$D$5)-INT(INT(C46*$D$5)*0.7)</f>
        <v>164</v>
      </c>
      <c r="G46" s="48" t="s">
        <v>7</v>
      </c>
      <c r="I46" s="11"/>
    </row>
    <row r="47" spans="1:9" s="43" customFormat="1" ht="17.25" customHeight="1" x14ac:dyDescent="0.15">
      <c r="A47" s="220" t="s">
        <v>542</v>
      </c>
      <c r="B47" s="55" t="s">
        <v>505</v>
      </c>
      <c r="C47" s="45">
        <v>200</v>
      </c>
      <c r="D47" s="46">
        <f>INT(C47*$D$5)-INT(INT(C47*$D$5)*0.9)</f>
        <v>218</v>
      </c>
      <c r="E47" s="47">
        <f>INT(C47*$D$5)-INT(INT(C47*$D$5)*0.8)</f>
        <v>436</v>
      </c>
      <c r="F47" s="47">
        <f>INT(C47*$D$5)-INT(INT(C47*$D$5)*0.7)</f>
        <v>653</v>
      </c>
      <c r="G47" s="48" t="s">
        <v>7</v>
      </c>
      <c r="I47" s="11"/>
    </row>
    <row r="48" spans="1:9" s="43" customFormat="1" ht="17.25" customHeight="1" x14ac:dyDescent="0.15">
      <c r="A48" s="220"/>
      <c r="B48" s="55" t="s">
        <v>506</v>
      </c>
      <c r="C48" s="45"/>
      <c r="D48" s="46"/>
      <c r="E48" s="47"/>
      <c r="F48" s="47"/>
      <c r="G48" s="48" t="s">
        <v>8</v>
      </c>
      <c r="I48" s="11"/>
    </row>
    <row r="49" spans="1:9" s="43" customFormat="1" ht="17.25" customHeight="1" x14ac:dyDescent="0.15">
      <c r="A49" s="220" t="s">
        <v>542</v>
      </c>
      <c r="B49" s="55" t="s">
        <v>244</v>
      </c>
      <c r="C49" s="45">
        <v>20</v>
      </c>
      <c r="D49" s="46">
        <f>INT(C49*$D$5)-INT(INT(C49*$D$5)*0.9)</f>
        <v>22</v>
      </c>
      <c r="E49" s="47">
        <f>INT(C49*$D$5)-INT(INT(C49*$D$5)*0.8)</f>
        <v>44</v>
      </c>
      <c r="F49" s="47">
        <f>INT(C49*$D$5)-INT(INT(C49*$D$5)*0.7)</f>
        <v>66</v>
      </c>
      <c r="G49" s="48"/>
      <c r="I49" s="11"/>
    </row>
    <row r="50" spans="1:9" s="43" customFormat="1" ht="17.25" customHeight="1" x14ac:dyDescent="0.15">
      <c r="A50" s="220" t="s">
        <v>542</v>
      </c>
      <c r="B50" s="55" t="s">
        <v>245</v>
      </c>
      <c r="C50" s="45">
        <v>5</v>
      </c>
      <c r="D50" s="46">
        <f>INT(C50*$D$5)-INT(INT(C50*$D$5)*0.9)</f>
        <v>6</v>
      </c>
      <c r="E50" s="47">
        <f>INT(C50*$D$5)-INT(INT(C50*$D$5)*0.8)</f>
        <v>11</v>
      </c>
      <c r="F50" s="47">
        <f>INT(C50*$D$5)-INT(INT(C50*$D$5)*0.7)</f>
        <v>17</v>
      </c>
      <c r="G50" s="48"/>
      <c r="I50" s="11"/>
    </row>
    <row r="51" spans="1:9" s="43" customFormat="1" ht="17.25" customHeight="1" x14ac:dyDescent="0.15">
      <c r="A51" s="220"/>
      <c r="B51" s="55" t="s">
        <v>507</v>
      </c>
      <c r="C51" s="45"/>
      <c r="D51" s="46"/>
      <c r="E51" s="47"/>
      <c r="F51" s="47"/>
      <c r="G51" s="48" t="s">
        <v>7</v>
      </c>
      <c r="I51" s="11"/>
    </row>
    <row r="52" spans="1:9" s="43" customFormat="1" ht="17.25" customHeight="1" x14ac:dyDescent="0.15">
      <c r="A52" s="220" t="s">
        <v>542</v>
      </c>
      <c r="B52" s="55" t="s">
        <v>246</v>
      </c>
      <c r="C52" s="45">
        <v>150</v>
      </c>
      <c r="D52" s="46">
        <f>INT(C52*$D$5)-INT(INT(C52*$D$5)*0.9)</f>
        <v>164</v>
      </c>
      <c r="E52" s="47">
        <f>INT(C52*$D$5)-INT(INT(C52*$D$5)*0.8)</f>
        <v>327</v>
      </c>
      <c r="F52" s="47">
        <f>INT(C52*$D$5)-INT(INT(C52*$D$5)*0.7)</f>
        <v>490</v>
      </c>
      <c r="G52" s="48"/>
      <c r="I52" s="11"/>
    </row>
    <row r="53" spans="1:9" s="43" customFormat="1" ht="17.25" customHeight="1" x14ac:dyDescent="0.15">
      <c r="A53" s="220" t="s">
        <v>542</v>
      </c>
      <c r="B53" s="55" t="s">
        <v>247</v>
      </c>
      <c r="C53" s="45">
        <v>160</v>
      </c>
      <c r="D53" s="46">
        <f>INT(C53*$D$5)-INT(INT(C53*$D$5)*0.9)</f>
        <v>174</v>
      </c>
      <c r="E53" s="47">
        <f>INT(C53*$D$5)-INT(INT(C53*$D$5)*0.8)</f>
        <v>348</v>
      </c>
      <c r="F53" s="47">
        <f>INT(C53*$D$5)-INT(INT(C53*$D$5)*0.7)</f>
        <v>522</v>
      </c>
      <c r="G53" s="48"/>
      <c r="I53" s="11"/>
    </row>
    <row r="54" spans="1:9" s="43" customFormat="1" ht="17.25" customHeight="1" x14ac:dyDescent="0.15">
      <c r="A54" s="220" t="s">
        <v>542</v>
      </c>
      <c r="B54" s="55" t="s">
        <v>508</v>
      </c>
      <c r="C54" s="45">
        <v>40</v>
      </c>
      <c r="D54" s="46">
        <f>INT(C54*$D$5)-INT(INT(C54*$D$5)*0.9)</f>
        <v>44</v>
      </c>
      <c r="E54" s="47">
        <f>INT(C54*$D$5)-INT(INT(C54*$D$5)*0.8)</f>
        <v>87</v>
      </c>
      <c r="F54" s="47">
        <f>INT(C54*$D$5)-INT(INT(C54*$D$5)*0.7)</f>
        <v>131</v>
      </c>
      <c r="G54" s="48" t="s">
        <v>7</v>
      </c>
      <c r="I54" s="11"/>
    </row>
    <row r="55" spans="1:9" ht="17.25" customHeight="1" x14ac:dyDescent="0.15">
      <c r="A55" s="221"/>
      <c r="B55" s="49" t="s">
        <v>41</v>
      </c>
      <c r="C55" s="25"/>
      <c r="D55" s="50"/>
      <c r="E55" s="51"/>
      <c r="F55" s="51"/>
      <c r="G55" s="32" t="s">
        <v>61</v>
      </c>
      <c r="I55" s="11"/>
    </row>
    <row r="56" spans="1:9" s="43" customFormat="1" ht="17.25" customHeight="1" x14ac:dyDescent="0.15">
      <c r="A56" s="220" t="s">
        <v>542</v>
      </c>
      <c r="B56" s="30" t="s">
        <v>178</v>
      </c>
      <c r="C56" s="39">
        <v>22</v>
      </c>
      <c r="D56" s="40">
        <f>INT(C56*$D$5)-INT(INT(C56*$D$5)*0.9)</f>
        <v>24</v>
      </c>
      <c r="E56" s="41">
        <f>INT(C56*$D$5)-INT(INT(C56*$D$5)*0.8)</f>
        <v>48</v>
      </c>
      <c r="F56" s="41">
        <f>INT(C56*$D$5)-INT(INT(C56*$D$5)*0.7)</f>
        <v>72</v>
      </c>
      <c r="G56" s="125"/>
      <c r="I56" s="11"/>
    </row>
    <row r="57" spans="1:9" s="43" customFormat="1" ht="17.25" customHeight="1" x14ac:dyDescent="0.15">
      <c r="A57" s="220" t="s">
        <v>542</v>
      </c>
      <c r="B57" s="44" t="s">
        <v>179</v>
      </c>
      <c r="C57" s="45">
        <v>18</v>
      </c>
      <c r="D57" s="46">
        <f>INT(C57*$D$5)-INT(INT(C57*$D$5)*0.9)</f>
        <v>20</v>
      </c>
      <c r="E57" s="47">
        <f>INT(C57*$D$5)-INT(INT(C57*$D$5)*0.8)</f>
        <v>39</v>
      </c>
      <c r="F57" s="47">
        <f>INT(C57*$D$5)-INT(INT(C57*$D$5)*0.7)</f>
        <v>59</v>
      </c>
      <c r="G57" s="111"/>
      <c r="I57" s="11"/>
    </row>
    <row r="58" spans="1:9" s="43" customFormat="1" ht="17.25" customHeight="1" thickBot="1" x14ac:dyDescent="0.2">
      <c r="A58" s="222" t="s">
        <v>542</v>
      </c>
      <c r="B58" s="29" t="s">
        <v>180</v>
      </c>
      <c r="C58" s="25">
        <v>6</v>
      </c>
      <c r="D58" s="50">
        <f>INT(C58*$D$5)-INT(INT(C58*$D$5)*0.9)</f>
        <v>7</v>
      </c>
      <c r="E58" s="51">
        <f>INT(C58*$D$5)-INT(INT(C58*$D$5)*0.8)</f>
        <v>13</v>
      </c>
      <c r="F58" s="51">
        <f>INT(C58*$D$5)-INT(INT(C58*$D$5)*0.7)</f>
        <v>20</v>
      </c>
      <c r="G58" s="32"/>
      <c r="I58" s="11"/>
    </row>
    <row r="59" spans="1:9" ht="17.25" customHeight="1" x14ac:dyDescent="0.15">
      <c r="A59" s="387" t="s">
        <v>343</v>
      </c>
      <c r="B59" s="34" t="s">
        <v>29</v>
      </c>
      <c r="C59" s="35"/>
      <c r="D59" s="36"/>
      <c r="E59" s="37"/>
      <c r="F59" s="37"/>
      <c r="G59" s="97"/>
      <c r="I59" s="11"/>
    </row>
    <row r="60" spans="1:9" ht="17.25" customHeight="1" x14ac:dyDescent="0.15">
      <c r="A60" s="388"/>
      <c r="B60" s="29" t="s">
        <v>265</v>
      </c>
      <c r="C60" s="141">
        <v>94</v>
      </c>
      <c r="D60" s="142">
        <f>INT(C60*$D$5)-INT(INT(C60*$D$5)*0.9)</f>
        <v>103</v>
      </c>
      <c r="E60" s="143">
        <f>INT(C60*$D$5)-INT(INT(C60*$D$5)*0.8)</f>
        <v>205</v>
      </c>
      <c r="F60" s="143">
        <f>INT(C60*$D$5)-INT(INT(C60*$D$5)*0.7)</f>
        <v>307</v>
      </c>
      <c r="G60" s="32" t="s">
        <v>28</v>
      </c>
      <c r="I60" s="11"/>
    </row>
    <row r="61" spans="1:9" ht="17.25" customHeight="1" thickBot="1" x14ac:dyDescent="0.2">
      <c r="A61" s="389"/>
      <c r="B61" s="59" t="s">
        <v>266</v>
      </c>
      <c r="C61" s="144">
        <v>47</v>
      </c>
      <c r="D61" s="145">
        <f>INT(C61*$D$5)-INT(INT(C61*$D$5)*0.9)</f>
        <v>52</v>
      </c>
      <c r="E61" s="146">
        <f>INT(C61*$D$5)-INT(INT(C61*$D$5)*0.8)</f>
        <v>103</v>
      </c>
      <c r="F61" s="146">
        <f>INT(C61*$D$5)-INT(INT(C61*$D$5)*0.7)</f>
        <v>154</v>
      </c>
      <c r="G61" s="63" t="s">
        <v>62</v>
      </c>
      <c r="I61" s="11"/>
    </row>
    <row r="62" spans="1:9" s="67" customFormat="1" ht="6" customHeight="1" x14ac:dyDescent="0.15">
      <c r="A62" s="218"/>
      <c r="B62" s="65"/>
      <c r="C62" s="66"/>
      <c r="D62" s="66"/>
      <c r="E62" s="66"/>
      <c r="F62" s="66"/>
      <c r="G62" s="66"/>
      <c r="I62" s="66"/>
    </row>
    <row r="63" spans="1:9" s="67" customFormat="1" ht="24" customHeight="1" x14ac:dyDescent="0.15">
      <c r="A63" s="219" t="s">
        <v>538</v>
      </c>
      <c r="B63" s="153" t="s">
        <v>248</v>
      </c>
      <c r="C63" s="382" t="s">
        <v>447</v>
      </c>
      <c r="D63" s="382"/>
      <c r="E63" s="382"/>
      <c r="F63" s="382"/>
      <c r="G63" s="154" t="s">
        <v>61</v>
      </c>
    </row>
    <row r="64" spans="1:9" s="67" customFormat="1" ht="9.75" customHeight="1" x14ac:dyDescent="0.15">
      <c r="A64" s="218"/>
      <c r="B64" s="112"/>
      <c r="C64" s="66"/>
      <c r="D64" s="66"/>
      <c r="E64" s="66"/>
      <c r="F64" s="66"/>
      <c r="G64" s="66"/>
    </row>
    <row r="65" spans="1:7" s="67" customFormat="1" x14ac:dyDescent="0.15">
      <c r="A65" s="219"/>
      <c r="B65" s="69" t="s">
        <v>532</v>
      </c>
      <c r="C65" s="66"/>
      <c r="D65" s="66"/>
      <c r="E65" s="66"/>
      <c r="F65" s="66"/>
      <c r="G65" s="66"/>
    </row>
    <row r="66" spans="1:7" s="43" customFormat="1" x14ac:dyDescent="0.15">
      <c r="A66" s="219" t="s">
        <v>538</v>
      </c>
      <c r="B66" s="68" t="s">
        <v>10</v>
      </c>
      <c r="C66" s="310" t="s">
        <v>623</v>
      </c>
      <c r="D66" s="314"/>
      <c r="E66" s="314"/>
      <c r="F66" s="314"/>
      <c r="G66" s="315"/>
    </row>
    <row r="67" spans="1:7" s="43" customFormat="1" x14ac:dyDescent="0.15">
      <c r="A67" s="219" t="s">
        <v>538</v>
      </c>
      <c r="B67" s="68" t="s">
        <v>11</v>
      </c>
      <c r="C67" s="310" t="s">
        <v>624</v>
      </c>
      <c r="D67" s="311"/>
      <c r="E67" s="311"/>
      <c r="F67" s="311"/>
      <c r="G67" s="312"/>
    </row>
    <row r="68" spans="1:7" s="43" customFormat="1" x14ac:dyDescent="0.15">
      <c r="A68" s="219" t="s">
        <v>538</v>
      </c>
      <c r="B68" s="68" t="s">
        <v>177</v>
      </c>
      <c r="C68" s="310" t="s">
        <v>625</v>
      </c>
      <c r="D68" s="311"/>
      <c r="E68" s="311"/>
      <c r="F68" s="311"/>
      <c r="G68" s="312"/>
    </row>
    <row r="69" spans="1:7" s="43" customFormat="1" x14ac:dyDescent="0.15">
      <c r="A69" s="219" t="s">
        <v>538</v>
      </c>
      <c r="B69" s="68" t="s">
        <v>533</v>
      </c>
      <c r="C69" s="310" t="s">
        <v>626</v>
      </c>
      <c r="D69" s="311"/>
      <c r="E69" s="311"/>
      <c r="F69" s="311"/>
      <c r="G69" s="312"/>
    </row>
    <row r="70" spans="1:7" s="43" customFormat="1" ht="13.9" customHeight="1" x14ac:dyDescent="0.15">
      <c r="B70" s="72" t="s">
        <v>13</v>
      </c>
      <c r="C70" s="71"/>
      <c r="D70" s="72"/>
      <c r="E70" s="72"/>
      <c r="F70" s="72"/>
      <c r="G70" s="72"/>
    </row>
    <row r="71" spans="1:7" s="43" customFormat="1" ht="13.9" customHeight="1" x14ac:dyDescent="0.15">
      <c r="B71" s="71" t="s">
        <v>12</v>
      </c>
      <c r="C71" s="71"/>
      <c r="D71" s="72"/>
      <c r="E71" s="72"/>
      <c r="F71" s="72"/>
      <c r="G71" s="72"/>
    </row>
    <row r="72" spans="1:7" ht="13.9" customHeight="1" x14ac:dyDescent="0.15">
      <c r="B72" s="320" t="s">
        <v>16</v>
      </c>
      <c r="C72" s="320"/>
      <c r="D72" s="320"/>
      <c r="E72" s="320"/>
      <c r="F72" s="320"/>
      <c r="G72" s="320"/>
    </row>
    <row r="73" spans="1:7" x14ac:dyDescent="0.15">
      <c r="B73" s="320" t="s">
        <v>165</v>
      </c>
      <c r="C73" s="320"/>
      <c r="D73" s="320"/>
      <c r="E73" s="320"/>
      <c r="F73" s="320"/>
      <c r="G73" s="320"/>
    </row>
    <row r="74" spans="1:7" x14ac:dyDescent="0.15">
      <c r="B74" s="73" t="s">
        <v>1</v>
      </c>
      <c r="C74" s="73"/>
      <c r="D74" s="73"/>
      <c r="E74" s="73"/>
      <c r="F74" s="73"/>
    </row>
    <row r="75" spans="1:7" x14ac:dyDescent="0.15">
      <c r="B75" s="73" t="s">
        <v>2</v>
      </c>
      <c r="C75" s="73"/>
      <c r="D75" s="73"/>
      <c r="E75" s="73"/>
      <c r="F75" s="73"/>
    </row>
    <row r="76" spans="1:7" x14ac:dyDescent="0.15">
      <c r="B76" s="73" t="s">
        <v>437</v>
      </c>
      <c r="C76" s="73"/>
      <c r="D76" s="73"/>
      <c r="E76" s="73"/>
      <c r="F76" s="73"/>
    </row>
    <row r="77" spans="1:7" ht="4.5" customHeight="1" x14ac:dyDescent="0.15">
      <c r="B77" s="74" t="s">
        <v>3</v>
      </c>
      <c r="C77" s="73"/>
      <c r="D77" s="73"/>
      <c r="E77" s="73"/>
      <c r="F77" s="73"/>
    </row>
    <row r="78" spans="1:7" x14ac:dyDescent="0.15">
      <c r="B78" s="75" t="s">
        <v>286</v>
      </c>
      <c r="C78" s="76"/>
      <c r="D78" s="76"/>
      <c r="E78" s="76"/>
      <c r="F78" s="76"/>
      <c r="G78" s="77"/>
    </row>
    <row r="80" spans="1:7" ht="20.25" customHeight="1" x14ac:dyDescent="0.15">
      <c r="A80" s="8" t="s">
        <v>287</v>
      </c>
    </row>
    <row r="81" spans="1:7" ht="15.75" customHeight="1" x14ac:dyDescent="0.15">
      <c r="A81" s="307" t="s">
        <v>290</v>
      </c>
      <c r="B81" s="308"/>
      <c r="C81" s="338" t="s">
        <v>288</v>
      </c>
      <c r="D81" s="339"/>
      <c r="E81" s="338" t="s">
        <v>289</v>
      </c>
      <c r="F81" s="340"/>
      <c r="G81" s="339"/>
    </row>
    <row r="82" spans="1:7" ht="153.75" customHeight="1" x14ac:dyDescent="0.15">
      <c r="A82" s="78">
        <v>1</v>
      </c>
      <c r="B82" s="79" t="s">
        <v>291</v>
      </c>
      <c r="C82" s="329" t="s">
        <v>292</v>
      </c>
      <c r="D82" s="330"/>
      <c r="E82" s="384" t="s">
        <v>648</v>
      </c>
      <c r="F82" s="385"/>
      <c r="G82" s="386"/>
    </row>
    <row r="83" spans="1:7" ht="39.75" customHeight="1" x14ac:dyDescent="0.15">
      <c r="A83" s="78">
        <v>2</v>
      </c>
      <c r="B83" s="79" t="s">
        <v>300</v>
      </c>
      <c r="C83" s="321" t="s">
        <v>445</v>
      </c>
      <c r="D83" s="322"/>
      <c r="E83" s="323"/>
      <c r="F83" s="324"/>
      <c r="G83" s="322"/>
    </row>
    <row r="84" spans="1:7" ht="46.5" customHeight="1" x14ac:dyDescent="0.15">
      <c r="A84" s="78">
        <v>3</v>
      </c>
      <c r="B84" s="79" t="s">
        <v>301</v>
      </c>
      <c r="C84" s="325" t="s">
        <v>302</v>
      </c>
      <c r="D84" s="322"/>
      <c r="E84" s="323" t="s">
        <v>306</v>
      </c>
      <c r="F84" s="324"/>
      <c r="G84" s="322"/>
    </row>
    <row r="85" spans="1:7" ht="42" customHeight="1" x14ac:dyDescent="0.15">
      <c r="A85" s="78">
        <v>4</v>
      </c>
      <c r="B85" s="79" t="s">
        <v>303</v>
      </c>
      <c r="C85" s="325" t="s">
        <v>304</v>
      </c>
      <c r="D85" s="322"/>
      <c r="E85" s="323"/>
      <c r="F85" s="324"/>
      <c r="G85" s="322"/>
    </row>
    <row r="86" spans="1:7" ht="27.75" customHeight="1" x14ac:dyDescent="0.15">
      <c r="A86" s="78">
        <v>5</v>
      </c>
      <c r="B86" s="79" t="s">
        <v>305</v>
      </c>
      <c r="C86" s="321" t="s">
        <v>292</v>
      </c>
      <c r="D86" s="322"/>
      <c r="E86" s="323"/>
      <c r="F86" s="324"/>
      <c r="G86" s="322"/>
    </row>
  </sheetData>
  <customSheetViews>
    <customSheetView guid="{83E5F0FC-3326-407A-826A-4C3970149E8A}" scale="112" showPageBreaks="1" view="pageBreakPreview" topLeftCell="A6">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89E9388-5016-4A28-9D74-594202A78956}" scale="112" showPageBreaks="1" view="pageBreakPreview">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28">
    <mergeCell ref="A59:A61"/>
    <mergeCell ref="C86:D86"/>
    <mergeCell ref="E86:G86"/>
    <mergeCell ref="A10:A12"/>
    <mergeCell ref="A13:A15"/>
    <mergeCell ref="A16:A18"/>
    <mergeCell ref="A19:A21"/>
    <mergeCell ref="A22:A24"/>
    <mergeCell ref="A25:A27"/>
    <mergeCell ref="A29:A34"/>
    <mergeCell ref="C83:D83"/>
    <mergeCell ref="E83:G83"/>
    <mergeCell ref="C84:D84"/>
    <mergeCell ref="E84:G84"/>
    <mergeCell ref="C85:D85"/>
    <mergeCell ref="E85:G85"/>
    <mergeCell ref="A81:B81"/>
    <mergeCell ref="C81:D81"/>
    <mergeCell ref="E81:G81"/>
    <mergeCell ref="C82:D82"/>
    <mergeCell ref="E82:G82"/>
    <mergeCell ref="B72:G72"/>
    <mergeCell ref="B73:G73"/>
    <mergeCell ref="C63:F63"/>
    <mergeCell ref="C66:G66"/>
    <mergeCell ref="C67:G67"/>
    <mergeCell ref="C68:G68"/>
    <mergeCell ref="C69:G69"/>
  </mergeCells>
  <phoneticPr fontId="3"/>
  <conditionalFormatting sqref="A8:A69">
    <cfRule type="expression" dxfId="14" priority="1">
      <formula>$A8="■"</formula>
    </cfRule>
  </conditionalFormatting>
  <dataValidations count="1">
    <dataValidation type="list" allowBlank="1" showInputMessage="1" showErrorMessage="1" sqref="A63 A66:A69 A10:A58">
      <formula1>"□,■"</formula1>
    </dataValidation>
  </dataValidations>
  <pageMargins left="0.78740157480314965" right="0.59055118110236227" top="0.78740157480314965" bottom="0.78740157480314965" header="0" footer="0"/>
  <pageSetup paperSize="9" scale="72" fitToHeight="0" orientation="portrait" r:id="rId3"/>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07"/>
  <sheetViews>
    <sheetView view="pageBreakPreview" topLeftCell="A88" zoomScale="91" zoomScaleNormal="100" zoomScaleSheetLayoutView="91" workbookViewId="0">
      <selection activeCell="E103" sqref="E103:G103"/>
    </sheetView>
  </sheetViews>
  <sheetFormatPr defaultRowHeight="19.5" x14ac:dyDescent="0.15"/>
  <cols>
    <col min="1" max="1" width="6.875" style="1" customWidth="1"/>
    <col min="2" max="2" width="46.5" style="1" customWidth="1"/>
    <col min="3" max="6" width="11.375" style="1" customWidth="1"/>
    <col min="7" max="7" width="26" style="1" customWidth="1"/>
    <col min="8" max="16384" width="9" style="1"/>
  </cols>
  <sheetData>
    <row r="1" spans="1:9" ht="4.9000000000000004" customHeight="1" x14ac:dyDescent="0.15"/>
    <row r="2" spans="1:9" s="2" customFormat="1" ht="24" x14ac:dyDescent="0.15">
      <c r="A2" s="2" t="s">
        <v>450</v>
      </c>
      <c r="B2" s="3"/>
      <c r="C2" s="4"/>
      <c r="D2" s="4"/>
      <c r="E2" s="4"/>
      <c r="F2" s="4"/>
      <c r="G2" s="5"/>
    </row>
    <row r="3" spans="1:9" ht="22.5" customHeight="1" x14ac:dyDescent="0.15">
      <c r="D3" s="6"/>
      <c r="E3" s="6"/>
      <c r="F3" s="6"/>
      <c r="G3" s="7" t="s">
        <v>643</v>
      </c>
    </row>
    <row r="4" spans="1:9" ht="6.75" customHeight="1" x14ac:dyDescent="0.15">
      <c r="D4" s="6"/>
      <c r="E4" s="6"/>
      <c r="F4" s="6"/>
      <c r="G4" s="7"/>
    </row>
    <row r="5" spans="1:9" ht="20.25" customHeight="1" x14ac:dyDescent="0.15">
      <c r="A5" s="8" t="s">
        <v>296</v>
      </c>
      <c r="C5" s="9" t="s">
        <v>9</v>
      </c>
      <c r="D5" s="10">
        <v>10.88</v>
      </c>
      <c r="E5" s="11" t="s">
        <v>5</v>
      </c>
      <c r="F5" s="11"/>
      <c r="G5" s="11"/>
    </row>
    <row r="6" spans="1:9" ht="24.75" customHeight="1" thickBot="1" x14ac:dyDescent="0.2">
      <c r="A6" s="1" t="s">
        <v>298</v>
      </c>
      <c r="C6" s="9"/>
      <c r="D6" s="10"/>
      <c r="E6" s="11"/>
      <c r="F6" s="11"/>
      <c r="G6" s="11"/>
    </row>
    <row r="7" spans="1:9" ht="32.25" customHeight="1" thickBot="1" x14ac:dyDescent="0.2">
      <c r="A7" s="12" t="s">
        <v>297</v>
      </c>
      <c r="B7" s="13" t="s">
        <v>42</v>
      </c>
      <c r="C7" s="14" t="s">
        <v>0</v>
      </c>
      <c r="D7" s="131" t="s">
        <v>14</v>
      </c>
      <c r="E7" s="132" t="s">
        <v>15</v>
      </c>
      <c r="F7" s="132" t="s">
        <v>162</v>
      </c>
      <c r="G7" s="17"/>
    </row>
    <row r="8" spans="1:9" ht="18.75" customHeight="1" x14ac:dyDescent="0.15">
      <c r="A8" s="213"/>
      <c r="B8" s="119" t="s">
        <v>43</v>
      </c>
      <c r="C8" s="20"/>
      <c r="D8" s="87"/>
      <c r="E8" s="88"/>
      <c r="F8" s="88"/>
      <c r="G8" s="151"/>
    </row>
    <row r="9" spans="1:9" ht="18.75" customHeight="1" x14ac:dyDescent="0.15">
      <c r="A9" s="214"/>
      <c r="B9" s="30" t="s">
        <v>50</v>
      </c>
      <c r="C9" s="39"/>
      <c r="D9" s="90"/>
      <c r="E9" s="41"/>
      <c r="F9" s="41"/>
      <c r="G9" s="33" t="s">
        <v>52</v>
      </c>
      <c r="I9" s="11"/>
    </row>
    <row r="10" spans="1:9" ht="18.75" customHeight="1" x14ac:dyDescent="0.15">
      <c r="A10" s="390" t="s">
        <v>538</v>
      </c>
      <c r="B10" s="30" t="s">
        <v>140</v>
      </c>
      <c r="C10" s="39"/>
      <c r="D10" s="90"/>
      <c r="E10" s="41"/>
      <c r="F10" s="41"/>
      <c r="G10" s="33"/>
      <c r="I10" s="11"/>
    </row>
    <row r="11" spans="1:9" ht="18.75" customHeight="1" x14ac:dyDescent="0.15">
      <c r="A11" s="391"/>
      <c r="B11" s="29" t="s">
        <v>45</v>
      </c>
      <c r="C11" s="25">
        <v>491</v>
      </c>
      <c r="D11" s="40">
        <f>INT(C11*$D$5)-INT(INT(C11*$D$5)*0.9)</f>
        <v>535</v>
      </c>
      <c r="E11" s="41">
        <f>INT(C11*$D$5)-INT(INT(C11*$D$5)*0.8)</f>
        <v>1069</v>
      </c>
      <c r="F11" s="41">
        <f>INT(C11*$D$5)-INT(INT(C11*$D$5)*0.7)</f>
        <v>1603</v>
      </c>
      <c r="G11" s="32"/>
      <c r="I11" s="11"/>
    </row>
    <row r="12" spans="1:9" ht="18.75" customHeight="1" x14ac:dyDescent="0.15">
      <c r="A12" s="391"/>
      <c r="B12" s="29" t="s">
        <v>46</v>
      </c>
      <c r="C12" s="25">
        <v>541</v>
      </c>
      <c r="D12" s="40">
        <f>INT(C12*$D$5)-INT(INT(C12*$D$5)*0.9)</f>
        <v>589</v>
      </c>
      <c r="E12" s="41">
        <f>INT(C12*$D$5)-INT(INT(C12*$D$5)*0.8)</f>
        <v>1178</v>
      </c>
      <c r="F12" s="41">
        <f>INT(C12*$D$5)-INT(INT(C12*$D$5)*0.7)</f>
        <v>1766</v>
      </c>
      <c r="G12" s="32"/>
      <c r="I12" s="11"/>
    </row>
    <row r="13" spans="1:9" ht="18.75" customHeight="1" x14ac:dyDescent="0.15">
      <c r="A13" s="391"/>
      <c r="B13" s="29" t="s">
        <v>47</v>
      </c>
      <c r="C13" s="25">
        <v>589</v>
      </c>
      <c r="D13" s="40">
        <f>INT(C13*$D$5)-INT(INT(C13*$D$5)*0.9)</f>
        <v>641</v>
      </c>
      <c r="E13" s="41">
        <f>INT(C13*$D$5)-INT(INT(C13*$D$5)*0.8)</f>
        <v>1282</v>
      </c>
      <c r="F13" s="41">
        <f>INT(C13*$D$5)-INT(INT(C13*$D$5)*0.7)</f>
        <v>1923</v>
      </c>
      <c r="G13" s="32"/>
      <c r="I13" s="11"/>
    </row>
    <row r="14" spans="1:9" ht="18.75" customHeight="1" x14ac:dyDescent="0.15">
      <c r="A14" s="391"/>
      <c r="B14" s="29" t="s">
        <v>48</v>
      </c>
      <c r="C14" s="25">
        <v>639</v>
      </c>
      <c r="D14" s="40">
        <f>INT(C14*$D$5)-INT(INT(C14*$D$5)*0.9)</f>
        <v>696</v>
      </c>
      <c r="E14" s="41">
        <f>INT(C14*$D$5)-INT(INT(C14*$D$5)*0.8)</f>
        <v>1391</v>
      </c>
      <c r="F14" s="41">
        <f>INT(C14*$D$5)-INT(INT(C14*$D$5)*0.7)</f>
        <v>2086</v>
      </c>
      <c r="G14" s="32"/>
      <c r="I14" s="11"/>
    </row>
    <row r="15" spans="1:9" ht="18.75" customHeight="1" x14ac:dyDescent="0.15">
      <c r="A15" s="392"/>
      <c r="B15" s="29" t="s">
        <v>49</v>
      </c>
      <c r="C15" s="25">
        <v>688</v>
      </c>
      <c r="D15" s="40">
        <f>INT(C15*$D$5)-INT(INT(C15*$D$5)*0.9)</f>
        <v>749</v>
      </c>
      <c r="E15" s="41">
        <f>INT(C15*$D$5)-INT(INT(C15*$D$5)*0.8)</f>
        <v>1497</v>
      </c>
      <c r="F15" s="41">
        <f>INT(C15*$D$5)-INT(INT(C15*$D$5)*0.7)</f>
        <v>2246</v>
      </c>
      <c r="G15" s="32"/>
      <c r="I15" s="11"/>
    </row>
    <row r="16" spans="1:9" ht="18.75" customHeight="1" x14ac:dyDescent="0.15">
      <c r="A16" s="390" t="s">
        <v>542</v>
      </c>
      <c r="B16" s="30" t="s">
        <v>141</v>
      </c>
      <c r="C16" s="39"/>
      <c r="D16" s="90"/>
      <c r="E16" s="41"/>
      <c r="F16" s="41"/>
      <c r="G16" s="33"/>
      <c r="I16" s="11"/>
    </row>
    <row r="17" spans="1:9" ht="18.75" customHeight="1" x14ac:dyDescent="0.15">
      <c r="A17" s="391"/>
      <c r="B17" s="29" t="s">
        <v>45</v>
      </c>
      <c r="C17" s="25">
        <v>515</v>
      </c>
      <c r="D17" s="40">
        <f>INT(C17*$D$5)-INT(INT(C17*$D$5)*0.9)</f>
        <v>561</v>
      </c>
      <c r="E17" s="41">
        <f>INT(C17*$D$5)-INT(INT(C17*$D$5)*0.8)</f>
        <v>1121</v>
      </c>
      <c r="F17" s="41">
        <f>INT(C17*$D$5)-INT(INT(C17*$D$5)*0.7)</f>
        <v>1681</v>
      </c>
      <c r="G17" s="32"/>
      <c r="I17" s="11"/>
    </row>
    <row r="18" spans="1:9" ht="18.75" customHeight="1" x14ac:dyDescent="0.15">
      <c r="A18" s="391"/>
      <c r="B18" s="29" t="s">
        <v>46</v>
      </c>
      <c r="C18" s="25">
        <v>566</v>
      </c>
      <c r="D18" s="40">
        <f>INT(C18*$D$5)-INT(INT(C18*$D$5)*0.9)</f>
        <v>616</v>
      </c>
      <c r="E18" s="41">
        <f>INT(C18*$D$5)-INT(INT(C18*$D$5)*0.8)</f>
        <v>1232</v>
      </c>
      <c r="F18" s="41">
        <f>INT(C18*$D$5)-INT(INT(C18*$D$5)*0.7)</f>
        <v>1848</v>
      </c>
      <c r="G18" s="32"/>
      <c r="I18" s="11"/>
    </row>
    <row r="19" spans="1:9" ht="18.75" customHeight="1" x14ac:dyDescent="0.15">
      <c r="A19" s="391"/>
      <c r="B19" s="29" t="s">
        <v>47</v>
      </c>
      <c r="C19" s="25">
        <v>618</v>
      </c>
      <c r="D19" s="40">
        <f>INT(C19*$D$5)-INT(INT(C19*$D$5)*0.9)</f>
        <v>673</v>
      </c>
      <c r="E19" s="41">
        <f>INT(C19*$D$5)-INT(INT(C19*$D$5)*0.8)</f>
        <v>1345</v>
      </c>
      <c r="F19" s="41">
        <f>INT(C19*$D$5)-INT(INT(C19*$D$5)*0.7)</f>
        <v>2017</v>
      </c>
      <c r="G19" s="32"/>
      <c r="I19" s="11"/>
    </row>
    <row r="20" spans="1:9" ht="18.75" customHeight="1" x14ac:dyDescent="0.15">
      <c r="A20" s="391"/>
      <c r="B20" s="29" t="s">
        <v>48</v>
      </c>
      <c r="C20" s="25">
        <v>669</v>
      </c>
      <c r="D20" s="40">
        <f>INT(C20*$D$5)-INT(INT(C20*$D$5)*0.9)</f>
        <v>728</v>
      </c>
      <c r="E20" s="41">
        <f>INT(C20*$D$5)-INT(INT(C20*$D$5)*0.8)</f>
        <v>1456</v>
      </c>
      <c r="F20" s="41">
        <f>INT(C20*$D$5)-INT(INT(C20*$D$5)*0.7)</f>
        <v>2184</v>
      </c>
      <c r="G20" s="32"/>
      <c r="I20" s="11"/>
    </row>
    <row r="21" spans="1:9" ht="18.75" customHeight="1" x14ac:dyDescent="0.15">
      <c r="A21" s="392"/>
      <c r="B21" s="29" t="s">
        <v>49</v>
      </c>
      <c r="C21" s="25">
        <v>720</v>
      </c>
      <c r="D21" s="40">
        <f>INT(C21*$D$5)-INT(INT(C21*$D$5)*0.9)</f>
        <v>784</v>
      </c>
      <c r="E21" s="41">
        <f>INT(C21*$D$5)-INT(INT(C21*$D$5)*0.8)</f>
        <v>1567</v>
      </c>
      <c r="F21" s="41">
        <f>INT(C21*$D$5)-INT(INT(C21*$D$5)*0.7)</f>
        <v>2350</v>
      </c>
      <c r="G21" s="32"/>
      <c r="I21" s="11"/>
    </row>
    <row r="22" spans="1:9" ht="18.75" customHeight="1" x14ac:dyDescent="0.15">
      <c r="A22" s="390" t="s">
        <v>538</v>
      </c>
      <c r="B22" s="30" t="s">
        <v>142</v>
      </c>
      <c r="C22" s="39"/>
      <c r="D22" s="90"/>
      <c r="E22" s="41"/>
      <c r="F22" s="41"/>
      <c r="G22" s="33"/>
      <c r="I22" s="11"/>
    </row>
    <row r="23" spans="1:9" ht="18.75" customHeight="1" x14ac:dyDescent="0.15">
      <c r="A23" s="391"/>
      <c r="B23" s="29" t="s">
        <v>45</v>
      </c>
      <c r="C23" s="25">
        <v>771</v>
      </c>
      <c r="D23" s="40">
        <f>INT(C23*$D$5)-INT(INT(C23*$D$5)*0.9)</f>
        <v>839</v>
      </c>
      <c r="E23" s="41">
        <f>INT(C23*$D$5)-INT(INT(C23*$D$5)*0.8)</f>
        <v>1678</v>
      </c>
      <c r="F23" s="41">
        <f>INT(C23*$D$5)-INT(INT(C23*$D$5)*0.7)</f>
        <v>2517</v>
      </c>
      <c r="G23" s="32"/>
      <c r="I23" s="11"/>
    </row>
    <row r="24" spans="1:9" ht="18.75" customHeight="1" x14ac:dyDescent="0.15">
      <c r="A24" s="391"/>
      <c r="B24" s="29" t="s">
        <v>46</v>
      </c>
      <c r="C24" s="25">
        <v>854</v>
      </c>
      <c r="D24" s="40">
        <f>INT(C24*$D$5)-INT(INT(C24*$D$5)*0.9)</f>
        <v>930</v>
      </c>
      <c r="E24" s="41">
        <f>INT(C24*$D$5)-INT(INT(C24*$D$5)*0.8)</f>
        <v>1859</v>
      </c>
      <c r="F24" s="41">
        <f>INT(C24*$D$5)-INT(INT(C24*$D$5)*0.7)</f>
        <v>2788</v>
      </c>
      <c r="G24" s="32"/>
      <c r="I24" s="11"/>
    </row>
    <row r="25" spans="1:9" ht="18.75" customHeight="1" x14ac:dyDescent="0.15">
      <c r="A25" s="391"/>
      <c r="B25" s="29" t="s">
        <v>47</v>
      </c>
      <c r="C25" s="25">
        <v>936</v>
      </c>
      <c r="D25" s="40">
        <f>INT(C25*$D$5)-INT(INT(C25*$D$5)*0.9)</f>
        <v>1019</v>
      </c>
      <c r="E25" s="41">
        <f>INT(C25*$D$5)-INT(INT(C25*$D$5)*0.8)</f>
        <v>2037</v>
      </c>
      <c r="F25" s="41">
        <f>INT(C25*$D$5)-INT(INT(C25*$D$5)*0.7)</f>
        <v>3055</v>
      </c>
      <c r="G25" s="32"/>
      <c r="I25" s="11"/>
    </row>
    <row r="26" spans="1:9" ht="18.75" customHeight="1" x14ac:dyDescent="0.15">
      <c r="A26" s="391"/>
      <c r="B26" s="29" t="s">
        <v>48</v>
      </c>
      <c r="C26" s="25">
        <v>1016</v>
      </c>
      <c r="D26" s="40">
        <f>INT(C26*$D$5)-INT(INT(C26*$D$5)*0.9)</f>
        <v>1106</v>
      </c>
      <c r="E26" s="41">
        <f>INT(C26*$D$5)-INT(INT(C26*$D$5)*0.8)</f>
        <v>2211</v>
      </c>
      <c r="F26" s="41">
        <f>INT(C26*$D$5)-INT(INT(C26*$D$5)*0.7)</f>
        <v>3317</v>
      </c>
      <c r="G26" s="32"/>
      <c r="I26" s="11"/>
    </row>
    <row r="27" spans="1:9" ht="18.75" customHeight="1" x14ac:dyDescent="0.15">
      <c r="A27" s="392"/>
      <c r="B27" s="29" t="s">
        <v>49</v>
      </c>
      <c r="C27" s="25">
        <v>1099</v>
      </c>
      <c r="D27" s="40">
        <f>INT(C27*$D$5)-INT(INT(C27*$D$5)*0.9)</f>
        <v>1196</v>
      </c>
      <c r="E27" s="41">
        <f>INT(C27*$D$5)-INT(INT(C27*$D$5)*0.8)</f>
        <v>2392</v>
      </c>
      <c r="F27" s="41">
        <f>INT(C27*$D$5)-INT(INT(C27*$D$5)*0.7)</f>
        <v>3588</v>
      </c>
      <c r="G27" s="32"/>
      <c r="I27" s="11"/>
    </row>
    <row r="28" spans="1:9" ht="18.75" customHeight="1" x14ac:dyDescent="0.15">
      <c r="A28" s="390" t="s">
        <v>542</v>
      </c>
      <c r="B28" s="30" t="s">
        <v>143</v>
      </c>
      <c r="C28" s="39"/>
      <c r="D28" s="90"/>
      <c r="E28" s="41"/>
      <c r="F28" s="41"/>
      <c r="G28" s="33"/>
      <c r="I28" s="11"/>
    </row>
    <row r="29" spans="1:9" ht="18.75" customHeight="1" x14ac:dyDescent="0.15">
      <c r="A29" s="391"/>
      <c r="B29" s="29" t="s">
        <v>45</v>
      </c>
      <c r="C29" s="25">
        <v>790</v>
      </c>
      <c r="D29" s="40">
        <f>INT(C29*$D$5)-INT(INT(C29*$D$5)*0.9)</f>
        <v>860</v>
      </c>
      <c r="E29" s="41">
        <f>INT(C29*$D$5)-INT(INT(C29*$D$5)*0.8)</f>
        <v>1719</v>
      </c>
      <c r="F29" s="41">
        <f>INT(C29*$D$5)-INT(INT(C29*$D$5)*0.7)</f>
        <v>2579</v>
      </c>
      <c r="G29" s="32"/>
      <c r="I29" s="11"/>
    </row>
    <row r="30" spans="1:9" ht="18.75" customHeight="1" x14ac:dyDescent="0.15">
      <c r="A30" s="391"/>
      <c r="B30" s="29" t="s">
        <v>46</v>
      </c>
      <c r="C30" s="25">
        <v>876</v>
      </c>
      <c r="D30" s="40">
        <f>INT(C30*$D$5)-INT(INT(C30*$D$5)*0.9)</f>
        <v>953</v>
      </c>
      <c r="E30" s="41">
        <f>INT(C30*$D$5)-INT(INT(C30*$D$5)*0.8)</f>
        <v>1906</v>
      </c>
      <c r="F30" s="41">
        <f>INT(C30*$D$5)-INT(INT(C30*$D$5)*0.7)</f>
        <v>2859</v>
      </c>
      <c r="G30" s="32"/>
      <c r="I30" s="11"/>
    </row>
    <row r="31" spans="1:9" ht="18.75" customHeight="1" x14ac:dyDescent="0.15">
      <c r="A31" s="391"/>
      <c r="B31" s="29" t="s">
        <v>47</v>
      </c>
      <c r="C31" s="25">
        <v>960</v>
      </c>
      <c r="D31" s="40">
        <f>INT(C31*$D$5)-INT(INT(C31*$D$5)*0.9)</f>
        <v>1045</v>
      </c>
      <c r="E31" s="41">
        <f>INT(C31*$D$5)-INT(INT(C31*$D$5)*0.8)</f>
        <v>2089</v>
      </c>
      <c r="F31" s="41">
        <f>INT(C31*$D$5)-INT(INT(C31*$D$5)*0.7)</f>
        <v>3134</v>
      </c>
      <c r="G31" s="32"/>
      <c r="I31" s="11"/>
    </row>
    <row r="32" spans="1:9" ht="18.75" customHeight="1" x14ac:dyDescent="0.15">
      <c r="A32" s="391"/>
      <c r="B32" s="29" t="s">
        <v>48</v>
      </c>
      <c r="C32" s="25">
        <v>1042</v>
      </c>
      <c r="D32" s="40">
        <f>INT(C32*$D$5)-INT(INT(C32*$D$5)*0.9)</f>
        <v>1134</v>
      </c>
      <c r="E32" s="41">
        <f>INT(C32*$D$5)-INT(INT(C32*$D$5)*0.8)</f>
        <v>2268</v>
      </c>
      <c r="F32" s="41">
        <f>INT(C32*$D$5)-INT(INT(C32*$D$5)*0.7)</f>
        <v>3401</v>
      </c>
      <c r="G32" s="32"/>
      <c r="I32" s="11"/>
    </row>
    <row r="33" spans="1:9" ht="18.75" customHeight="1" x14ac:dyDescent="0.15">
      <c r="A33" s="392"/>
      <c r="B33" s="29" t="s">
        <v>49</v>
      </c>
      <c r="C33" s="25">
        <v>1127</v>
      </c>
      <c r="D33" s="40">
        <f>INT(C33*$D$5)-INT(INT(C33*$D$5)*0.9)</f>
        <v>1227</v>
      </c>
      <c r="E33" s="41">
        <f>INT(C33*$D$5)-INT(INT(C33*$D$5)*0.8)</f>
        <v>2453</v>
      </c>
      <c r="F33" s="41">
        <f>INT(C33*$D$5)-INT(INT(C33*$D$5)*0.7)</f>
        <v>3679</v>
      </c>
      <c r="G33" s="32"/>
      <c r="I33" s="11"/>
    </row>
    <row r="34" spans="1:9" ht="18.75" customHeight="1" x14ac:dyDescent="0.15">
      <c r="A34" s="390" t="s">
        <v>542</v>
      </c>
      <c r="B34" s="30" t="s">
        <v>144</v>
      </c>
      <c r="C34" s="39"/>
      <c r="D34" s="90"/>
      <c r="E34" s="41"/>
      <c r="F34" s="41"/>
      <c r="G34" s="33"/>
      <c r="I34" s="11"/>
    </row>
    <row r="35" spans="1:9" ht="18.75" customHeight="1" x14ac:dyDescent="0.15">
      <c r="A35" s="391"/>
      <c r="B35" s="29" t="s">
        <v>45</v>
      </c>
      <c r="C35" s="25">
        <v>894</v>
      </c>
      <c r="D35" s="40">
        <f>INT(C35*$D$5)-INT(INT(C35*$D$5)*0.9)</f>
        <v>973</v>
      </c>
      <c r="E35" s="41">
        <f>INT(C35*$D$5)-INT(INT(C35*$D$5)*0.8)</f>
        <v>1946</v>
      </c>
      <c r="F35" s="41">
        <f>INT(C35*$D$5)-INT(INT(C35*$D$5)*0.7)</f>
        <v>2918</v>
      </c>
      <c r="G35" s="32"/>
      <c r="I35" s="11"/>
    </row>
    <row r="36" spans="1:9" ht="18.75" customHeight="1" x14ac:dyDescent="0.15">
      <c r="A36" s="391"/>
      <c r="B36" s="29" t="s">
        <v>46</v>
      </c>
      <c r="C36" s="25">
        <v>989</v>
      </c>
      <c r="D36" s="40">
        <f>INT(C36*$D$5)-INT(INT(C36*$D$5)*0.9)</f>
        <v>1076</v>
      </c>
      <c r="E36" s="41">
        <f>INT(C36*$D$5)-INT(INT(C36*$D$5)*0.8)</f>
        <v>2152</v>
      </c>
      <c r="F36" s="41">
        <f>INT(C36*$D$5)-INT(INT(C36*$D$5)*0.7)</f>
        <v>3228</v>
      </c>
      <c r="G36" s="32"/>
      <c r="I36" s="11"/>
    </row>
    <row r="37" spans="1:9" ht="18.75" customHeight="1" x14ac:dyDescent="0.15">
      <c r="A37" s="391"/>
      <c r="B37" s="29" t="s">
        <v>47</v>
      </c>
      <c r="C37" s="25">
        <v>1086</v>
      </c>
      <c r="D37" s="40">
        <f>INT(C37*$D$5)-INT(INT(C37*$D$5)*0.9)</f>
        <v>1182</v>
      </c>
      <c r="E37" s="41">
        <f>INT(C37*$D$5)-INT(INT(C37*$D$5)*0.8)</f>
        <v>2363</v>
      </c>
      <c r="F37" s="41">
        <f>INT(C37*$D$5)-INT(INT(C37*$D$5)*0.7)</f>
        <v>3545</v>
      </c>
      <c r="G37" s="32"/>
      <c r="I37" s="11"/>
    </row>
    <row r="38" spans="1:9" ht="18.75" customHeight="1" x14ac:dyDescent="0.15">
      <c r="A38" s="391"/>
      <c r="B38" s="29" t="s">
        <v>48</v>
      </c>
      <c r="C38" s="25">
        <v>1183</v>
      </c>
      <c r="D38" s="40">
        <f>INT(C38*$D$5)-INT(INT(C38*$D$5)*0.9)</f>
        <v>1288</v>
      </c>
      <c r="E38" s="41">
        <f>INT(C38*$D$5)-INT(INT(C38*$D$5)*0.8)</f>
        <v>2575</v>
      </c>
      <c r="F38" s="41">
        <f>INT(C38*$D$5)-INT(INT(C38*$D$5)*0.7)</f>
        <v>3862</v>
      </c>
      <c r="G38" s="32"/>
      <c r="I38" s="11"/>
    </row>
    <row r="39" spans="1:9" ht="18.75" customHeight="1" x14ac:dyDescent="0.15">
      <c r="A39" s="392"/>
      <c r="B39" s="29" t="s">
        <v>49</v>
      </c>
      <c r="C39" s="25">
        <v>1278</v>
      </c>
      <c r="D39" s="40">
        <f>INT(C39*$D$5)-INT(INT(C39*$D$5)*0.9)</f>
        <v>1391</v>
      </c>
      <c r="E39" s="41">
        <f>INT(C39*$D$5)-INT(INT(C39*$D$5)*0.8)</f>
        <v>2781</v>
      </c>
      <c r="F39" s="41">
        <f>INT(C39*$D$5)-INT(INT(C39*$D$5)*0.7)</f>
        <v>4172</v>
      </c>
      <c r="G39" s="32"/>
      <c r="I39" s="11"/>
    </row>
    <row r="40" spans="1:9" ht="18.75" customHeight="1" x14ac:dyDescent="0.15">
      <c r="A40" s="390" t="s">
        <v>542</v>
      </c>
      <c r="B40" s="30" t="s">
        <v>145</v>
      </c>
      <c r="C40" s="39"/>
      <c r="D40" s="90"/>
      <c r="E40" s="41"/>
      <c r="F40" s="41"/>
      <c r="G40" s="33"/>
      <c r="I40" s="11"/>
    </row>
    <row r="41" spans="1:9" ht="18.75" customHeight="1" x14ac:dyDescent="0.15">
      <c r="A41" s="391"/>
      <c r="B41" s="29" t="s">
        <v>45</v>
      </c>
      <c r="C41" s="25">
        <v>922</v>
      </c>
      <c r="D41" s="40">
        <f>INT(C41*$D$5)-INT(INT(C41*$D$5)*0.9)</f>
        <v>1004</v>
      </c>
      <c r="E41" s="41">
        <f>INT(C41*$D$5)-INT(INT(C41*$D$5)*0.8)</f>
        <v>2007</v>
      </c>
      <c r="F41" s="41">
        <f>INT(C41*$D$5)-INT(INT(C41*$D$5)*0.7)</f>
        <v>3010</v>
      </c>
      <c r="G41" s="32"/>
      <c r="I41" s="11"/>
    </row>
    <row r="42" spans="1:9" ht="18.75" customHeight="1" x14ac:dyDescent="0.15">
      <c r="A42" s="391"/>
      <c r="B42" s="29" t="s">
        <v>46</v>
      </c>
      <c r="C42" s="25">
        <v>1020</v>
      </c>
      <c r="D42" s="40">
        <f>INT(C42*$D$5)-INT(INT(C42*$D$5)*0.9)</f>
        <v>1110</v>
      </c>
      <c r="E42" s="41">
        <f>INT(C42*$D$5)-INT(INT(C42*$D$5)*0.8)</f>
        <v>2220</v>
      </c>
      <c r="F42" s="41">
        <f>INT(C42*$D$5)-INT(INT(C42*$D$5)*0.7)</f>
        <v>3330</v>
      </c>
      <c r="G42" s="32"/>
      <c r="I42" s="11"/>
    </row>
    <row r="43" spans="1:9" ht="18.75" customHeight="1" x14ac:dyDescent="0.15">
      <c r="A43" s="391"/>
      <c r="B43" s="29" t="s">
        <v>47</v>
      </c>
      <c r="C43" s="25">
        <v>1120</v>
      </c>
      <c r="D43" s="40">
        <f>INT(C43*$D$5)-INT(INT(C43*$D$5)*0.9)</f>
        <v>1219</v>
      </c>
      <c r="E43" s="41">
        <f>INT(C43*$D$5)-INT(INT(C43*$D$5)*0.8)</f>
        <v>2437</v>
      </c>
      <c r="F43" s="41">
        <f>INT(C43*$D$5)-INT(INT(C43*$D$5)*0.7)</f>
        <v>3656</v>
      </c>
      <c r="G43" s="32"/>
      <c r="I43" s="11"/>
    </row>
    <row r="44" spans="1:9" ht="18.75" customHeight="1" x14ac:dyDescent="0.15">
      <c r="A44" s="391"/>
      <c r="B44" s="29" t="s">
        <v>48</v>
      </c>
      <c r="C44" s="25">
        <v>1221</v>
      </c>
      <c r="D44" s="40">
        <f>INT(C44*$D$5)-INT(INT(C44*$D$5)*0.9)</f>
        <v>1329</v>
      </c>
      <c r="E44" s="41">
        <f>INT(C44*$D$5)-INT(INT(C44*$D$5)*0.8)</f>
        <v>2657</v>
      </c>
      <c r="F44" s="41">
        <f>INT(C44*$D$5)-INT(INT(C44*$D$5)*0.7)</f>
        <v>3986</v>
      </c>
      <c r="G44" s="32"/>
      <c r="I44" s="11"/>
    </row>
    <row r="45" spans="1:9" ht="18.75" customHeight="1" thickBot="1" x14ac:dyDescent="0.2">
      <c r="A45" s="393"/>
      <c r="B45" s="29" t="s">
        <v>49</v>
      </c>
      <c r="C45" s="25">
        <v>1321</v>
      </c>
      <c r="D45" s="40">
        <f>INT(C45*$D$5)-INT(INT(C45*$D$5)*0.9)</f>
        <v>1438</v>
      </c>
      <c r="E45" s="41">
        <f>INT(C45*$D$5)-INT(INT(C45*$D$5)*0.8)</f>
        <v>2875</v>
      </c>
      <c r="F45" s="41">
        <f>INT(C45*$D$5)-INT(INT(C45*$D$5)*0.7)</f>
        <v>4312</v>
      </c>
      <c r="G45" s="32"/>
      <c r="I45" s="11"/>
    </row>
    <row r="46" spans="1:9" ht="18.75" customHeight="1" x14ac:dyDescent="0.15">
      <c r="A46" s="213"/>
      <c r="B46" s="34" t="s">
        <v>4</v>
      </c>
      <c r="C46" s="35"/>
      <c r="D46" s="36"/>
      <c r="E46" s="37"/>
      <c r="F46" s="37"/>
      <c r="G46" s="97"/>
      <c r="I46" s="11"/>
    </row>
    <row r="47" spans="1:9" s="43" customFormat="1" ht="18.75" customHeight="1" x14ac:dyDescent="0.15">
      <c r="A47" s="394" t="s">
        <v>542</v>
      </c>
      <c r="B47" s="57" t="s">
        <v>488</v>
      </c>
      <c r="C47" s="25"/>
      <c r="D47" s="50"/>
      <c r="E47" s="51"/>
      <c r="F47" s="51"/>
      <c r="G47" s="32"/>
      <c r="I47" s="11"/>
    </row>
    <row r="48" spans="1:9" s="43" customFormat="1" ht="18.75" customHeight="1" x14ac:dyDescent="0.15">
      <c r="A48" s="395"/>
      <c r="B48" s="55" t="s">
        <v>55</v>
      </c>
      <c r="C48" s="45">
        <v>50</v>
      </c>
      <c r="D48" s="46">
        <f>INT(C48*$D$5)-INT(INT(C48*$D$5)*0.9)</f>
        <v>55</v>
      </c>
      <c r="E48" s="47">
        <f>INT(C48*$D$5)-INT(INT(C48*$D$5)*0.8)</f>
        <v>109</v>
      </c>
      <c r="F48" s="47">
        <f>INT(C48*$D$5)-INT(INT(C48*$D$5)*0.7)</f>
        <v>164</v>
      </c>
      <c r="G48" s="111"/>
      <c r="I48" s="11"/>
    </row>
    <row r="49" spans="1:9" s="43" customFormat="1" ht="18.75" customHeight="1" x14ac:dyDescent="0.15">
      <c r="A49" s="395"/>
      <c r="B49" s="55" t="s">
        <v>56</v>
      </c>
      <c r="C49" s="45">
        <v>100</v>
      </c>
      <c r="D49" s="46">
        <f>INT(C49*$D$5)-INT(INT(C49*$D$5)*0.9)</f>
        <v>109</v>
      </c>
      <c r="E49" s="47">
        <f>INT(C49*$D$5)-INT(INT(C49*$D$5)*0.8)</f>
        <v>218</v>
      </c>
      <c r="F49" s="47">
        <f>INT(C49*$D$5)-INT(INT(C49*$D$5)*0.7)</f>
        <v>327</v>
      </c>
      <c r="G49" s="111"/>
      <c r="I49" s="11"/>
    </row>
    <row r="50" spans="1:9" s="43" customFormat="1" ht="18.75" customHeight="1" x14ac:dyDescent="0.15">
      <c r="A50" s="395"/>
      <c r="B50" s="55" t="s">
        <v>57</v>
      </c>
      <c r="C50" s="45">
        <v>150</v>
      </c>
      <c r="D50" s="46">
        <f>INT(C50*$D$5)-INT(INT(C50*$D$5)*0.9)</f>
        <v>164</v>
      </c>
      <c r="E50" s="47">
        <f>INT(C50*$D$5)-INT(INT(C50*$D$5)*0.8)</f>
        <v>327</v>
      </c>
      <c r="F50" s="47">
        <f>INT(C50*$D$5)-INT(INT(C50*$D$5)*0.7)</f>
        <v>490</v>
      </c>
      <c r="G50" s="111"/>
      <c r="I50" s="11"/>
    </row>
    <row r="51" spans="1:9" ht="18.75" customHeight="1" x14ac:dyDescent="0.15">
      <c r="A51" s="395"/>
      <c r="B51" s="49" t="s">
        <v>58</v>
      </c>
      <c r="C51" s="25">
        <v>200</v>
      </c>
      <c r="D51" s="50">
        <f>INT(C51*$D$5)-INT(INT(C51*$D$5)*0.9)</f>
        <v>218</v>
      </c>
      <c r="E51" s="51">
        <f>INT(C51*$D$5)-INT(INT(C51*$D$5)*0.8)</f>
        <v>436</v>
      </c>
      <c r="F51" s="51">
        <f>INT(C51*$D$5)-INT(INT(C51*$D$5)*0.7)</f>
        <v>653</v>
      </c>
      <c r="G51" s="32"/>
      <c r="I51" s="11"/>
    </row>
    <row r="52" spans="1:9" s="43" customFormat="1" ht="18.75" customHeight="1" x14ac:dyDescent="0.15">
      <c r="A52" s="396"/>
      <c r="B52" s="140" t="s">
        <v>59</v>
      </c>
      <c r="C52" s="39">
        <v>250</v>
      </c>
      <c r="D52" s="40">
        <f>INT(C52*$D$5)-INT(INT(C52*$D$5)*0.9)</f>
        <v>272</v>
      </c>
      <c r="E52" s="41">
        <f>INT(C52*$D$5)-INT(INT(C52*$D$5)*0.8)</f>
        <v>544</v>
      </c>
      <c r="F52" s="41">
        <f>INT(C52*$D$5)-INT(INT(C52*$D$5)*0.7)</f>
        <v>816</v>
      </c>
      <c r="G52" s="125"/>
      <c r="I52" s="11"/>
    </row>
    <row r="53" spans="1:9" s="43" customFormat="1" ht="18.75" customHeight="1" x14ac:dyDescent="0.15">
      <c r="A53" s="217"/>
      <c r="B53" s="55" t="s">
        <v>489</v>
      </c>
      <c r="C53" s="45"/>
      <c r="D53" s="46"/>
      <c r="E53" s="47"/>
      <c r="F53" s="47"/>
      <c r="G53" s="111" t="s">
        <v>79</v>
      </c>
      <c r="I53" s="11"/>
    </row>
    <row r="54" spans="1:9" s="43" customFormat="1" ht="18.75" customHeight="1" x14ac:dyDescent="0.15">
      <c r="A54" s="220" t="s">
        <v>542</v>
      </c>
      <c r="B54" s="55" t="s">
        <v>204</v>
      </c>
      <c r="C54" s="45">
        <v>40</v>
      </c>
      <c r="D54" s="46">
        <f>INT(C54*$D$5)-INT(INT(C54*$D$5)*0.9)</f>
        <v>44</v>
      </c>
      <c r="E54" s="47">
        <f>INT(C54*$D$5)-INT(INT(C54*$D$5)*0.8)</f>
        <v>87</v>
      </c>
      <c r="F54" s="47">
        <f>INT(C54*$D$5)-INT(INT(C54*$D$5)*0.7)</f>
        <v>131</v>
      </c>
      <c r="G54" s="111"/>
      <c r="I54" s="11"/>
    </row>
    <row r="55" spans="1:9" s="43" customFormat="1" ht="18.75" customHeight="1" x14ac:dyDescent="0.15">
      <c r="A55" s="220" t="s">
        <v>542</v>
      </c>
      <c r="B55" s="55" t="s">
        <v>203</v>
      </c>
      <c r="C55" s="45">
        <v>55</v>
      </c>
      <c r="D55" s="46">
        <f>INT(C55*$D$5)-INT(INT(C55*$D$5)*0.9)</f>
        <v>60</v>
      </c>
      <c r="E55" s="47">
        <f>INT(C55*$D$5)-INT(INT(C55*$D$5)*0.8)</f>
        <v>120</v>
      </c>
      <c r="F55" s="47">
        <f>INT(C55*$D$5)-INT(INT(C55*$D$5)*0.7)</f>
        <v>180</v>
      </c>
      <c r="G55" s="111"/>
      <c r="I55" s="11"/>
    </row>
    <row r="56" spans="1:9" s="43" customFormat="1" ht="18.75" customHeight="1" x14ac:dyDescent="0.15">
      <c r="A56" s="217"/>
      <c r="B56" s="55" t="s">
        <v>490</v>
      </c>
      <c r="C56" s="45"/>
      <c r="D56" s="46"/>
      <c r="E56" s="47"/>
      <c r="F56" s="47"/>
      <c r="G56" s="111"/>
      <c r="I56" s="11"/>
    </row>
    <row r="57" spans="1:9" s="43" customFormat="1" ht="18.75" customHeight="1" x14ac:dyDescent="0.15">
      <c r="A57" s="220" t="s">
        <v>538</v>
      </c>
      <c r="B57" s="55" t="s">
        <v>205</v>
      </c>
      <c r="C57" s="45">
        <v>100</v>
      </c>
      <c r="D57" s="46">
        <f>INT(C57*$D$5)-INT(INT(C57*$D$5)*0.9)</f>
        <v>109</v>
      </c>
      <c r="E57" s="47">
        <f>INT(C57*$D$5)-INT(INT(C57*$D$5)*0.8)</f>
        <v>218</v>
      </c>
      <c r="F57" s="47">
        <f>INT(C57*$D$5)-INT(INT(C57*$D$5)*0.7)</f>
        <v>327</v>
      </c>
      <c r="G57" s="48" t="s">
        <v>255</v>
      </c>
      <c r="I57" s="11"/>
    </row>
    <row r="58" spans="1:9" s="43" customFormat="1" ht="18.75" customHeight="1" x14ac:dyDescent="0.15">
      <c r="A58" s="220" t="s">
        <v>542</v>
      </c>
      <c r="B58" s="55" t="s">
        <v>206</v>
      </c>
      <c r="C58" s="45">
        <v>200</v>
      </c>
      <c r="D58" s="46">
        <f>INT(C58*$D$5)-INT(INT(C58*$D$5)*0.9)</f>
        <v>218</v>
      </c>
      <c r="E58" s="47">
        <f>INT(C58*$D$5)-INT(INT(C58*$D$5)*0.8)</f>
        <v>436</v>
      </c>
      <c r="F58" s="47">
        <f>INT(C58*$D$5)-INT(INT(C58*$D$5)*0.7)</f>
        <v>653</v>
      </c>
      <c r="G58" s="111" t="s">
        <v>7</v>
      </c>
      <c r="I58" s="11"/>
    </row>
    <row r="59" spans="1:9" s="43" customFormat="1" ht="37.5" x14ac:dyDescent="0.15">
      <c r="A59" s="220" t="s">
        <v>542</v>
      </c>
      <c r="B59" s="55" t="s">
        <v>491</v>
      </c>
      <c r="C59" s="45">
        <v>100</v>
      </c>
      <c r="D59" s="46">
        <f>INT(C59*$D$5)-INT(INT(C59*$D$5)*0.9)</f>
        <v>109</v>
      </c>
      <c r="E59" s="47">
        <f>INT(C59*$D$5)-INT(INT(C59*$D$5)*0.8)</f>
        <v>218</v>
      </c>
      <c r="F59" s="47">
        <f>INT(C59*$D$5)-INT(INT(C59*$D$5)*0.7)</f>
        <v>327</v>
      </c>
      <c r="G59" s="111" t="s">
        <v>7</v>
      </c>
      <c r="I59" s="11"/>
    </row>
    <row r="60" spans="1:9" s="43" customFormat="1" ht="18.75" customHeight="1" x14ac:dyDescent="0.15">
      <c r="A60" s="217"/>
      <c r="B60" s="55" t="s">
        <v>492</v>
      </c>
      <c r="C60" s="45"/>
      <c r="D60" s="46"/>
      <c r="E60" s="47"/>
      <c r="F60" s="47"/>
      <c r="G60" s="111"/>
      <c r="I60" s="11"/>
    </row>
    <row r="61" spans="1:9" s="43" customFormat="1" ht="18.75" customHeight="1" x14ac:dyDescent="0.15">
      <c r="A61" s="220" t="s">
        <v>542</v>
      </c>
      <c r="B61" s="55" t="s">
        <v>207</v>
      </c>
      <c r="C61" s="45">
        <v>27</v>
      </c>
      <c r="D61" s="46">
        <f>INT(C61*$D$5)-INT(INT(C61*$D$5)*0.9)</f>
        <v>30</v>
      </c>
      <c r="E61" s="47">
        <f>INT(C61*$D$5)-INT(INT(C61*$D$5)*0.8)</f>
        <v>59</v>
      </c>
      <c r="F61" s="47">
        <f>INT(C61*$D$5)-INT(INT(C61*$D$5)*0.7)</f>
        <v>88</v>
      </c>
      <c r="G61" s="111" t="s">
        <v>28</v>
      </c>
      <c r="I61" s="11"/>
    </row>
    <row r="62" spans="1:9" s="43" customFormat="1" ht="18.75" customHeight="1" x14ac:dyDescent="0.15">
      <c r="A62" s="220" t="s">
        <v>542</v>
      </c>
      <c r="B62" s="55" t="s">
        <v>208</v>
      </c>
      <c r="C62" s="45">
        <v>20</v>
      </c>
      <c r="D62" s="46">
        <f>INT(C62*$D$5)-INT(INT(C62*$D$5)*0.9)</f>
        <v>22</v>
      </c>
      <c r="E62" s="47">
        <f>INT(C62*$D$5)-INT(INT(C62*$D$5)*0.8)</f>
        <v>44</v>
      </c>
      <c r="F62" s="47">
        <f>INT(C62*$D$5)-INT(INT(C62*$D$5)*0.7)</f>
        <v>66</v>
      </c>
      <c r="G62" s="111" t="s">
        <v>7</v>
      </c>
      <c r="I62" s="11"/>
    </row>
    <row r="63" spans="1:9" s="43" customFormat="1" ht="18.75" customHeight="1" x14ac:dyDescent="0.15">
      <c r="A63" s="217"/>
      <c r="B63" s="55" t="s">
        <v>493</v>
      </c>
      <c r="C63" s="45"/>
      <c r="D63" s="46"/>
      <c r="E63" s="47"/>
      <c r="F63" s="47"/>
      <c r="G63" s="111" t="s">
        <v>78</v>
      </c>
      <c r="I63" s="11"/>
    </row>
    <row r="64" spans="1:9" s="43" customFormat="1" ht="18.75" customHeight="1" x14ac:dyDescent="0.15">
      <c r="A64" s="220" t="s">
        <v>542</v>
      </c>
      <c r="B64" s="55" t="s">
        <v>209</v>
      </c>
      <c r="C64" s="45">
        <v>30</v>
      </c>
      <c r="D64" s="46">
        <f>INT(C64*$D$5)-INT(INT(C64*$D$5)*0.9)</f>
        <v>33</v>
      </c>
      <c r="E64" s="47">
        <f>INT(C64*$D$5)-INT(INT(C64*$D$5)*0.8)</f>
        <v>66</v>
      </c>
      <c r="F64" s="47">
        <f>INT(C64*$D$5)-INT(INT(C64*$D$5)*0.7)</f>
        <v>98</v>
      </c>
      <c r="G64" s="111"/>
      <c r="I64" s="11"/>
    </row>
    <row r="65" spans="1:9" s="43" customFormat="1" ht="18.75" customHeight="1" x14ac:dyDescent="0.15">
      <c r="A65" s="220" t="s">
        <v>542</v>
      </c>
      <c r="B65" s="55" t="s">
        <v>210</v>
      </c>
      <c r="C65" s="45">
        <v>60</v>
      </c>
      <c r="D65" s="46">
        <f>INT(C65*$D$5)-INT(INT(C65*$D$5)*0.9)</f>
        <v>66</v>
      </c>
      <c r="E65" s="47">
        <f>INT(C65*$D$5)-INT(INT(C65*$D$5)*0.8)</f>
        <v>131</v>
      </c>
      <c r="F65" s="47">
        <f>INT(C65*$D$5)-INT(INT(C65*$D$5)*0.7)</f>
        <v>196</v>
      </c>
      <c r="G65" s="111"/>
      <c r="I65" s="11"/>
    </row>
    <row r="66" spans="1:9" s="43" customFormat="1" ht="18.75" customHeight="1" x14ac:dyDescent="0.15">
      <c r="A66" s="220" t="s">
        <v>542</v>
      </c>
      <c r="B66" s="55" t="s">
        <v>494</v>
      </c>
      <c r="C66" s="45">
        <v>60</v>
      </c>
      <c r="D66" s="46">
        <f>INT(C66*$D$5)-INT(INT(C66*$D$5)*0.9)</f>
        <v>66</v>
      </c>
      <c r="E66" s="47">
        <f>INT(C66*$D$5)-INT(INT(C66*$D$5)*0.8)</f>
        <v>131</v>
      </c>
      <c r="F66" s="47">
        <f>INT(C66*$D$5)-INT(INT(C66*$D$5)*0.7)</f>
        <v>196</v>
      </c>
      <c r="G66" s="111" t="s">
        <v>28</v>
      </c>
      <c r="I66" s="11"/>
    </row>
    <row r="67" spans="1:9" s="43" customFormat="1" ht="18.75" customHeight="1" x14ac:dyDescent="0.15">
      <c r="A67" s="220" t="s">
        <v>542</v>
      </c>
      <c r="B67" s="55" t="s">
        <v>495</v>
      </c>
      <c r="C67" s="45">
        <v>50</v>
      </c>
      <c r="D67" s="46">
        <f>INT(C67*$D$5)-INT(INT(C67*$D$5)*0.9)</f>
        <v>55</v>
      </c>
      <c r="E67" s="47">
        <f>INT(C67*$D$5)-INT(INT(C67*$D$5)*0.8)</f>
        <v>109</v>
      </c>
      <c r="F67" s="47">
        <f>INT(C67*$D$5)-INT(INT(C67*$D$5)*0.7)</f>
        <v>164</v>
      </c>
      <c r="G67" s="111" t="s">
        <v>7</v>
      </c>
      <c r="I67" s="11"/>
    </row>
    <row r="68" spans="1:9" s="43" customFormat="1" ht="18.75" customHeight="1" x14ac:dyDescent="0.15">
      <c r="A68" s="220" t="s">
        <v>542</v>
      </c>
      <c r="B68" s="55" t="s">
        <v>496</v>
      </c>
      <c r="C68" s="45">
        <v>200</v>
      </c>
      <c r="D68" s="46">
        <f>INT(C68*$D$5)-INT(INT(C68*$D$5)*0.9)</f>
        <v>218</v>
      </c>
      <c r="E68" s="47">
        <f>INT(C68*$D$5)-INT(INT(C68*$D$5)*0.8)</f>
        <v>436</v>
      </c>
      <c r="F68" s="47">
        <f>INT(C68*$D$5)-INT(INT(C68*$D$5)*0.7)</f>
        <v>653</v>
      </c>
      <c r="G68" s="48" t="s">
        <v>60</v>
      </c>
      <c r="I68" s="11"/>
    </row>
    <row r="69" spans="1:9" s="43" customFormat="1" ht="18.75" customHeight="1" x14ac:dyDescent="0.15">
      <c r="A69" s="217"/>
      <c r="B69" s="55" t="s">
        <v>497</v>
      </c>
      <c r="C69" s="45"/>
      <c r="D69" s="46"/>
      <c r="E69" s="47"/>
      <c r="F69" s="47"/>
      <c r="G69" s="48" t="s">
        <v>61</v>
      </c>
      <c r="I69" s="11"/>
    </row>
    <row r="70" spans="1:9" s="43" customFormat="1" ht="18.75" customHeight="1" x14ac:dyDescent="0.15">
      <c r="A70" s="220" t="s">
        <v>542</v>
      </c>
      <c r="B70" s="55" t="s">
        <v>199</v>
      </c>
      <c r="C70" s="45">
        <v>20</v>
      </c>
      <c r="D70" s="46">
        <f>INT(C70*$D$5)-INT(INT(C70*$D$5)*0.9)</f>
        <v>22</v>
      </c>
      <c r="E70" s="47">
        <f>INT(C70*$D$5)-INT(INT(C70*$D$5)*0.8)</f>
        <v>44</v>
      </c>
      <c r="F70" s="47">
        <f>INT(C70*$D$5)-INT(INT(C70*$D$5)*0.7)</f>
        <v>66</v>
      </c>
      <c r="G70" s="32"/>
      <c r="I70" s="11"/>
    </row>
    <row r="71" spans="1:9" s="43" customFormat="1" ht="18.75" customHeight="1" x14ac:dyDescent="0.15">
      <c r="A71" s="220" t="s">
        <v>542</v>
      </c>
      <c r="B71" s="55" t="s">
        <v>200</v>
      </c>
      <c r="C71" s="45">
        <v>5</v>
      </c>
      <c r="D71" s="46">
        <f>INT(C71*$D$5)-INT(INT(C71*$D$5)*0.9)</f>
        <v>6</v>
      </c>
      <c r="E71" s="47">
        <f>INT(C71*$D$5)-INT(INT(C71*$D$5)*0.8)</f>
        <v>11</v>
      </c>
      <c r="F71" s="47">
        <f>INT(C71*$D$5)-INT(INT(C71*$D$5)*0.7)</f>
        <v>17</v>
      </c>
      <c r="G71" s="32"/>
      <c r="I71" s="11"/>
    </row>
    <row r="72" spans="1:9" s="43" customFormat="1" ht="18.75" customHeight="1" x14ac:dyDescent="0.15">
      <c r="A72" s="217"/>
      <c r="B72" s="55" t="s">
        <v>498</v>
      </c>
      <c r="C72" s="45"/>
      <c r="D72" s="46"/>
      <c r="E72" s="47"/>
      <c r="F72" s="47"/>
      <c r="G72" s="48" t="s">
        <v>60</v>
      </c>
      <c r="I72" s="11"/>
    </row>
    <row r="73" spans="1:9" s="43" customFormat="1" ht="18.75" customHeight="1" x14ac:dyDescent="0.15">
      <c r="A73" s="220" t="s">
        <v>542</v>
      </c>
      <c r="B73" s="55" t="s">
        <v>201</v>
      </c>
      <c r="C73" s="45">
        <v>150</v>
      </c>
      <c r="D73" s="46">
        <f>INT(C73*$D$5)-INT(INT(C73*$D$5)*0.9)</f>
        <v>164</v>
      </c>
      <c r="E73" s="47">
        <f>INT(C73*$D$5)-INT(INT(C73*$D$5)*0.8)</f>
        <v>327</v>
      </c>
      <c r="F73" s="47">
        <f>INT(C73*$D$5)-INT(INT(C73*$D$5)*0.7)</f>
        <v>490</v>
      </c>
      <c r="G73" s="48"/>
      <c r="I73" s="11"/>
    </row>
    <row r="74" spans="1:9" s="43" customFormat="1" ht="18.75" customHeight="1" x14ac:dyDescent="0.15">
      <c r="A74" s="220" t="s">
        <v>542</v>
      </c>
      <c r="B74" s="55" t="s">
        <v>202</v>
      </c>
      <c r="C74" s="45">
        <v>160</v>
      </c>
      <c r="D74" s="46">
        <f>INT(C74*$D$5)-INT(INT(C74*$D$5)*0.9)</f>
        <v>174</v>
      </c>
      <c r="E74" s="47">
        <f>INT(C74*$D$5)-INT(INT(C74*$D$5)*0.8)</f>
        <v>348</v>
      </c>
      <c r="F74" s="47">
        <f>INT(C74*$D$5)-INT(INT(C74*$D$5)*0.7)</f>
        <v>522</v>
      </c>
      <c r="G74" s="48"/>
      <c r="I74" s="11"/>
    </row>
    <row r="75" spans="1:9" s="43" customFormat="1" ht="18.75" customHeight="1" x14ac:dyDescent="0.15">
      <c r="A75" s="220" t="s">
        <v>542</v>
      </c>
      <c r="B75" s="55" t="s">
        <v>499</v>
      </c>
      <c r="C75" s="45">
        <v>40</v>
      </c>
      <c r="D75" s="46">
        <f>INT(C75*$D$5)-INT(INT(C75*$D$5)*0.9)</f>
        <v>44</v>
      </c>
      <c r="E75" s="47">
        <f>INT(C75*$D$5)-INT(INT(C75*$D$5)*0.8)</f>
        <v>87</v>
      </c>
      <c r="F75" s="47">
        <f>INT(C75*$D$5)-INT(INT(C75*$D$5)*0.7)</f>
        <v>131</v>
      </c>
      <c r="G75" s="111" t="s">
        <v>7</v>
      </c>
      <c r="I75" s="11"/>
    </row>
    <row r="76" spans="1:9" ht="18.75" customHeight="1" x14ac:dyDescent="0.15">
      <c r="A76" s="214"/>
      <c r="B76" s="49" t="s">
        <v>41</v>
      </c>
      <c r="C76" s="25"/>
      <c r="D76" s="50"/>
      <c r="E76" s="51"/>
      <c r="F76" s="51"/>
      <c r="G76" s="32" t="s">
        <v>61</v>
      </c>
      <c r="I76" s="11"/>
    </row>
    <row r="77" spans="1:9" s="43" customFormat="1" ht="18.75" customHeight="1" x14ac:dyDescent="0.15">
      <c r="A77" s="220" t="s">
        <v>542</v>
      </c>
      <c r="B77" s="30" t="s">
        <v>178</v>
      </c>
      <c r="C77" s="39">
        <v>22</v>
      </c>
      <c r="D77" s="40">
        <f>INT(C77*$D$5)-INT(INT(C77*$D$5)*0.9)</f>
        <v>24</v>
      </c>
      <c r="E77" s="41">
        <f>INT(C77*$D$5)-INT(INT(C77*$D$5)*0.8)</f>
        <v>48</v>
      </c>
      <c r="F77" s="41">
        <f>INT(C77*$D$5)-INT(INT(C77*$D$5)*0.7)</f>
        <v>72</v>
      </c>
      <c r="G77" s="125"/>
      <c r="I77" s="11"/>
    </row>
    <row r="78" spans="1:9" s="43" customFormat="1" ht="18.75" customHeight="1" x14ac:dyDescent="0.15">
      <c r="A78" s="220" t="s">
        <v>542</v>
      </c>
      <c r="B78" s="44" t="s">
        <v>179</v>
      </c>
      <c r="C78" s="45">
        <v>18</v>
      </c>
      <c r="D78" s="46">
        <f>INT(C78*$D$5)-INT(INT(C78*$D$5)*0.9)</f>
        <v>20</v>
      </c>
      <c r="E78" s="47">
        <f>INT(C78*$D$5)-INT(INT(C78*$D$5)*0.8)</f>
        <v>39</v>
      </c>
      <c r="F78" s="47">
        <f>INT(C78*$D$5)-INT(INT(C78*$D$5)*0.7)</f>
        <v>59</v>
      </c>
      <c r="G78" s="111"/>
      <c r="I78" s="11"/>
    </row>
    <row r="79" spans="1:9" s="43" customFormat="1" ht="18.75" customHeight="1" thickBot="1" x14ac:dyDescent="0.2">
      <c r="A79" s="222" t="s">
        <v>542</v>
      </c>
      <c r="B79" s="29" t="s">
        <v>180</v>
      </c>
      <c r="C79" s="25">
        <v>6</v>
      </c>
      <c r="D79" s="50">
        <f>INT(C79*$D$5)-INT(INT(C79*$D$5)*0.9)</f>
        <v>7</v>
      </c>
      <c r="E79" s="51">
        <f>INT(C79*$D$5)-INT(INT(C79*$D$5)*0.8)</f>
        <v>13</v>
      </c>
      <c r="F79" s="51">
        <f>INT(C79*$D$5)-INT(INT(C79*$D$5)*0.7)</f>
        <v>20</v>
      </c>
      <c r="G79" s="32"/>
      <c r="I79" s="11"/>
    </row>
    <row r="80" spans="1:9" ht="18.75" customHeight="1" x14ac:dyDescent="0.15">
      <c r="A80" s="331" t="s">
        <v>343</v>
      </c>
      <c r="B80" s="34" t="s">
        <v>29</v>
      </c>
      <c r="C80" s="35"/>
      <c r="D80" s="36"/>
      <c r="E80" s="37"/>
      <c r="F80" s="37"/>
      <c r="G80" s="97"/>
      <c r="I80" s="11"/>
    </row>
    <row r="81" spans="1:9" ht="18.75" customHeight="1" x14ac:dyDescent="0.15">
      <c r="A81" s="332"/>
      <c r="B81" s="29" t="s">
        <v>500</v>
      </c>
      <c r="C81" s="141">
        <v>94</v>
      </c>
      <c r="D81" s="142">
        <f>INT(C81*$D$5)-INT(INT(C81*$D$5)*0.9)</f>
        <v>103</v>
      </c>
      <c r="E81" s="143">
        <f>INT(C81*$D$5)-INT(INT(C81*$D$5)*0.8)</f>
        <v>205</v>
      </c>
      <c r="F81" s="143">
        <f>INT(C81*$D$5)-INT(INT(C81*$D$5)*0.7)</f>
        <v>307</v>
      </c>
      <c r="G81" s="32" t="s">
        <v>28</v>
      </c>
      <c r="I81" s="11"/>
    </row>
    <row r="82" spans="1:9" ht="18.75" customHeight="1" thickBot="1" x14ac:dyDescent="0.2">
      <c r="A82" s="333"/>
      <c r="B82" s="59" t="s">
        <v>501</v>
      </c>
      <c r="C82" s="144">
        <v>47</v>
      </c>
      <c r="D82" s="145">
        <f>INT(C82*$D$5)-INT(INT(C82*$D$5)*0.9)</f>
        <v>52</v>
      </c>
      <c r="E82" s="146">
        <f>INT(C82*$D$5)-INT(INT(C82*$D$5)*0.8)</f>
        <v>103</v>
      </c>
      <c r="F82" s="146">
        <f>INT(C82*$D$5)-INT(INT(C82*$D$5)*0.7)</f>
        <v>154</v>
      </c>
      <c r="G82" s="63" t="s">
        <v>62</v>
      </c>
      <c r="I82" s="11"/>
    </row>
    <row r="83" spans="1:9" s="67" customFormat="1" ht="11.25" customHeight="1" x14ac:dyDescent="0.15">
      <c r="A83" s="64"/>
      <c r="B83" s="65"/>
      <c r="C83" s="66"/>
      <c r="D83" s="66"/>
      <c r="E83" s="66"/>
      <c r="F83" s="66"/>
      <c r="G83" s="66"/>
    </row>
    <row r="84" spans="1:9" s="67" customFormat="1" ht="26.25" customHeight="1" x14ac:dyDescent="0.15">
      <c r="A84" s="219" t="s">
        <v>542</v>
      </c>
      <c r="B84" s="153" t="s">
        <v>502</v>
      </c>
      <c r="C84" s="397" t="s">
        <v>447</v>
      </c>
      <c r="D84" s="398"/>
      <c r="E84" s="398"/>
      <c r="F84" s="399"/>
      <c r="G84" s="154" t="s">
        <v>61</v>
      </c>
    </row>
    <row r="85" spans="1:9" s="67" customFormat="1" ht="5.25" customHeight="1" x14ac:dyDescent="0.15">
      <c r="A85" s="64"/>
      <c r="B85" s="112"/>
      <c r="C85" s="66"/>
      <c r="D85" s="66"/>
      <c r="E85" s="66"/>
      <c r="F85" s="66"/>
      <c r="G85" s="66"/>
    </row>
    <row r="86" spans="1:9" s="67" customFormat="1" x14ac:dyDescent="0.15">
      <c r="A86" s="198"/>
      <c r="B86" s="69" t="s">
        <v>532</v>
      </c>
      <c r="C86" s="66"/>
      <c r="D86" s="66"/>
      <c r="E86" s="66"/>
      <c r="F86" s="66"/>
      <c r="G86" s="66"/>
    </row>
    <row r="87" spans="1:9" s="43" customFormat="1" x14ac:dyDescent="0.15">
      <c r="A87" s="198" t="s">
        <v>542</v>
      </c>
      <c r="B87" s="68" t="s">
        <v>10</v>
      </c>
      <c r="C87" s="310" t="s">
        <v>623</v>
      </c>
      <c r="D87" s="314"/>
      <c r="E87" s="314"/>
      <c r="F87" s="314"/>
      <c r="G87" s="315"/>
    </row>
    <row r="88" spans="1:9" s="43" customFormat="1" x14ac:dyDescent="0.15">
      <c r="A88" s="198" t="s">
        <v>538</v>
      </c>
      <c r="B88" s="68" t="s">
        <v>11</v>
      </c>
      <c r="C88" s="310" t="s">
        <v>624</v>
      </c>
      <c r="D88" s="311"/>
      <c r="E88" s="311"/>
      <c r="F88" s="311"/>
      <c r="G88" s="312"/>
    </row>
    <row r="89" spans="1:9" s="43" customFormat="1" x14ac:dyDescent="0.15">
      <c r="A89" s="198" t="s">
        <v>538</v>
      </c>
      <c r="B89" s="68" t="s">
        <v>177</v>
      </c>
      <c r="C89" s="310" t="s">
        <v>625</v>
      </c>
      <c r="D89" s="311"/>
      <c r="E89" s="311"/>
      <c r="F89" s="311"/>
      <c r="G89" s="312"/>
    </row>
    <row r="90" spans="1:9" s="43" customFormat="1" x14ac:dyDescent="0.15">
      <c r="A90" s="198" t="s">
        <v>538</v>
      </c>
      <c r="B90" s="68" t="s">
        <v>533</v>
      </c>
      <c r="C90" s="310" t="s">
        <v>626</v>
      </c>
      <c r="D90" s="311"/>
      <c r="E90" s="311"/>
      <c r="F90" s="311"/>
      <c r="G90" s="312"/>
    </row>
    <row r="91" spans="1:9" s="43" customFormat="1" ht="13.9" customHeight="1" x14ac:dyDescent="0.15">
      <c r="B91" s="70" t="s">
        <v>13</v>
      </c>
      <c r="C91" s="71"/>
      <c r="D91" s="72"/>
      <c r="E91" s="72"/>
      <c r="F91" s="72"/>
      <c r="G91" s="72"/>
    </row>
    <row r="92" spans="1:9" s="43" customFormat="1" ht="13.9" customHeight="1" x14ac:dyDescent="0.15">
      <c r="B92" s="71" t="s">
        <v>12</v>
      </c>
      <c r="C92" s="71"/>
      <c r="D92" s="72"/>
      <c r="E92" s="72"/>
      <c r="F92" s="72"/>
      <c r="G92" s="72"/>
    </row>
    <row r="93" spans="1:9" ht="13.9" customHeight="1" x14ac:dyDescent="0.15">
      <c r="B93" s="320" t="s">
        <v>16</v>
      </c>
      <c r="C93" s="320"/>
      <c r="D93" s="320"/>
      <c r="E93" s="320"/>
      <c r="F93" s="320"/>
      <c r="G93" s="320"/>
    </row>
    <row r="94" spans="1:9" x14ac:dyDescent="0.15">
      <c r="B94" s="320" t="s">
        <v>164</v>
      </c>
      <c r="C94" s="320"/>
      <c r="D94" s="320"/>
      <c r="E94" s="320"/>
      <c r="F94" s="320"/>
      <c r="G94" s="320"/>
    </row>
    <row r="95" spans="1:9" x14ac:dyDescent="0.15">
      <c r="B95" s="73" t="s">
        <v>1</v>
      </c>
      <c r="C95" s="73"/>
      <c r="D95" s="73"/>
      <c r="E95" s="73"/>
      <c r="F95" s="73"/>
    </row>
    <row r="96" spans="1:9" x14ac:dyDescent="0.15">
      <c r="B96" s="73" t="s">
        <v>2</v>
      </c>
      <c r="C96" s="73"/>
      <c r="D96" s="73"/>
      <c r="E96" s="73"/>
      <c r="F96" s="73"/>
    </row>
    <row r="97" spans="1:7" x14ac:dyDescent="0.15">
      <c r="B97" s="73" t="s">
        <v>437</v>
      </c>
      <c r="C97" s="73"/>
      <c r="D97" s="73"/>
      <c r="E97" s="73"/>
      <c r="F97" s="73"/>
    </row>
    <row r="98" spans="1:7" ht="4.5" customHeight="1" x14ac:dyDescent="0.15">
      <c r="B98" s="74" t="s">
        <v>3</v>
      </c>
      <c r="C98" s="73"/>
      <c r="D98" s="73"/>
      <c r="E98" s="73"/>
      <c r="F98" s="73"/>
    </row>
    <row r="99" spans="1:7" x14ac:dyDescent="0.15">
      <c r="B99" s="75" t="s">
        <v>286</v>
      </c>
      <c r="C99" s="76"/>
      <c r="D99" s="76"/>
      <c r="E99" s="76"/>
      <c r="F99" s="76"/>
      <c r="G99" s="77"/>
    </row>
    <row r="101" spans="1:7" ht="20.25" customHeight="1" x14ac:dyDescent="0.15">
      <c r="A101" s="8" t="s">
        <v>287</v>
      </c>
    </row>
    <row r="102" spans="1:7" ht="15.75" customHeight="1" x14ac:dyDescent="0.15">
      <c r="A102" s="307" t="s">
        <v>290</v>
      </c>
      <c r="B102" s="308"/>
      <c r="C102" s="338" t="s">
        <v>288</v>
      </c>
      <c r="D102" s="339"/>
      <c r="E102" s="338" t="s">
        <v>289</v>
      </c>
      <c r="F102" s="340"/>
      <c r="G102" s="339"/>
    </row>
    <row r="103" spans="1:7" ht="171" customHeight="1" x14ac:dyDescent="0.15">
      <c r="A103" s="78">
        <v>1</v>
      </c>
      <c r="B103" s="79" t="s">
        <v>291</v>
      </c>
      <c r="C103" s="329" t="s">
        <v>292</v>
      </c>
      <c r="D103" s="330"/>
      <c r="E103" s="326" t="s">
        <v>646</v>
      </c>
      <c r="F103" s="327"/>
      <c r="G103" s="328"/>
    </row>
    <row r="104" spans="1:7" ht="39.75" customHeight="1" x14ac:dyDescent="0.15">
      <c r="A104" s="78">
        <v>2</v>
      </c>
      <c r="B104" s="79" t="s">
        <v>300</v>
      </c>
      <c r="C104" s="321" t="s">
        <v>445</v>
      </c>
      <c r="D104" s="322"/>
      <c r="E104" s="323"/>
      <c r="F104" s="324"/>
      <c r="G104" s="322"/>
    </row>
    <row r="105" spans="1:7" ht="45.75" customHeight="1" x14ac:dyDescent="0.15">
      <c r="A105" s="78">
        <v>3</v>
      </c>
      <c r="B105" s="79" t="s">
        <v>301</v>
      </c>
      <c r="C105" s="325" t="s">
        <v>302</v>
      </c>
      <c r="D105" s="322"/>
      <c r="E105" s="323" t="s">
        <v>306</v>
      </c>
      <c r="F105" s="324"/>
      <c r="G105" s="322"/>
    </row>
    <row r="106" spans="1:7" ht="42" customHeight="1" x14ac:dyDescent="0.15">
      <c r="A106" s="78">
        <v>4</v>
      </c>
      <c r="B106" s="79" t="s">
        <v>303</v>
      </c>
      <c r="C106" s="325" t="s">
        <v>304</v>
      </c>
      <c r="D106" s="322"/>
      <c r="E106" s="323"/>
      <c r="F106" s="324"/>
      <c r="G106" s="322"/>
    </row>
    <row r="107" spans="1:7" ht="27.75" customHeight="1" x14ac:dyDescent="0.15">
      <c r="A107" s="78">
        <v>5</v>
      </c>
      <c r="B107" s="79" t="s">
        <v>305</v>
      </c>
      <c r="C107" s="321" t="s">
        <v>292</v>
      </c>
      <c r="D107" s="322"/>
      <c r="E107" s="323"/>
      <c r="F107" s="324"/>
      <c r="G107" s="322"/>
    </row>
  </sheetData>
  <customSheetViews>
    <customSheetView guid="{83E5F0FC-3326-407A-826A-4C3970149E8A}" scale="91" showPageBreaks="1" fitToPage="1" view="pageBreakPreview" topLeftCell="A26">
      <selection activeCell="D36" sqref="D36"/>
      <pageMargins left="0.78740157480314965" right="0.59055118110236227" top="0.78740157480314965" bottom="0.78740157480314965" header="0" footer="0"/>
      <pageSetup paperSize="9" scale="71" fitToHeight="0" orientation="portrait" r:id="rId1"/>
      <headerFooter alignWithMargins="0"/>
    </customSheetView>
    <customSheetView guid="{889E9388-5016-4A28-9D74-594202A78956}" scale="91" showPageBreaks="1" fitToPage="1" view="pageBreakPreview" topLeftCell="A4">
      <selection activeCell="E44" sqref="E44"/>
      <pageMargins left="0.78740157480314965" right="0.59055118110236227" top="0.78740157480314965" bottom="0.78740157480314965" header="0" footer="0"/>
      <pageSetup paperSize="9" scale="71" fitToHeight="0" orientation="portrait" r:id="rId2"/>
      <headerFooter alignWithMargins="0"/>
    </customSheetView>
  </customSheetViews>
  <mergeCells count="28">
    <mergeCell ref="C106:D106"/>
    <mergeCell ref="E106:G106"/>
    <mergeCell ref="C107:D107"/>
    <mergeCell ref="E107:G107"/>
    <mergeCell ref="C103:D103"/>
    <mergeCell ref="E103:G103"/>
    <mergeCell ref="C104:D104"/>
    <mergeCell ref="E104:G104"/>
    <mergeCell ref="C105:D105"/>
    <mergeCell ref="E105:G105"/>
    <mergeCell ref="A40:A45"/>
    <mergeCell ref="A47:A52"/>
    <mergeCell ref="A102:B102"/>
    <mergeCell ref="C102:D102"/>
    <mergeCell ref="E102:G102"/>
    <mergeCell ref="B93:G93"/>
    <mergeCell ref="B94:G94"/>
    <mergeCell ref="C84:F84"/>
    <mergeCell ref="A80:A82"/>
    <mergeCell ref="C87:G87"/>
    <mergeCell ref="C88:G88"/>
    <mergeCell ref="C89:G89"/>
    <mergeCell ref="C90:G90"/>
    <mergeCell ref="A10:A15"/>
    <mergeCell ref="A16:A21"/>
    <mergeCell ref="A22:A27"/>
    <mergeCell ref="A28:A33"/>
    <mergeCell ref="A34:A39"/>
  </mergeCells>
  <phoneticPr fontId="3"/>
  <conditionalFormatting sqref="A10:A90">
    <cfRule type="expression" dxfId="13" priority="1">
      <formula>$A10="■"</formula>
    </cfRule>
  </conditionalFormatting>
  <dataValidations count="1">
    <dataValidation type="list" allowBlank="1" showInputMessage="1" showErrorMessage="1" sqref="A8:A79 A84:A90">
      <formula1>"□,■"</formula1>
    </dataValidation>
  </dataValidations>
  <pageMargins left="0.78740157480314965" right="0.59055118110236227" top="0.78740157480314965" bottom="0.78740157480314965" header="0" footer="0"/>
  <pageSetup paperSize="9" scale="71" fitToHeight="0" orientation="portrait" r:id="rId3"/>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86"/>
  <sheetViews>
    <sheetView view="pageBreakPreview" topLeftCell="A74" zoomScaleNormal="100" zoomScaleSheetLayoutView="100" workbookViewId="0">
      <selection activeCell="E82" sqref="E82:G82"/>
    </sheetView>
  </sheetViews>
  <sheetFormatPr defaultRowHeight="19.5" x14ac:dyDescent="0.15"/>
  <cols>
    <col min="1" max="1" width="6.125" style="1" customWidth="1"/>
    <col min="2" max="2" width="46.625" style="1" customWidth="1"/>
    <col min="3" max="6" width="11.375" style="1" customWidth="1"/>
    <col min="7" max="7" width="22.5" style="1" customWidth="1"/>
    <col min="8" max="16384" width="9" style="1"/>
  </cols>
  <sheetData>
    <row r="1" spans="1:9" ht="4.9000000000000004" customHeight="1" x14ac:dyDescent="0.15"/>
    <row r="2" spans="1:9" s="2" customFormat="1" ht="24" x14ac:dyDescent="0.15">
      <c r="A2" s="2" t="s">
        <v>451</v>
      </c>
      <c r="B2" s="3"/>
      <c r="C2" s="4"/>
      <c r="D2" s="4"/>
      <c r="E2" s="4"/>
      <c r="F2" s="4"/>
      <c r="G2" s="5"/>
    </row>
    <row r="3" spans="1:9" ht="22.5" customHeight="1" x14ac:dyDescent="0.15">
      <c r="D3" s="6"/>
      <c r="E3" s="6"/>
      <c r="F3" s="6"/>
      <c r="G3" s="7" t="s">
        <v>643</v>
      </c>
    </row>
    <row r="4" spans="1:9" ht="6.75" customHeight="1" x14ac:dyDescent="0.15">
      <c r="D4" s="6"/>
      <c r="E4" s="6"/>
      <c r="F4" s="6"/>
      <c r="G4" s="7"/>
    </row>
    <row r="5" spans="1:9" ht="21.75" customHeight="1" x14ac:dyDescent="0.15">
      <c r="A5" s="8" t="s">
        <v>307</v>
      </c>
      <c r="C5" s="9" t="s">
        <v>9</v>
      </c>
      <c r="D5" s="10">
        <v>10.88</v>
      </c>
      <c r="E5" s="11" t="s">
        <v>5</v>
      </c>
      <c r="F5" s="11"/>
      <c r="G5" s="11"/>
    </row>
    <row r="6" spans="1:9" ht="24.75" customHeight="1" thickBot="1" x14ac:dyDescent="0.2">
      <c r="A6" s="1" t="s">
        <v>298</v>
      </c>
      <c r="C6" s="9"/>
      <c r="D6" s="10"/>
      <c r="E6" s="11"/>
      <c r="F6" s="11"/>
      <c r="G6" s="11"/>
    </row>
    <row r="7" spans="1:9" ht="30.75" customHeight="1" thickBot="1" x14ac:dyDescent="0.2">
      <c r="A7" s="155" t="s">
        <v>308</v>
      </c>
      <c r="B7" s="156" t="s">
        <v>102</v>
      </c>
      <c r="C7" s="14" t="s">
        <v>0</v>
      </c>
      <c r="D7" s="131" t="s">
        <v>309</v>
      </c>
      <c r="E7" s="132" t="s">
        <v>310</v>
      </c>
      <c r="F7" s="132" t="s">
        <v>311</v>
      </c>
      <c r="G7" s="17"/>
    </row>
    <row r="8" spans="1:9" ht="17.25" customHeight="1" x14ac:dyDescent="0.15">
      <c r="A8" s="210"/>
      <c r="B8" s="119" t="s">
        <v>103</v>
      </c>
      <c r="C8" s="20"/>
      <c r="D8" s="87"/>
      <c r="E8" s="88"/>
      <c r="F8" s="88"/>
      <c r="G8" s="151"/>
    </row>
    <row r="9" spans="1:9" ht="17.25" customHeight="1" x14ac:dyDescent="0.15">
      <c r="A9" s="205"/>
      <c r="B9" s="30" t="s">
        <v>312</v>
      </c>
      <c r="C9" s="39"/>
      <c r="D9" s="90"/>
      <c r="E9" s="41"/>
      <c r="F9" s="41"/>
      <c r="G9" s="33" t="s">
        <v>52</v>
      </c>
      <c r="I9" s="11"/>
    </row>
    <row r="10" spans="1:9" ht="17.25" customHeight="1" x14ac:dyDescent="0.15">
      <c r="A10" s="390" t="s">
        <v>538</v>
      </c>
      <c r="B10" s="30" t="s">
        <v>140</v>
      </c>
      <c r="C10" s="39"/>
      <c r="D10" s="90"/>
      <c r="E10" s="41"/>
      <c r="F10" s="41"/>
      <c r="G10" s="33"/>
      <c r="I10" s="11"/>
    </row>
    <row r="11" spans="1:9" ht="17.25" customHeight="1" x14ac:dyDescent="0.15">
      <c r="A11" s="391"/>
      <c r="B11" s="29" t="s">
        <v>105</v>
      </c>
      <c r="C11" s="25">
        <v>429</v>
      </c>
      <c r="D11" s="40">
        <f>INT(C11*$D$5)-INT(INT(C11*$D$5)*0.9)</f>
        <v>467</v>
      </c>
      <c r="E11" s="41">
        <f>INT(C11*$D$5)-INT(INT(C11*$D$5)*0.8)</f>
        <v>934</v>
      </c>
      <c r="F11" s="41">
        <f>INT(C11*$D$5)-INT(INT(C11*$D$5)*0.7)</f>
        <v>1401</v>
      </c>
      <c r="G11" s="32"/>
      <c r="I11" s="11"/>
    </row>
    <row r="12" spans="1:9" ht="17.25" customHeight="1" x14ac:dyDescent="0.15">
      <c r="A12" s="392"/>
      <c r="B12" s="29" t="s">
        <v>106</v>
      </c>
      <c r="C12" s="25">
        <v>476</v>
      </c>
      <c r="D12" s="40">
        <f>INT(C12*$D$5)-INT(INT(C12*$D$5)*0.9)</f>
        <v>518</v>
      </c>
      <c r="E12" s="41">
        <f>INT(C12*$D$5)-INT(INT(C12*$D$5)*0.8)</f>
        <v>1036</v>
      </c>
      <c r="F12" s="41">
        <f>INT(C12*$D$5)-INT(INT(C12*$D$5)*0.7)</f>
        <v>1554</v>
      </c>
      <c r="G12" s="32"/>
      <c r="I12" s="11"/>
    </row>
    <row r="13" spans="1:9" ht="17.25" customHeight="1" x14ac:dyDescent="0.15">
      <c r="A13" s="390" t="s">
        <v>542</v>
      </c>
      <c r="B13" s="30" t="s">
        <v>141</v>
      </c>
      <c r="C13" s="39"/>
      <c r="D13" s="40"/>
      <c r="E13" s="41"/>
      <c r="F13" s="41"/>
      <c r="G13" s="33"/>
      <c r="I13" s="11"/>
    </row>
    <row r="14" spans="1:9" ht="17.25" customHeight="1" x14ac:dyDescent="0.15">
      <c r="A14" s="391"/>
      <c r="B14" s="29" t="s">
        <v>105</v>
      </c>
      <c r="C14" s="25">
        <v>449</v>
      </c>
      <c r="D14" s="40">
        <f t="shared" ref="D14:D27" si="0">INT(C14*$D$5)-INT(INT(C14*$D$5)*0.9)</f>
        <v>489</v>
      </c>
      <c r="E14" s="41">
        <f t="shared" ref="E14:E27" si="1">INT(C14*$D$5)-INT(INT(C14*$D$5)*0.8)</f>
        <v>977</v>
      </c>
      <c r="F14" s="41">
        <f t="shared" ref="F14:F27" si="2">INT(C14*$D$5)-INT(INT(C14*$D$5)*0.7)</f>
        <v>1466</v>
      </c>
      <c r="G14" s="32"/>
      <c r="I14" s="11"/>
    </row>
    <row r="15" spans="1:9" ht="17.25" customHeight="1" x14ac:dyDescent="0.15">
      <c r="A15" s="392"/>
      <c r="B15" s="29" t="s">
        <v>106</v>
      </c>
      <c r="C15" s="25">
        <v>498</v>
      </c>
      <c r="D15" s="40">
        <f t="shared" si="0"/>
        <v>542</v>
      </c>
      <c r="E15" s="41">
        <f t="shared" si="1"/>
        <v>1084</v>
      </c>
      <c r="F15" s="41">
        <f t="shared" si="2"/>
        <v>1626</v>
      </c>
      <c r="G15" s="32"/>
      <c r="I15" s="11"/>
    </row>
    <row r="16" spans="1:9" ht="17.25" customHeight="1" x14ac:dyDescent="0.15">
      <c r="A16" s="390" t="s">
        <v>542</v>
      </c>
      <c r="B16" s="30" t="s">
        <v>142</v>
      </c>
      <c r="C16" s="39"/>
      <c r="D16" s="40"/>
      <c r="E16" s="41"/>
      <c r="F16" s="41"/>
      <c r="G16" s="33"/>
      <c r="I16" s="11"/>
    </row>
    <row r="17" spans="1:9" ht="17.25" customHeight="1" x14ac:dyDescent="0.15">
      <c r="A17" s="391"/>
      <c r="B17" s="29" t="s">
        <v>105</v>
      </c>
      <c r="C17" s="25">
        <v>667</v>
      </c>
      <c r="D17" s="40">
        <f t="shared" si="0"/>
        <v>726</v>
      </c>
      <c r="E17" s="41">
        <f t="shared" si="1"/>
        <v>1452</v>
      </c>
      <c r="F17" s="41">
        <f t="shared" si="2"/>
        <v>2177</v>
      </c>
      <c r="G17" s="32"/>
      <c r="I17" s="11"/>
    </row>
    <row r="18" spans="1:9" ht="17.25" customHeight="1" x14ac:dyDescent="0.15">
      <c r="A18" s="392"/>
      <c r="B18" s="29" t="s">
        <v>106</v>
      </c>
      <c r="C18" s="25">
        <v>743</v>
      </c>
      <c r="D18" s="40">
        <f t="shared" si="0"/>
        <v>809</v>
      </c>
      <c r="E18" s="41">
        <f t="shared" si="1"/>
        <v>1617</v>
      </c>
      <c r="F18" s="41">
        <f t="shared" si="2"/>
        <v>2425</v>
      </c>
      <c r="G18" s="32"/>
      <c r="I18" s="11"/>
    </row>
    <row r="19" spans="1:9" ht="17.25" customHeight="1" x14ac:dyDescent="0.15">
      <c r="A19" s="390" t="s">
        <v>542</v>
      </c>
      <c r="B19" s="30" t="s">
        <v>143</v>
      </c>
      <c r="C19" s="39"/>
      <c r="D19" s="40"/>
      <c r="E19" s="41"/>
      <c r="F19" s="41"/>
      <c r="G19" s="33"/>
      <c r="I19" s="11"/>
    </row>
    <row r="20" spans="1:9" ht="17.25" customHeight="1" x14ac:dyDescent="0.15">
      <c r="A20" s="391"/>
      <c r="B20" s="29" t="s">
        <v>105</v>
      </c>
      <c r="C20" s="25">
        <v>684</v>
      </c>
      <c r="D20" s="40">
        <f t="shared" si="0"/>
        <v>745</v>
      </c>
      <c r="E20" s="41">
        <f t="shared" si="1"/>
        <v>1489</v>
      </c>
      <c r="F20" s="41">
        <f t="shared" si="2"/>
        <v>2233</v>
      </c>
      <c r="G20" s="32"/>
      <c r="I20" s="11"/>
    </row>
    <row r="21" spans="1:9" ht="17.25" customHeight="1" x14ac:dyDescent="0.15">
      <c r="A21" s="392"/>
      <c r="B21" s="29" t="s">
        <v>106</v>
      </c>
      <c r="C21" s="25">
        <v>762</v>
      </c>
      <c r="D21" s="40">
        <f t="shared" si="0"/>
        <v>829</v>
      </c>
      <c r="E21" s="41">
        <f t="shared" si="1"/>
        <v>1658</v>
      </c>
      <c r="F21" s="41">
        <f t="shared" si="2"/>
        <v>2487</v>
      </c>
      <c r="G21" s="32"/>
      <c r="I21" s="11"/>
    </row>
    <row r="22" spans="1:9" ht="17.25" customHeight="1" x14ac:dyDescent="0.15">
      <c r="A22" s="390" t="s">
        <v>542</v>
      </c>
      <c r="B22" s="30" t="s">
        <v>144</v>
      </c>
      <c r="C22" s="39"/>
      <c r="D22" s="40"/>
      <c r="E22" s="41"/>
      <c r="F22" s="41"/>
      <c r="G22" s="33"/>
      <c r="I22" s="11"/>
    </row>
    <row r="23" spans="1:9" ht="17.25" customHeight="1" x14ac:dyDescent="0.15">
      <c r="A23" s="391"/>
      <c r="B23" s="29" t="s">
        <v>105</v>
      </c>
      <c r="C23" s="25">
        <v>773</v>
      </c>
      <c r="D23" s="40">
        <f t="shared" si="0"/>
        <v>841</v>
      </c>
      <c r="E23" s="41">
        <f t="shared" si="1"/>
        <v>1682</v>
      </c>
      <c r="F23" s="41">
        <f t="shared" si="2"/>
        <v>2523</v>
      </c>
      <c r="G23" s="32"/>
      <c r="I23" s="11"/>
    </row>
    <row r="24" spans="1:9" ht="17.25" customHeight="1" x14ac:dyDescent="0.15">
      <c r="A24" s="392"/>
      <c r="B24" s="29" t="s">
        <v>106</v>
      </c>
      <c r="C24" s="25">
        <v>864</v>
      </c>
      <c r="D24" s="40">
        <f t="shared" si="0"/>
        <v>940</v>
      </c>
      <c r="E24" s="41">
        <f t="shared" si="1"/>
        <v>1880</v>
      </c>
      <c r="F24" s="41">
        <f t="shared" si="2"/>
        <v>2820</v>
      </c>
      <c r="G24" s="32"/>
      <c r="I24" s="11"/>
    </row>
    <row r="25" spans="1:9" ht="17.25" customHeight="1" x14ac:dyDescent="0.15">
      <c r="A25" s="390" t="s">
        <v>542</v>
      </c>
      <c r="B25" s="30" t="s">
        <v>145</v>
      </c>
      <c r="C25" s="39"/>
      <c r="D25" s="40"/>
      <c r="E25" s="41"/>
      <c r="F25" s="41"/>
      <c r="G25" s="33"/>
      <c r="I25" s="11"/>
    </row>
    <row r="26" spans="1:9" ht="17.25" customHeight="1" x14ac:dyDescent="0.15">
      <c r="A26" s="391"/>
      <c r="B26" s="29" t="s">
        <v>105</v>
      </c>
      <c r="C26" s="25">
        <v>798</v>
      </c>
      <c r="D26" s="40">
        <f t="shared" si="0"/>
        <v>869</v>
      </c>
      <c r="E26" s="41">
        <f t="shared" si="1"/>
        <v>1737</v>
      </c>
      <c r="F26" s="41">
        <f t="shared" si="2"/>
        <v>2605</v>
      </c>
      <c r="G26" s="32"/>
      <c r="I26" s="11"/>
    </row>
    <row r="27" spans="1:9" ht="17.25" customHeight="1" thickBot="1" x14ac:dyDescent="0.2">
      <c r="A27" s="393"/>
      <c r="B27" s="29" t="s">
        <v>106</v>
      </c>
      <c r="C27" s="25">
        <v>891</v>
      </c>
      <c r="D27" s="40">
        <f t="shared" si="0"/>
        <v>970</v>
      </c>
      <c r="E27" s="41">
        <f t="shared" si="1"/>
        <v>1939</v>
      </c>
      <c r="F27" s="41">
        <f t="shared" si="2"/>
        <v>2909</v>
      </c>
      <c r="G27" s="32"/>
      <c r="I27" s="11"/>
    </row>
    <row r="28" spans="1:9" ht="17.25" customHeight="1" x14ac:dyDescent="0.15">
      <c r="A28" s="223"/>
      <c r="B28" s="34" t="s">
        <v>4</v>
      </c>
      <c r="C28" s="35"/>
      <c r="D28" s="36"/>
      <c r="E28" s="37"/>
      <c r="F28" s="37"/>
      <c r="G28" s="97"/>
      <c r="I28" s="11"/>
    </row>
    <row r="29" spans="1:9" s="43" customFormat="1" ht="17.25" customHeight="1" x14ac:dyDescent="0.15">
      <c r="A29" s="394" t="s">
        <v>542</v>
      </c>
      <c r="B29" s="57" t="s">
        <v>488</v>
      </c>
      <c r="C29" s="25"/>
      <c r="D29" s="50"/>
      <c r="E29" s="51"/>
      <c r="F29" s="51"/>
      <c r="G29" s="32"/>
      <c r="I29" s="11"/>
    </row>
    <row r="30" spans="1:9" s="43" customFormat="1" ht="17.25" customHeight="1" x14ac:dyDescent="0.15">
      <c r="A30" s="395"/>
      <c r="B30" s="55" t="s">
        <v>55</v>
      </c>
      <c r="C30" s="45">
        <v>50</v>
      </c>
      <c r="D30" s="46">
        <f>INT(C30*$D$5)-INT(INT(C30*$D$5)*0.9)</f>
        <v>55</v>
      </c>
      <c r="E30" s="47">
        <f>INT(C30*$D$5)-INT(INT(C30*$D$5)*0.8)</f>
        <v>109</v>
      </c>
      <c r="F30" s="47">
        <f>INT(C30*$D$5)-INT(INT(C30*$D$5)*0.7)</f>
        <v>164</v>
      </c>
      <c r="G30" s="111"/>
      <c r="I30" s="11"/>
    </row>
    <row r="31" spans="1:9" s="43" customFormat="1" ht="17.25" customHeight="1" x14ac:dyDescent="0.15">
      <c r="A31" s="395"/>
      <c r="B31" s="55" t="s">
        <v>56</v>
      </c>
      <c r="C31" s="45">
        <v>100</v>
      </c>
      <c r="D31" s="46">
        <f>INT(C31*$D$5)-INT(INT(C31*$D$5)*0.9)</f>
        <v>109</v>
      </c>
      <c r="E31" s="47">
        <f>INT(C31*$D$5)-INT(INT(C31*$D$5)*0.8)</f>
        <v>218</v>
      </c>
      <c r="F31" s="47">
        <f>INT(C31*$D$5)-INT(INT(C31*$D$5)*0.7)</f>
        <v>327</v>
      </c>
      <c r="G31" s="111"/>
      <c r="I31" s="11"/>
    </row>
    <row r="32" spans="1:9" s="43" customFormat="1" ht="17.25" customHeight="1" x14ac:dyDescent="0.15">
      <c r="A32" s="395"/>
      <c r="B32" s="55" t="s">
        <v>57</v>
      </c>
      <c r="C32" s="45">
        <v>150</v>
      </c>
      <c r="D32" s="46">
        <f>INT(C32*$D$5)-INT(INT(C32*$D$5)*0.9)</f>
        <v>164</v>
      </c>
      <c r="E32" s="47">
        <f>INT(C32*$D$5)-INT(INT(C32*$D$5)*0.8)</f>
        <v>327</v>
      </c>
      <c r="F32" s="47">
        <f>INT(C32*$D$5)-INT(INT(C32*$D$5)*0.7)</f>
        <v>490</v>
      </c>
      <c r="G32" s="111"/>
      <c r="I32" s="11"/>
    </row>
    <row r="33" spans="1:9" ht="17.25" customHeight="1" x14ac:dyDescent="0.15">
      <c r="A33" s="395"/>
      <c r="B33" s="49" t="s">
        <v>58</v>
      </c>
      <c r="C33" s="25">
        <v>200</v>
      </c>
      <c r="D33" s="50">
        <f>INT(C33*$D$5)-INT(INT(C33*$D$5)*0.9)</f>
        <v>218</v>
      </c>
      <c r="E33" s="51">
        <f>INT(C33*$D$5)-INT(INT(C33*$D$5)*0.8)</f>
        <v>436</v>
      </c>
      <c r="F33" s="51">
        <f>INT(C33*$D$5)-INT(INT(C33*$D$5)*0.7)</f>
        <v>653</v>
      </c>
      <c r="G33" s="32"/>
      <c r="I33" s="11"/>
    </row>
    <row r="34" spans="1:9" s="43" customFormat="1" ht="17.25" customHeight="1" x14ac:dyDescent="0.15">
      <c r="A34" s="396"/>
      <c r="B34" s="140" t="s">
        <v>59</v>
      </c>
      <c r="C34" s="39">
        <v>250</v>
      </c>
      <c r="D34" s="40">
        <f>INT(C34*$D$5)-INT(INT(C34*$D$5)*0.9)</f>
        <v>272</v>
      </c>
      <c r="E34" s="41">
        <f>INT(C34*$D$5)-INT(INT(C34*$D$5)*0.8)</f>
        <v>544</v>
      </c>
      <c r="F34" s="41">
        <f>INT(C34*$D$5)-INT(INT(C34*$D$5)*0.7)</f>
        <v>816</v>
      </c>
      <c r="G34" s="125"/>
      <c r="I34" s="11"/>
    </row>
    <row r="35" spans="1:9" s="43" customFormat="1" ht="17.25" customHeight="1" x14ac:dyDescent="0.15">
      <c r="A35" s="220"/>
      <c r="B35" s="55" t="s">
        <v>489</v>
      </c>
      <c r="C35" s="45"/>
      <c r="D35" s="46"/>
      <c r="E35" s="47"/>
      <c r="F35" s="47"/>
      <c r="G35" s="111" t="s">
        <v>28</v>
      </c>
      <c r="I35" s="11"/>
    </row>
    <row r="36" spans="1:9" s="43" customFormat="1" ht="17.25" customHeight="1" x14ac:dyDescent="0.15">
      <c r="A36" s="227" t="s">
        <v>542</v>
      </c>
      <c r="B36" s="55" t="s">
        <v>238</v>
      </c>
      <c r="C36" s="45">
        <v>40</v>
      </c>
      <c r="D36" s="46">
        <f>INT(C36*$D$5)-INT(INT(C36*$D$5)*0.9)</f>
        <v>44</v>
      </c>
      <c r="E36" s="47">
        <f>INT(C36*$D$5)-INT(INT(C36*$D$5)*0.8)</f>
        <v>87</v>
      </c>
      <c r="F36" s="47">
        <f>INT(C36*$D$5)-INT(INT(C36*$D$5)*0.7)</f>
        <v>131</v>
      </c>
      <c r="G36" s="111"/>
      <c r="I36" s="11"/>
    </row>
    <row r="37" spans="1:9" s="43" customFormat="1" ht="17.25" customHeight="1" x14ac:dyDescent="0.15">
      <c r="A37" s="228" t="s">
        <v>542</v>
      </c>
      <c r="B37" s="55" t="s">
        <v>239</v>
      </c>
      <c r="C37" s="45">
        <v>55</v>
      </c>
      <c r="D37" s="46">
        <f>INT(C37*$D$5)-INT(INT(C37*$D$5)*0.9)</f>
        <v>60</v>
      </c>
      <c r="E37" s="47">
        <f>INT(C37*$D$5)-INT(INT(C37*$D$5)*0.8)</f>
        <v>120</v>
      </c>
      <c r="F37" s="47">
        <f>INT(C37*$D$5)-INT(INT(C37*$D$5)*0.7)</f>
        <v>180</v>
      </c>
      <c r="G37" s="111"/>
      <c r="I37" s="11"/>
    </row>
    <row r="38" spans="1:9" s="43" customFormat="1" ht="17.25" customHeight="1" x14ac:dyDescent="0.15">
      <c r="A38" s="220"/>
      <c r="B38" s="55" t="s">
        <v>490</v>
      </c>
      <c r="C38" s="45"/>
      <c r="D38" s="46"/>
      <c r="E38" s="47"/>
      <c r="F38" s="47"/>
      <c r="G38" s="111"/>
      <c r="I38" s="11"/>
    </row>
    <row r="39" spans="1:9" s="43" customFormat="1" ht="17.25" customHeight="1" x14ac:dyDescent="0.15">
      <c r="A39" s="228" t="s">
        <v>542</v>
      </c>
      <c r="B39" s="55" t="s">
        <v>205</v>
      </c>
      <c r="C39" s="45">
        <v>100</v>
      </c>
      <c r="D39" s="46">
        <f>INT(C39*$D$5)-INT(INT(C39*$D$5)*0.9)</f>
        <v>109</v>
      </c>
      <c r="E39" s="47">
        <f>INT(C39*$D$5)-INT(INT(C39*$D$5)*0.8)</f>
        <v>218</v>
      </c>
      <c r="F39" s="47">
        <f>INT(C39*$D$5)-INT(INT(C39*$D$5)*0.7)</f>
        <v>327</v>
      </c>
      <c r="G39" s="48" t="s">
        <v>255</v>
      </c>
      <c r="I39" s="11"/>
    </row>
    <row r="40" spans="1:9" s="43" customFormat="1" ht="17.25" customHeight="1" x14ac:dyDescent="0.15">
      <c r="A40" s="228" t="s">
        <v>542</v>
      </c>
      <c r="B40" s="55" t="s">
        <v>206</v>
      </c>
      <c r="C40" s="45">
        <v>200</v>
      </c>
      <c r="D40" s="46">
        <f>INT(C40*$D$5)-INT(INT(C40*$D$5)*0.9)</f>
        <v>218</v>
      </c>
      <c r="E40" s="47">
        <f>INT(C40*$D$5)-INT(INT(C40*$D$5)*0.8)</f>
        <v>436</v>
      </c>
      <c r="F40" s="47">
        <f>INT(C40*$D$5)-INT(INT(C40*$D$5)*0.7)</f>
        <v>653</v>
      </c>
      <c r="G40" s="111" t="s">
        <v>7</v>
      </c>
      <c r="I40" s="11"/>
    </row>
    <row r="41" spans="1:9" s="43" customFormat="1" ht="30.75" customHeight="1" x14ac:dyDescent="0.15">
      <c r="A41" s="228" t="s">
        <v>542</v>
      </c>
      <c r="B41" s="55" t="s">
        <v>449</v>
      </c>
      <c r="C41" s="45">
        <v>100</v>
      </c>
      <c r="D41" s="46">
        <f>INT(C41*$D$5)-INT(INT(C41*$D$5)*0.9)</f>
        <v>109</v>
      </c>
      <c r="E41" s="47">
        <f>INT(C41*$D$5)-INT(INT(C41*$D$5)*0.8)</f>
        <v>218</v>
      </c>
      <c r="F41" s="47">
        <f>INT(C41*$D$5)-INT(INT(C41*$D$5)*0.7)</f>
        <v>327</v>
      </c>
      <c r="G41" s="111" t="s">
        <v>7</v>
      </c>
      <c r="I41" s="11"/>
    </row>
    <row r="42" spans="1:9" s="43" customFormat="1" ht="17.25" customHeight="1" x14ac:dyDescent="0.15">
      <c r="A42" s="220"/>
      <c r="B42" s="55" t="s">
        <v>492</v>
      </c>
      <c r="C42" s="45"/>
      <c r="D42" s="46"/>
      <c r="E42" s="47"/>
      <c r="F42" s="47"/>
      <c r="G42" s="111"/>
      <c r="I42" s="11"/>
    </row>
    <row r="43" spans="1:9" s="43" customFormat="1" ht="17.25" customHeight="1" x14ac:dyDescent="0.15">
      <c r="A43" s="228" t="s">
        <v>542</v>
      </c>
      <c r="B43" s="55" t="s">
        <v>207</v>
      </c>
      <c r="C43" s="45">
        <v>27</v>
      </c>
      <c r="D43" s="46">
        <f>INT(C43*$D$5)-INT(INT(C43*$D$5)*0.9)</f>
        <v>30</v>
      </c>
      <c r="E43" s="47">
        <f>INT(C43*$D$5)-INT(INT(C43*$D$5)*0.8)</f>
        <v>59</v>
      </c>
      <c r="F43" s="47">
        <f>INT(C43*$D$5)-INT(INT(C43*$D$5)*0.7)</f>
        <v>88</v>
      </c>
      <c r="G43" s="111" t="s">
        <v>28</v>
      </c>
      <c r="I43" s="11"/>
    </row>
    <row r="44" spans="1:9" s="43" customFormat="1" ht="17.25" customHeight="1" x14ac:dyDescent="0.15">
      <c r="A44" s="228" t="s">
        <v>542</v>
      </c>
      <c r="B44" s="55" t="s">
        <v>208</v>
      </c>
      <c r="C44" s="45">
        <v>20</v>
      </c>
      <c r="D44" s="46">
        <f>INT(C44*$D$5)-INT(INT(C44*$D$5)*0.9)</f>
        <v>22</v>
      </c>
      <c r="E44" s="47">
        <f>INT(C44*$D$5)-INT(INT(C44*$D$5)*0.8)</f>
        <v>44</v>
      </c>
      <c r="F44" s="47">
        <f>INT(C44*$D$5)-INT(INT(C44*$D$5)*0.7)</f>
        <v>66</v>
      </c>
      <c r="G44" s="48" t="s">
        <v>7</v>
      </c>
      <c r="I44" s="11"/>
    </row>
    <row r="45" spans="1:9" s="43" customFormat="1" ht="17.25" customHeight="1" x14ac:dyDescent="0.15">
      <c r="A45" s="228" t="s">
        <v>542</v>
      </c>
      <c r="B45" s="55" t="s">
        <v>503</v>
      </c>
      <c r="C45" s="45">
        <v>60</v>
      </c>
      <c r="D45" s="46">
        <f>INT(C45*$D$5)-INT(INT(C45*$D$5)*0.9)</f>
        <v>66</v>
      </c>
      <c r="E45" s="47">
        <f>INT(C45*$D$5)-INT(INT(C45*$D$5)*0.8)</f>
        <v>131</v>
      </c>
      <c r="F45" s="47">
        <f>INT(C45*$D$5)-INT(INT(C45*$D$5)*0.7)</f>
        <v>196</v>
      </c>
      <c r="G45" s="111" t="s">
        <v>28</v>
      </c>
      <c r="I45" s="11"/>
    </row>
    <row r="46" spans="1:9" s="43" customFormat="1" ht="17.25" customHeight="1" x14ac:dyDescent="0.15">
      <c r="A46" s="228" t="s">
        <v>542</v>
      </c>
      <c r="B46" s="55" t="s">
        <v>504</v>
      </c>
      <c r="C46" s="45">
        <v>50</v>
      </c>
      <c r="D46" s="46">
        <f>INT(C46*$D$5)-INT(INT(C46*$D$5)*0.9)</f>
        <v>55</v>
      </c>
      <c r="E46" s="47">
        <f>INT(C46*$D$5)-INT(INT(C46*$D$5)*0.8)</f>
        <v>109</v>
      </c>
      <c r="F46" s="47">
        <f>INT(C46*$D$5)-INT(INT(C46*$D$5)*0.7)</f>
        <v>164</v>
      </c>
      <c r="G46" s="48" t="s">
        <v>7</v>
      </c>
      <c r="I46" s="11"/>
    </row>
    <row r="47" spans="1:9" s="43" customFormat="1" ht="17.25" customHeight="1" x14ac:dyDescent="0.15">
      <c r="A47" s="228" t="s">
        <v>542</v>
      </c>
      <c r="B47" s="55" t="s">
        <v>505</v>
      </c>
      <c r="C47" s="45">
        <v>200</v>
      </c>
      <c r="D47" s="46">
        <f>INT(C47*$D$5)-INT(INT(C47*$D$5)*0.9)</f>
        <v>218</v>
      </c>
      <c r="E47" s="47">
        <f>INT(C47*$D$5)-INT(INT(C47*$D$5)*0.8)</f>
        <v>436</v>
      </c>
      <c r="F47" s="47">
        <f>INT(C47*$D$5)-INT(INT(C47*$D$5)*0.7)</f>
        <v>653</v>
      </c>
      <c r="G47" s="48" t="s">
        <v>7</v>
      </c>
      <c r="I47" s="11"/>
    </row>
    <row r="48" spans="1:9" s="43" customFormat="1" ht="17.25" customHeight="1" x14ac:dyDescent="0.15">
      <c r="A48" s="220"/>
      <c r="B48" s="55" t="s">
        <v>506</v>
      </c>
      <c r="C48" s="45"/>
      <c r="D48" s="46"/>
      <c r="E48" s="47"/>
      <c r="F48" s="47"/>
      <c r="G48" s="48" t="s">
        <v>8</v>
      </c>
      <c r="I48" s="11"/>
    </row>
    <row r="49" spans="1:9" s="43" customFormat="1" ht="17.25" customHeight="1" x14ac:dyDescent="0.15">
      <c r="A49" s="228" t="s">
        <v>542</v>
      </c>
      <c r="B49" s="55" t="s">
        <v>199</v>
      </c>
      <c r="C49" s="45">
        <v>20</v>
      </c>
      <c r="D49" s="46">
        <f>INT(C49*$D$5)-INT(INT(C49*$D$5)*0.9)</f>
        <v>22</v>
      </c>
      <c r="E49" s="47">
        <f>INT(C49*$D$5)-INT(INT(C49*$D$5)*0.8)</f>
        <v>44</v>
      </c>
      <c r="F49" s="47">
        <f>INT(C49*$D$5)-INT(INT(C49*$D$5)*0.7)</f>
        <v>66</v>
      </c>
      <c r="G49" s="48"/>
      <c r="I49" s="11"/>
    </row>
    <row r="50" spans="1:9" s="43" customFormat="1" ht="17.25" customHeight="1" x14ac:dyDescent="0.15">
      <c r="A50" s="228" t="s">
        <v>542</v>
      </c>
      <c r="B50" s="55" t="s">
        <v>200</v>
      </c>
      <c r="C50" s="45">
        <v>5</v>
      </c>
      <c r="D50" s="46">
        <f>INT(C50*$D$5)-INT(INT(C50*$D$5)*0.9)</f>
        <v>6</v>
      </c>
      <c r="E50" s="47">
        <f>INT(C50*$D$5)-INT(INT(C50*$D$5)*0.8)</f>
        <v>11</v>
      </c>
      <c r="F50" s="47">
        <f>INT(C50*$D$5)-INT(INT(C50*$D$5)*0.7)</f>
        <v>17</v>
      </c>
      <c r="G50" s="48"/>
      <c r="I50" s="11"/>
    </row>
    <row r="51" spans="1:9" s="43" customFormat="1" ht="17.25" customHeight="1" x14ac:dyDescent="0.15">
      <c r="A51" s="220"/>
      <c r="B51" s="55" t="s">
        <v>507</v>
      </c>
      <c r="C51" s="45"/>
      <c r="D51" s="46"/>
      <c r="E51" s="47"/>
      <c r="F51" s="47"/>
      <c r="G51" s="48" t="s">
        <v>7</v>
      </c>
      <c r="I51" s="11"/>
    </row>
    <row r="52" spans="1:9" s="43" customFormat="1" ht="17.25" customHeight="1" x14ac:dyDescent="0.15">
      <c r="A52" s="228" t="s">
        <v>542</v>
      </c>
      <c r="B52" s="55" t="s">
        <v>201</v>
      </c>
      <c r="C52" s="45">
        <v>150</v>
      </c>
      <c r="D52" s="46">
        <f>INT(C52*$D$5)-INT(INT(C52*$D$5)*0.9)</f>
        <v>164</v>
      </c>
      <c r="E52" s="47">
        <f>INT(C52*$D$5)-INT(INT(C52*$D$5)*0.8)</f>
        <v>327</v>
      </c>
      <c r="F52" s="47">
        <f>INT(C52*$D$5)-INT(INT(C52*$D$5)*0.7)</f>
        <v>490</v>
      </c>
      <c r="G52" s="48"/>
      <c r="I52" s="11"/>
    </row>
    <row r="53" spans="1:9" s="43" customFormat="1" ht="17.25" customHeight="1" x14ac:dyDescent="0.15">
      <c r="A53" s="228" t="s">
        <v>542</v>
      </c>
      <c r="B53" s="55" t="s">
        <v>202</v>
      </c>
      <c r="C53" s="45">
        <v>160</v>
      </c>
      <c r="D53" s="46">
        <f>INT(C53*$D$5)-INT(INT(C53*$D$5)*0.9)</f>
        <v>174</v>
      </c>
      <c r="E53" s="47">
        <f>INT(C53*$D$5)-INT(INT(C53*$D$5)*0.8)</f>
        <v>348</v>
      </c>
      <c r="F53" s="47">
        <f>INT(C53*$D$5)-INT(INT(C53*$D$5)*0.7)</f>
        <v>522</v>
      </c>
      <c r="G53" s="48"/>
      <c r="I53" s="11"/>
    </row>
    <row r="54" spans="1:9" s="43" customFormat="1" ht="17.25" customHeight="1" x14ac:dyDescent="0.15">
      <c r="A54" s="228" t="s">
        <v>542</v>
      </c>
      <c r="B54" s="55" t="s">
        <v>508</v>
      </c>
      <c r="C54" s="45">
        <v>40</v>
      </c>
      <c r="D54" s="46">
        <f>INT(C54*$D$5)-INT(INT(C54*$D$5)*0.9)</f>
        <v>44</v>
      </c>
      <c r="E54" s="47">
        <f>INT(C54*$D$5)-INT(INT(C54*$D$5)*0.8)</f>
        <v>87</v>
      </c>
      <c r="F54" s="47">
        <f>INT(C54*$D$5)-INT(INT(C54*$D$5)*0.7)</f>
        <v>131</v>
      </c>
      <c r="G54" s="48" t="s">
        <v>7</v>
      </c>
      <c r="I54" s="11"/>
    </row>
    <row r="55" spans="1:9" ht="17.25" customHeight="1" x14ac:dyDescent="0.15">
      <c r="A55" s="221"/>
      <c r="B55" s="49" t="s">
        <v>41</v>
      </c>
      <c r="C55" s="25"/>
      <c r="D55" s="50"/>
      <c r="E55" s="51"/>
      <c r="F55" s="51"/>
      <c r="G55" s="32" t="s">
        <v>61</v>
      </c>
      <c r="I55" s="11"/>
    </row>
    <row r="56" spans="1:9" s="43" customFormat="1" ht="17.25" customHeight="1" x14ac:dyDescent="0.15">
      <c r="A56" s="228" t="s">
        <v>542</v>
      </c>
      <c r="B56" s="30" t="s">
        <v>178</v>
      </c>
      <c r="C56" s="39">
        <v>22</v>
      </c>
      <c r="D56" s="40">
        <f>INT(C56*$D$5)-INT(INT(C56*$D$5)*0.9)</f>
        <v>24</v>
      </c>
      <c r="E56" s="41">
        <f>INT(C56*$D$5)-INT(INT(C56*$D$5)*0.8)</f>
        <v>48</v>
      </c>
      <c r="F56" s="41">
        <f>INT(C56*$D$5)-INT(INT(C56*$D$5)*0.7)</f>
        <v>72</v>
      </c>
      <c r="G56" s="125"/>
      <c r="I56" s="11"/>
    </row>
    <row r="57" spans="1:9" s="43" customFormat="1" ht="17.25" customHeight="1" x14ac:dyDescent="0.15">
      <c r="A57" s="228" t="s">
        <v>542</v>
      </c>
      <c r="B57" s="44" t="s">
        <v>179</v>
      </c>
      <c r="C57" s="45">
        <v>18</v>
      </c>
      <c r="D57" s="46">
        <f>INT(C57*$D$5)-INT(INT(C57*$D$5)*0.9)</f>
        <v>20</v>
      </c>
      <c r="E57" s="47">
        <f>INT(C57*$D$5)-INT(INT(C57*$D$5)*0.8)</f>
        <v>39</v>
      </c>
      <c r="F57" s="47">
        <f>INT(C57*$D$5)-INT(INT(C57*$D$5)*0.7)</f>
        <v>59</v>
      </c>
      <c r="G57" s="111"/>
      <c r="I57" s="11"/>
    </row>
    <row r="58" spans="1:9" s="43" customFormat="1" ht="17.25" customHeight="1" thickBot="1" x14ac:dyDescent="0.2">
      <c r="A58" s="229" t="s">
        <v>542</v>
      </c>
      <c r="B58" s="29" t="s">
        <v>180</v>
      </c>
      <c r="C58" s="25">
        <v>6</v>
      </c>
      <c r="D58" s="50">
        <f>INT(C58*$D$5)-INT(INT(C58*$D$5)*0.9)</f>
        <v>7</v>
      </c>
      <c r="E58" s="51">
        <f>INT(C58*$D$5)-INT(INT(C58*$D$5)*0.8)</f>
        <v>13</v>
      </c>
      <c r="F58" s="51">
        <f>INT(C58*$D$5)-INT(INT(C58*$D$5)*0.7)</f>
        <v>20</v>
      </c>
      <c r="G58" s="32"/>
      <c r="I58" s="11"/>
    </row>
    <row r="59" spans="1:9" ht="17.25" customHeight="1" x14ac:dyDescent="0.15">
      <c r="A59" s="331" t="s">
        <v>343</v>
      </c>
      <c r="B59" s="34" t="s">
        <v>29</v>
      </c>
      <c r="C59" s="35"/>
      <c r="D59" s="36"/>
      <c r="E59" s="37"/>
      <c r="F59" s="37"/>
      <c r="G59" s="97"/>
      <c r="I59" s="11"/>
    </row>
    <row r="60" spans="1:9" ht="17.25" customHeight="1" x14ac:dyDescent="0.15">
      <c r="A60" s="332"/>
      <c r="B60" s="29" t="s">
        <v>265</v>
      </c>
      <c r="C60" s="141">
        <v>94</v>
      </c>
      <c r="D60" s="142">
        <f>INT(C60*$D$5)-INT(INT(C60*$D$5)*0.9)</f>
        <v>103</v>
      </c>
      <c r="E60" s="143">
        <f>INT(C60*$D$5)-INT(INT(C60*$D$5)*0.8)</f>
        <v>205</v>
      </c>
      <c r="F60" s="143">
        <f>INT(C60*$D$5)-INT(INT(C60*$D$5)*0.7)</f>
        <v>307</v>
      </c>
      <c r="G60" s="32" t="s">
        <v>28</v>
      </c>
      <c r="I60" s="11"/>
    </row>
    <row r="61" spans="1:9" ht="17.25" customHeight="1" thickBot="1" x14ac:dyDescent="0.2">
      <c r="A61" s="333"/>
      <c r="B61" s="59" t="s">
        <v>266</v>
      </c>
      <c r="C61" s="144">
        <v>47</v>
      </c>
      <c r="D61" s="145">
        <f>INT(C61*$D$5)-INT(INT(C61*$D$5)*0.9)</f>
        <v>52</v>
      </c>
      <c r="E61" s="146">
        <f>INT(C61*$D$5)-INT(INT(C61*$D$5)*0.8)</f>
        <v>103</v>
      </c>
      <c r="F61" s="146">
        <f>INT(C61*$D$5)-INT(INT(C61*$D$5)*0.7)</f>
        <v>154</v>
      </c>
      <c r="G61" s="63" t="s">
        <v>62</v>
      </c>
      <c r="I61" s="11"/>
    </row>
    <row r="62" spans="1:9" s="67" customFormat="1" ht="6" customHeight="1" x14ac:dyDescent="0.15">
      <c r="A62" s="64"/>
      <c r="B62" s="65"/>
      <c r="C62" s="66"/>
      <c r="D62" s="66"/>
      <c r="E62" s="66"/>
      <c r="F62" s="66"/>
      <c r="G62" s="66"/>
      <c r="I62" s="66"/>
    </row>
    <row r="63" spans="1:9" s="67" customFormat="1" ht="24" customHeight="1" x14ac:dyDescent="0.15">
      <c r="A63" s="219"/>
      <c r="B63" s="153" t="s">
        <v>248</v>
      </c>
      <c r="C63" s="382" t="s">
        <v>447</v>
      </c>
      <c r="D63" s="382"/>
      <c r="E63" s="382"/>
      <c r="F63" s="382"/>
      <c r="G63" s="154" t="s">
        <v>61</v>
      </c>
    </row>
    <row r="64" spans="1:9" s="67" customFormat="1" ht="9.75" customHeight="1" x14ac:dyDescent="0.15">
      <c r="A64" s="64"/>
      <c r="B64" s="112"/>
      <c r="C64" s="66"/>
      <c r="D64" s="66"/>
      <c r="E64" s="66"/>
      <c r="F64" s="66"/>
      <c r="G64" s="66"/>
    </row>
    <row r="65" spans="1:7" s="67" customFormat="1" x14ac:dyDescent="0.15">
      <c r="A65" s="198"/>
      <c r="B65" s="69" t="s">
        <v>532</v>
      </c>
      <c r="C65" s="66"/>
      <c r="D65" s="66"/>
      <c r="E65" s="66"/>
      <c r="F65" s="66"/>
      <c r="G65" s="66"/>
    </row>
    <row r="66" spans="1:7" s="43" customFormat="1" x14ac:dyDescent="0.15">
      <c r="A66" s="198" t="s">
        <v>542</v>
      </c>
      <c r="B66" s="68" t="s">
        <v>10</v>
      </c>
      <c r="C66" s="310" t="s">
        <v>623</v>
      </c>
      <c r="D66" s="314"/>
      <c r="E66" s="314"/>
      <c r="F66" s="314"/>
      <c r="G66" s="315"/>
    </row>
    <row r="67" spans="1:7" s="43" customFormat="1" x14ac:dyDescent="0.15">
      <c r="A67" s="198" t="s">
        <v>538</v>
      </c>
      <c r="B67" s="68" t="s">
        <v>11</v>
      </c>
      <c r="C67" s="310" t="s">
        <v>624</v>
      </c>
      <c r="D67" s="311"/>
      <c r="E67" s="311"/>
      <c r="F67" s="311"/>
      <c r="G67" s="312"/>
    </row>
    <row r="68" spans="1:7" s="43" customFormat="1" x14ac:dyDescent="0.15">
      <c r="A68" s="198" t="s">
        <v>538</v>
      </c>
      <c r="B68" s="68" t="s">
        <v>177</v>
      </c>
      <c r="C68" s="310" t="s">
        <v>625</v>
      </c>
      <c r="D68" s="311"/>
      <c r="E68" s="311"/>
      <c r="F68" s="311"/>
      <c r="G68" s="312"/>
    </row>
    <row r="69" spans="1:7" s="43" customFormat="1" x14ac:dyDescent="0.15">
      <c r="A69" s="198" t="s">
        <v>538</v>
      </c>
      <c r="B69" s="68" t="s">
        <v>533</v>
      </c>
      <c r="C69" s="310" t="s">
        <v>626</v>
      </c>
      <c r="D69" s="311"/>
      <c r="E69" s="311"/>
      <c r="F69" s="311"/>
      <c r="G69" s="312"/>
    </row>
    <row r="70" spans="1:7" s="43" customFormat="1" ht="13.9" customHeight="1" x14ac:dyDescent="0.15">
      <c r="B70" s="72" t="s">
        <v>13</v>
      </c>
      <c r="C70" s="71"/>
      <c r="D70" s="72"/>
      <c r="E70" s="72"/>
      <c r="F70" s="72"/>
      <c r="G70" s="72"/>
    </row>
    <row r="71" spans="1:7" s="43" customFormat="1" ht="13.9" customHeight="1" x14ac:dyDescent="0.15">
      <c r="B71" s="71" t="s">
        <v>12</v>
      </c>
      <c r="C71" s="71"/>
      <c r="D71" s="72"/>
      <c r="E71" s="72"/>
      <c r="F71" s="72"/>
      <c r="G71" s="72"/>
    </row>
    <row r="72" spans="1:7" ht="13.9" customHeight="1" x14ac:dyDescent="0.15">
      <c r="B72" s="320" t="s">
        <v>16</v>
      </c>
      <c r="C72" s="320"/>
      <c r="D72" s="320"/>
      <c r="E72" s="320"/>
      <c r="F72" s="320"/>
      <c r="G72" s="320"/>
    </row>
    <row r="73" spans="1:7" x14ac:dyDescent="0.15">
      <c r="B73" s="320" t="s">
        <v>164</v>
      </c>
      <c r="C73" s="320"/>
      <c r="D73" s="320"/>
      <c r="E73" s="320"/>
      <c r="F73" s="320"/>
      <c r="G73" s="320"/>
    </row>
    <row r="74" spans="1:7" x14ac:dyDescent="0.15">
      <c r="B74" s="73" t="s">
        <v>1</v>
      </c>
      <c r="C74" s="73"/>
      <c r="D74" s="73"/>
      <c r="E74" s="73"/>
      <c r="F74" s="73"/>
    </row>
    <row r="75" spans="1:7" x14ac:dyDescent="0.15">
      <c r="B75" s="73" t="s">
        <v>2</v>
      </c>
      <c r="C75" s="73"/>
      <c r="D75" s="73"/>
      <c r="E75" s="73"/>
      <c r="F75" s="73"/>
    </row>
    <row r="76" spans="1:7" x14ac:dyDescent="0.15">
      <c r="B76" s="73" t="s">
        <v>437</v>
      </c>
      <c r="C76" s="73"/>
      <c r="D76" s="73"/>
      <c r="E76" s="73"/>
      <c r="F76" s="73"/>
    </row>
    <row r="77" spans="1:7" ht="4.5" customHeight="1" x14ac:dyDescent="0.15">
      <c r="B77" s="74" t="s">
        <v>3</v>
      </c>
      <c r="C77" s="73"/>
      <c r="D77" s="73"/>
      <c r="E77" s="73"/>
      <c r="F77" s="73"/>
    </row>
    <row r="78" spans="1:7" x14ac:dyDescent="0.15">
      <c r="B78" s="75" t="s">
        <v>286</v>
      </c>
      <c r="C78" s="76"/>
      <c r="D78" s="76"/>
      <c r="E78" s="76"/>
      <c r="F78" s="76"/>
      <c r="G78" s="77"/>
    </row>
    <row r="80" spans="1:7" ht="20.25" customHeight="1" x14ac:dyDescent="0.15">
      <c r="A80" s="8" t="s">
        <v>287</v>
      </c>
    </row>
    <row r="81" spans="1:7" ht="15.75" customHeight="1" x14ac:dyDescent="0.15">
      <c r="A81" s="307" t="s">
        <v>290</v>
      </c>
      <c r="B81" s="308"/>
      <c r="C81" s="338" t="s">
        <v>288</v>
      </c>
      <c r="D81" s="339"/>
      <c r="E81" s="338" t="s">
        <v>289</v>
      </c>
      <c r="F81" s="340"/>
      <c r="G81" s="339"/>
    </row>
    <row r="82" spans="1:7" ht="180.75" customHeight="1" x14ac:dyDescent="0.15">
      <c r="A82" s="78">
        <v>1</v>
      </c>
      <c r="B82" s="79" t="s">
        <v>291</v>
      </c>
      <c r="C82" s="329" t="s">
        <v>292</v>
      </c>
      <c r="D82" s="330"/>
      <c r="E82" s="326" t="s">
        <v>646</v>
      </c>
      <c r="F82" s="327"/>
      <c r="G82" s="328"/>
    </row>
    <row r="83" spans="1:7" ht="39.75" customHeight="1" x14ac:dyDescent="0.15">
      <c r="A83" s="78">
        <v>2</v>
      </c>
      <c r="B83" s="79" t="s">
        <v>300</v>
      </c>
      <c r="C83" s="321" t="s">
        <v>445</v>
      </c>
      <c r="D83" s="322"/>
      <c r="E83" s="323"/>
      <c r="F83" s="324"/>
      <c r="G83" s="322"/>
    </row>
    <row r="84" spans="1:7" ht="61.5" customHeight="1" x14ac:dyDescent="0.15">
      <c r="A84" s="78">
        <v>3</v>
      </c>
      <c r="B84" s="79" t="s">
        <v>301</v>
      </c>
      <c r="C84" s="325" t="s">
        <v>302</v>
      </c>
      <c r="D84" s="322"/>
      <c r="E84" s="323" t="s">
        <v>306</v>
      </c>
      <c r="F84" s="324"/>
      <c r="G84" s="322"/>
    </row>
    <row r="85" spans="1:7" ht="42" customHeight="1" x14ac:dyDescent="0.15">
      <c r="A85" s="78">
        <v>4</v>
      </c>
      <c r="B85" s="79" t="s">
        <v>303</v>
      </c>
      <c r="C85" s="325" t="s">
        <v>304</v>
      </c>
      <c r="D85" s="322"/>
      <c r="E85" s="323"/>
      <c r="F85" s="324"/>
      <c r="G85" s="322"/>
    </row>
    <row r="86" spans="1:7" ht="27.75" customHeight="1" x14ac:dyDescent="0.15">
      <c r="A86" s="78">
        <v>5</v>
      </c>
      <c r="B86" s="79" t="s">
        <v>305</v>
      </c>
      <c r="C86" s="321" t="s">
        <v>292</v>
      </c>
      <c r="D86" s="322"/>
      <c r="E86" s="323"/>
      <c r="F86" s="324"/>
      <c r="G86" s="322"/>
    </row>
  </sheetData>
  <customSheetViews>
    <customSheetView guid="{83E5F0FC-3326-407A-826A-4C3970149E8A}" showPageBreaks="1" view="pageBreakPreview">
      <selection activeCell="I24" sqref="I24"/>
      <pageMargins left="0.78740157480314965" right="0.59055118110236227" top="0.78740157480314965" bottom="0.78740157480314965" header="0" footer="0"/>
      <pageSetup paperSize="9" scale="72" fitToHeight="0" orientation="portrait" r:id="rId1"/>
      <headerFooter alignWithMargins="0"/>
    </customSheetView>
    <customSheetView guid="{889E9388-5016-4A28-9D74-594202A78956}" showPageBreaks="1" view="pageBreakPreview">
      <selection activeCell="I24" sqref="I24"/>
      <pageMargins left="0.78740157480314965" right="0.59055118110236227" top="0.78740157480314965" bottom="0.78740157480314965" header="0" footer="0"/>
      <pageSetup paperSize="9" scale="72" fitToHeight="0" orientation="portrait" r:id="rId2"/>
      <headerFooter alignWithMargins="0"/>
    </customSheetView>
  </customSheetViews>
  <mergeCells count="28">
    <mergeCell ref="C69:G69"/>
    <mergeCell ref="C85:D85"/>
    <mergeCell ref="E85:G85"/>
    <mergeCell ref="C86:D86"/>
    <mergeCell ref="E86:G86"/>
    <mergeCell ref="C82:D82"/>
    <mergeCell ref="E82:G82"/>
    <mergeCell ref="C83:D83"/>
    <mergeCell ref="E83:G83"/>
    <mergeCell ref="C84:D84"/>
    <mergeCell ref="E84:G84"/>
    <mergeCell ref="B72:G72"/>
    <mergeCell ref="B73:G73"/>
    <mergeCell ref="A81:B81"/>
    <mergeCell ref="C81:D81"/>
    <mergeCell ref="E81:G81"/>
    <mergeCell ref="A10:A12"/>
    <mergeCell ref="A13:A15"/>
    <mergeCell ref="A16:A18"/>
    <mergeCell ref="A19:A21"/>
    <mergeCell ref="A22:A24"/>
    <mergeCell ref="C67:G67"/>
    <mergeCell ref="C68:G68"/>
    <mergeCell ref="A25:A27"/>
    <mergeCell ref="A29:A34"/>
    <mergeCell ref="C63:F63"/>
    <mergeCell ref="A59:A61"/>
    <mergeCell ref="C66:G66"/>
  </mergeCells>
  <phoneticPr fontId="3"/>
  <conditionalFormatting sqref="A8:A69">
    <cfRule type="expression" dxfId="12" priority="1">
      <formula>$A8="■"</formula>
    </cfRule>
  </conditionalFormatting>
  <dataValidations count="1">
    <dataValidation type="list" allowBlank="1" showInputMessage="1" showErrorMessage="1" sqref="A63:A69 A10:A58">
      <formula1>"□,■"</formula1>
    </dataValidation>
  </dataValidations>
  <pageMargins left="0.78740157480314965" right="0.59055118110236227" top="0.78740157480314965" bottom="0.78740157480314965" header="0" footer="0"/>
  <pageSetup paperSize="9" scale="72" fitToHeight="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表紙</vt:lpstr>
      <vt:lpstr>定期巡回 </vt:lpstr>
      <vt:lpstr>夜間 </vt:lpstr>
      <vt:lpstr>密着デイ</vt:lpstr>
      <vt:lpstr>通介相当</vt:lpstr>
      <vt:lpstr>認知症デイ（単独型）</vt:lpstr>
      <vt:lpstr>予防認知症デイ（単独型）</vt:lpstr>
      <vt:lpstr>認知症デイ（併設型）</vt:lpstr>
      <vt:lpstr>予防認知症デイ（併設型）</vt:lpstr>
      <vt:lpstr>認知症デイ（共用型）</vt:lpstr>
      <vt:lpstr>予防認知症デイ（共用型）</vt:lpstr>
      <vt:lpstr>小規模 </vt:lpstr>
      <vt:lpstr>予防小規模 </vt:lpstr>
      <vt:lpstr>GH (30日)</vt:lpstr>
      <vt:lpstr>予防GH (30日)</vt:lpstr>
      <vt:lpstr>看護小規模 </vt:lpstr>
      <vt:lpstr>'GH (30日)'!Print_Area</vt:lpstr>
      <vt:lpstr>'小規模 '!Print_Area</vt:lpstr>
      <vt:lpstr>通介相当!Print_Area</vt:lpstr>
      <vt:lpstr>'定期巡回 '!Print_Area</vt:lpstr>
      <vt:lpstr>表紙!Print_Area</vt:lpstr>
      <vt:lpstr>'夜間 '!Print_Area</vt:lpstr>
      <vt:lpstr>'予防GH (30日)'!Print_Area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2024-07-04T02:52:48Z</cp:lastPrinted>
  <dcterms:created xsi:type="dcterms:W3CDTF">2019-03-27T04:07:45Z</dcterms:created>
  <dcterms:modified xsi:type="dcterms:W3CDTF">2025-07-08T00:00:00Z</dcterms:modified>
</cp:coreProperties>
</file>