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L33" i="94"/>
  <c r="M33" i="94"/>
  <c r="N33" i="94"/>
  <c r="P33" i="94"/>
  <c r="Q33" i="94"/>
  <c r="R33" i="94"/>
  <c r="S33" i="94"/>
  <c r="T33" i="94"/>
  <c r="U33" i="94"/>
  <c r="V33" i="94"/>
  <c r="G34" i="94"/>
  <c r="H34" i="94"/>
  <c r="I34" i="94"/>
  <c r="J34" i="94"/>
  <c r="K34" i="94"/>
  <c r="L34" i="94"/>
  <c r="M34" i="94"/>
  <c r="N34" i="94"/>
  <c r="P34" i="94"/>
  <c r="Q34" i="94"/>
  <c r="R34" i="94"/>
  <c r="S34" i="94"/>
  <c r="T34" i="94"/>
  <c r="U34" i="94"/>
  <c r="V34" i="94"/>
  <c r="G35" i="94"/>
  <c r="H35" i="94"/>
  <c r="I35" i="94"/>
  <c r="J35" i="94"/>
  <c r="K35" i="94"/>
  <c r="L35" i="94"/>
  <c r="M35" i="94"/>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AK31" i="99"/>
  <c r="W31" i="94" l="1"/>
  <c r="U32" i="94"/>
  <c r="U31" i="94" s="1"/>
  <c r="M32" i="94"/>
  <c r="M31" i="94" s="1"/>
  <c r="M26" i="94" s="1"/>
  <c r="P32" i="94"/>
  <c r="P31" i="94" s="1"/>
  <c r="P26" i="94" s="1"/>
  <c r="P27" i="94" s="1"/>
  <c r="K32" i="94"/>
  <c r="K31"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<sst xmlns="http://schemas.openxmlformats.org/spreadsheetml/2006/main" count="2773" uniqueCount="436">
  <si>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</si>
  <si>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</si>
  <si>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</si>
  <si>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</si>
  <si>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</si>
  <si>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</si>
  <si>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</si>
  <si>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</si>
  <si>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</si>
  <si>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</si>
  <si>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</si>
  <si>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</si>
  <si>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</si>
  <si>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</si>
  <si>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</si>
  <si>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</si>
  <si>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</si>
  <si>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</si>
  <si>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</si>
  <si>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</si>
  <si>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</si>
  <si>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</si>
  <si>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</si>
  <si>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</si>
  <si>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</si>
  <si>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</si>
  <si>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</si>
  <si>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</si>
  <si>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</si>
  <si>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</si>
  <si>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</si>
  <si>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</si>
  <si>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</si>
  <si>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</si>
  <si>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</si>
  <si>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</si>
  <si>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</si>
  <si>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</si>
  <si>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</si>
  <si>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</si>
  <si>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</si>
  <si>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</si>
  <si>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</si>
  <si>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</si>
  <si>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</si>
  <si>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</si>
  <si>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</si>
  <si>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</si>
  <si>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</si>
  <si>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</si>
  <si>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</si>
  <si>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</si>
  <si>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</si>
  <si>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</si>
  <si>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</si>
  <si>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</si>
  <si>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</si>
  <si>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</si>
  <si>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</si>
  <si>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</si>
  <si>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</si>
  <si>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</si>
  <si>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</si>
  <si>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</si>
  <si>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</si>
  <si>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</si>
  <si>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</si>
  <si>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</si>
  <si>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</si>
  <si>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</si>
  <si>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</si>
  <si>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</si>
  <si>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</si>
  <si>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</si>
  <si>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</si>
  <si>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</si>
  <si>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</si>
  <si>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</si>
  <si>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</si>
  <si>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</si>
  <si>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</si>
  <si>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</si>
  <si>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</si>
  <si>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</si>
  <si>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</si>
  <si>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</si>
  <si>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</si>
  <si>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</si>
  <si>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</si>
  <si>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</si>
  <si>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</si>
  <si>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</si>
  <si>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</si>
  <si>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</si>
  <si>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</si>
  <si>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</si>
  <si>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</si>
  <si>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</si>
  <si>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</si>
  <si>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</si>
  <si>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</si>
  <si>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</si>
  <si>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</si>
  <si>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</si>
  <si>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</si>
  <si>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</si>
  <si>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</si>
  <si>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</si>
  <si>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</si>
  <si>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</si>
  <si>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</si>
  <si>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</si>
  <si>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</si>
  <si>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</si>
  <si>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</si>
  <si>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</si>
  <si>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</si>
  <si>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</si>
  <si>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</si>
  <si>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</si>
  <si>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</si>
  <si>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</si>
  <si>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</si>
  <si>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</si>
  <si>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</si>
  <si>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</si>
  <si>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</si>
  <si>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</si>
  <si>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</si>
  <si>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</si>
  <si>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</si>
  <si>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</si>
  <si>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</si>
  <si>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</si>
  <si>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</si>
  <si>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</si>
  <si>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</si>
  <si>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</si>
  <si>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</si>
  <si>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</si>
  <si>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</si>
  <si>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</si>
  <si>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</si>
  <si>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</si>
  <si>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</si>
  <si>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</si>
  <si>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</si>
  <si>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</si>
  <si>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</si>
  <si>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</si>
  <si>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</si>
  <si>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</si>
  <si>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</si>
  <si>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</si>
  <si>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</si>
  <si>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</si>
  <si>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</si>
  <si>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</si>
  <si>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</si>
  <si>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</si>
  <si>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</si>
  <si>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</si>
  <si>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</si>
  <si>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</si>
  <si>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</si>
  <si>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</si>
  <si>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</si>
  <si>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</si>
  <si>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</si>
  <si>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</si>
  <si>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</si>
  <si>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</si>
  <si>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</si>
  <si>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</si>
  <si>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</si>
  <si>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</si>
  <si>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</si>
  <si>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</si>
  <si>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</si>
  <si>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</si>
  <si>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</si>
  <si>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</si>
  <si>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</si>
  <si>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</si>
  <si>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</si>
  <si>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</si>
  <si>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</si>
  <si>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</si>
  <si>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</si>
  <si>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</si>
  <si>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</si>
  <si>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</si>
  <si>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</si>
  <si>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</si>
  <si>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</si>
  <si>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</si>
  <si>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</si>
  <si>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</si>
  <si>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</si>
  <si>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</si>
  <si>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</si>
  <si>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</si>
  <si>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</si>
  <si>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</si>
  <si>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</si>
  <si>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</si>
  <si>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</si>
  <si>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</si>
  <si>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</si>
  <si>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</si>
  <si>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</si>
  <si>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</si>
  <si>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</si>
  <si>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</si>
  <si>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</si>
  <si>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</si>
  <si>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</si>
  <si>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</si>
  <si>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</si>
  <si>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</si>
  <si>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</si>
  <si>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</si>
  <si>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</si>
  <si>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</si>
  <si>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</si>
  <si>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</si>
  <si>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</si>
  <si>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</si>
  <si>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</si>
  <si>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</si>
  <si>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</si>
  <si>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</si>
  <si>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</si>
  <si>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</si>
  <si>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</si>
  <si>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</si>
  <si>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</si>
  <si>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</si>
  <si>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</si>
  <si>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</si>
  <si>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</si>
  <si>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</si>
  <si>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</si>
  <si>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</si>
  <si>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</si>
  <si>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</si>
  <si>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</si>
  <si>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</si>
  <si>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</si>
  <si>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</si>
  <si>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</si>
  <si>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</si>
  <si>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</si>
  <si>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</si>
  <si>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</si>
  <si>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</si>
  <si>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</si>
  <si>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</si>
  <si>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</si>
  <si>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</si>
  <si>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</si>
  <si>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</si>
  <si>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</si>
  <si>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</si>
  <si>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</si>
  <si>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</si>
  <si>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</si>
  <si>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</si>
  <si>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</si>
  <si>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</si>
  <si>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</si>
  <si>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</si>
  <si>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</si>
  <si>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</si>
  <si>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</si>
  <si>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</si>
  <si>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</si>
  <si>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</si>
  <si>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</si>
  <si>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</si>
  <si>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</si>
  <si>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</si>
  <si>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</si>
  <si>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</si>
  <si>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</si>
  <si>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</si>
  <si>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</si>
  <si>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</si>
  <si>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</si>
  <si>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</si>
  <si>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</si>
  <si>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</si>
  <si>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</si>
  <si>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</si>
  <si>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</si>
  <si>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</si>
  <si>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</si>
  <si>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</si>
  <si>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</si>
  <si>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</si>
  <si>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</si>
  <si>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</si>
  <si>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</si>
  <si>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</si>
  <si>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</si>
  <si>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</si>
  <si>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</si>
  <si>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</si>
  <si>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</si>
  <si>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</si>
  <si>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</si>
  <si>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</si>
  <si>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</si>
  <si>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</si>
  <si>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</si>
  <si>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</si>
  <si>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</si>
  <si>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</si>
  <si>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</si>
  <si>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</si>
  <si>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</si>
  <si>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</si>
  <si>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</si>
  <si>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</si>
  <si>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</si>
  <si>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</si>
  <si>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</si>
  <si>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</si>
  <si>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</si>
  <si>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</si>
  <si>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</si>
  <si>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</si>
  <si>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</si>
  <si>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</si>
  <si>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</si>
  <si>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</si>
  <si>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</si>
  <si>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</si>
  <si>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</si>
  <si>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</si>
  <si>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</si>
  <si>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</si>
  <si>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</si>
  <si>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</si>
  <si>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</si>
  <si>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</si>
  <si>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</si>
  <si>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</si>
  <si>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</si>
  <si>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</si>
  <si>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</si>
  <si>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</si>
  <si>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</si>
  <si>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</si>
  <si>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</si>
  <si>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</si>
  <si>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</si>
  <si>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</si>
  <si>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</si>
  <si>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</si>
  <si>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</si>
  <si>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</si>
  <si>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</si>
  <si>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</si>
  <si>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</si>
  <si>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</si>
  <si>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</si>
  <si>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</si>
  <si>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</si>
  <si>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</si>
  <si>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</si>
  <si>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</si>
  <si>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</si>
  <si>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</si>
  <si>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</si>
  <si>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</si>
  <si>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</si>
  <si>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</si>
  <si>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</si>
  <si>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</si>
  <si>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</si>
  <si>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</si>
  <si>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</si>
  <si>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</si>
  <si>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</si>
  <si>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</si>
  <si>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</si>
  <si>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</si>
  <si>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</si>
  <si>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</si>
  <si>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</si>
  <si>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</si>
  <si>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</si>
  <si>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</si>
  <si>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</si>
  <si>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</si>
  <si>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</si>
  <si>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</si>
  <si>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</si>
  <si>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</si>
  <si>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</si>
  <si>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</si>
  <si>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</si>
  <si>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</si>
  <si>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</si>
  <si>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</si>
  <si>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</si>
  <si>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</si>
  <si>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</si>
  <si>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</si>
  <si>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</si>
  <si>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</si>
  <si>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</si>
  <si>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</si>
  <si>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</si>
  <si>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</si>
  <si>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</si>
  <si>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</si>
  <si>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</si>
  <si>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年    月    日</t>
    <phoneticPr fontId="3"/>
  </si>
  <si>
    <t>横浜市保土ケ谷区釜台町４３－１</t>
    <phoneticPr fontId="3"/>
  </si>
  <si>
    <t>横浜保土ケ谷中央病院　院長　國崎　主税</t>
    <phoneticPr fontId="3"/>
  </si>
  <si>
    <t>独立行政法人地域医療機能推進機構横浜保土ケ谷中央病院</t>
    <phoneticPr fontId="3"/>
  </si>
  <si>
    <t>横浜市保土ケ谷区釜台町４３－１</t>
    <phoneticPr fontId="3"/>
  </si>
  <si>
    <t>045－331-1251</t>
    <phoneticPr fontId="3"/>
  </si>
  <si>
    <t>横浜市長</t>
    <phoneticPr fontId="3"/>
  </si>
  <si>
    <t>Ｐ－医療、福祉</t>
    <phoneticPr fontId="3"/>
  </si>
  <si>
    <t>医療業</t>
    <phoneticPr fontId="3"/>
  </si>
  <si>
    <t>感染性廃棄物→焼却→埋立</t>
    <rPh sb="0" eb="3">
      <t>カンセンセイ</t>
    </rPh>
    <rPh sb="3" eb="6">
      <t>ハイキブツ</t>
    </rPh>
    <rPh sb="7" eb="9">
      <t>ショウキャク</t>
    </rPh>
    <rPh sb="10" eb="12">
      <t>ウメタテ</t>
    </rPh>
    <phoneticPr fontId="3"/>
  </si>
  <si>
    <t>管理責任者→各所属長→各部署長→各部署職員→分別→保管場所→委託業者→排出・運搬</t>
    <rPh sb="0" eb="2">
      <t>カンリ</t>
    </rPh>
    <rPh sb="2" eb="4">
      <t>セキニン</t>
    </rPh>
    <rPh sb="4" eb="5">
      <t>シャ</t>
    </rPh>
    <rPh sb="6" eb="7">
      <t>カク</t>
    </rPh>
    <rPh sb="7" eb="10">
      <t>ショゾクチョウ</t>
    </rPh>
    <rPh sb="11" eb="12">
      <t>カク</t>
    </rPh>
    <rPh sb="12" eb="15">
      <t>ブショチョウ</t>
    </rPh>
    <rPh sb="16" eb="17">
      <t>カク</t>
    </rPh>
    <rPh sb="17" eb="19">
      <t>ブショ</t>
    </rPh>
    <rPh sb="19" eb="21">
      <t>ショクイン</t>
    </rPh>
    <rPh sb="22" eb="24">
      <t>ブンベツ</t>
    </rPh>
    <rPh sb="25" eb="27">
      <t>ホカン</t>
    </rPh>
    <rPh sb="27" eb="29">
      <t>バショ</t>
    </rPh>
    <rPh sb="30" eb="32">
      <t>イタク</t>
    </rPh>
    <rPh sb="32" eb="34">
      <t>ギョウシャ</t>
    </rPh>
    <rPh sb="35" eb="37">
      <t>ハイシュツ</t>
    </rPh>
    <rPh sb="38" eb="40">
      <t>ウンパン</t>
    </rPh>
    <phoneticPr fontId="3"/>
  </si>
  <si>
    <t>感染性廃棄物は疑わしきものは感染性として処分しているため職員の安全を考えると分別の徹底は難しい。</t>
    <rPh sb="0" eb="3">
      <t>カンセンセイ</t>
    </rPh>
    <rPh sb="3" eb="6">
      <t>ハイキブツ</t>
    </rPh>
    <rPh sb="7" eb="8">
      <t>ウタガ</t>
    </rPh>
    <rPh sb="14" eb="17">
      <t>カンセンセイ</t>
    </rPh>
    <rPh sb="20" eb="22">
      <t>ショブン</t>
    </rPh>
    <rPh sb="28" eb="30">
      <t>ショクイン</t>
    </rPh>
    <rPh sb="31" eb="33">
      <t>アンゼン</t>
    </rPh>
    <rPh sb="34" eb="35">
      <t>カンガ</t>
    </rPh>
    <rPh sb="38" eb="40">
      <t>ブンベツ</t>
    </rPh>
    <rPh sb="41" eb="43">
      <t>テッテイ</t>
    </rPh>
    <rPh sb="44" eb="45">
      <t>ムズカ</t>
    </rPh>
    <phoneticPr fontId="3"/>
  </si>
  <si>
    <t>感染性の疑いのないおむつの取り扱い。</t>
    <rPh sb="0" eb="3">
      <t>カンセンセイ</t>
    </rPh>
    <rPh sb="4" eb="5">
      <t>ウタガ</t>
    </rPh>
    <rPh sb="13" eb="14">
      <t>ト</t>
    </rPh>
    <rPh sb="15" eb="16">
      <t>アツカ</t>
    </rPh>
    <phoneticPr fontId="3"/>
  </si>
  <si>
    <t>種類　感染性廃棄物　取り組み　感染対策委員会での職員の伝達と情報共有</t>
    <rPh sb="0" eb="2">
      <t>シュルイ</t>
    </rPh>
    <rPh sb="3" eb="6">
      <t>カンセンセイ</t>
    </rPh>
    <rPh sb="6" eb="9">
      <t>ハイキブツ</t>
    </rPh>
    <rPh sb="10" eb="11">
      <t>ト</t>
    </rPh>
    <rPh sb="12" eb="13">
      <t>ク</t>
    </rPh>
    <rPh sb="15" eb="17">
      <t>カンセン</t>
    </rPh>
    <rPh sb="17" eb="19">
      <t>タイサク</t>
    </rPh>
    <rPh sb="19" eb="22">
      <t>イインカイ</t>
    </rPh>
    <rPh sb="24" eb="26">
      <t>ショクイン</t>
    </rPh>
    <rPh sb="27" eb="29">
      <t>デンタツ</t>
    </rPh>
    <rPh sb="30" eb="32">
      <t>ジョウホウ</t>
    </rPh>
    <rPh sb="32" eb="34">
      <t>キョウユウ</t>
    </rPh>
    <phoneticPr fontId="3"/>
  </si>
  <si>
    <t>種類　感染性廃棄物　取り組み　感染対策委員会での職員の伝達と情報共有・入職時研修での情報共有</t>
    <rPh sb="0" eb="2">
      <t>シュルイ</t>
    </rPh>
    <rPh sb="3" eb="6">
      <t>カンセンセイ</t>
    </rPh>
    <rPh sb="6" eb="9">
      <t>ハイキブツ</t>
    </rPh>
    <rPh sb="10" eb="11">
      <t>ト</t>
    </rPh>
    <rPh sb="12" eb="13">
      <t>ク</t>
    </rPh>
    <rPh sb="15" eb="17">
      <t>カンセン</t>
    </rPh>
    <rPh sb="17" eb="19">
      <t>タイサク</t>
    </rPh>
    <rPh sb="19" eb="22">
      <t>イインカイ</t>
    </rPh>
    <rPh sb="24" eb="26">
      <t>ショクイン</t>
    </rPh>
    <rPh sb="27" eb="29">
      <t>デンタツ</t>
    </rPh>
    <rPh sb="30" eb="32">
      <t>ジョウホウ</t>
    </rPh>
    <rPh sb="32" eb="34">
      <t>キョウユウ</t>
    </rPh>
    <rPh sb="35" eb="36">
      <t>ハイ</t>
    </rPh>
    <rPh sb="36" eb="37">
      <t>ショク</t>
    </rPh>
    <rPh sb="37" eb="38">
      <t>ジ</t>
    </rPh>
    <rPh sb="38" eb="40">
      <t>ケンシュウ</t>
    </rPh>
    <rPh sb="42" eb="44">
      <t>ジョウホウ</t>
    </rPh>
    <rPh sb="44" eb="46">
      <t>キョウユウ</t>
    </rPh>
    <phoneticPr fontId="3"/>
  </si>
  <si>
    <t>電子マニフェストの継続利用</t>
    <rPh sb="0" eb="2">
      <t>デンシ</t>
    </rPh>
    <rPh sb="9" eb="11">
      <t>ケイゾク</t>
    </rPh>
    <rPh sb="11" eb="13">
      <t>リヨウ</t>
    </rPh>
    <phoneticPr fontId="3"/>
  </si>
  <si>
    <t>無し</t>
    <rPh sb="0" eb="1">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</si>
</sst>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6" zoomScaleNormal="100" zoomScaleSheetLayoutView="100" workbookViewId="0">
      <selection activeCell="F214" sqref="F214:U22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419</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425</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420</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421</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424</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422</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2933</v>
      </c>
      <c r="Q49" s="739"/>
      <c r="R49" s="739"/>
      <c r="S49" s="739"/>
      <c r="T49" s="739"/>
      <c r="U49" s="740"/>
    </row>
    <row r="50" spans="3:23" ht="26.25" customHeight="1">
      <c r="C50" s="750" t="s">
        <v>11</v>
      </c>
      <c r="D50" s="751"/>
      <c r="E50" s="752"/>
      <c r="F50" s="761" t="s">
        <v>423</v>
      </c>
      <c r="G50" s="762"/>
      <c r="H50" s="762"/>
      <c r="I50" s="762"/>
      <c r="J50" s="762"/>
      <c r="K50" s="762"/>
      <c r="L50" s="762"/>
      <c r="M50" s="762"/>
      <c r="N50" s="568" t="s">
        <v>131</v>
      </c>
      <c r="O50" s="572"/>
      <c r="P50" s="572"/>
      <c r="Q50" s="741"/>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426</v>
      </c>
      <c r="G54" s="732"/>
      <c r="H54" s="732"/>
      <c r="I54" s="732"/>
      <c r="J54" s="732"/>
      <c r="K54" s="732"/>
      <c r="L54" s="33" t="s">
        <v>48</v>
      </c>
      <c r="M54" s="33"/>
      <c r="N54" s="733" t="s">
        <v>427</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v>236</v>
      </c>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450</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428</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429</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1</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139</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t="s">
        <v>430</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1</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139</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431</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432</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433</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435</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435</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435</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435</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435</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435</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139</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t="str">
        <f>+別紙!X15</f>
        <v>0</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t="str">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139</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139</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434</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独立行政法人地域医療機能推進機構横浜保土ケ谷中央病院</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7" zoomScaleNormal="100" workbookViewId="0">
      <selection activeCell="Q34" sqref="Q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139</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139</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139</v>
      </c>
      <c r="P27" s="888"/>
      <c r="Q27" s="888"/>
      <c r="R27" s="888"/>
      <c r="S27" s="54" t="s">
        <v>38</v>
      </c>
      <c r="T27" s="75"/>
      <c r="U27" s="75"/>
      <c r="X27" s="73" t="s">
        <v>39</v>
      </c>
      <c r="Y27" s="76"/>
      <c r="AG27" s="63"/>
      <c r="AH27" s="63"/>
      <c r="AI27" s="63"/>
      <c r="AJ27" s="63"/>
      <c r="AK27" s="866">
        <f>+AG18+O27</f>
        <v>139</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139</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v>139</v>
      </c>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G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独立行政法人地域医療機能推進機構横浜保土ケ谷中央病院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R2"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t="str">
        <f>+表紙!T29</f>
        <v/>
      </c>
    </row>
    <row r="6" spans="2:24" s="19" customFormat="1" ht="15" customHeight="1" thickBot="1">
      <c r="B6" s="169" t="s">
        <v>362</v>
      </c>
      <c r="C6" s="169"/>
      <c r="D6" s="169"/>
      <c r="E6" s="169"/>
      <c r="F6" s="169"/>
      <c r="G6" s="169"/>
      <c r="H6" s="169"/>
      <c r="I6" s="169"/>
      <c r="J6" s="169"/>
      <c r="K6" s="169"/>
      <c r="L6" s="98"/>
      <c r="M6" s="950"/>
      <c r="N6" s="950"/>
      <c r="O6" s="98" t="s">
        <v>78</v>
      </c>
      <c r="P6" s="944" t="str">
        <f>+表紙!F48</f>
        <v>独立行政法人地域医療機能推進機構横浜保土ケ谷中央病院</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139</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139</v>
      </c>
    </row>
    <row r="10" spans="2:24" ht="24" customHeight="1">
      <c r="B10" s="173" t="s">
        <v>365</v>
      </c>
      <c r="C10" s="945" t="s">
        <v>213</v>
      </c>
      <c r="D10" s="945"/>
      <c r="E10" s="945"/>
      <c r="F10" s="946"/>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139</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139</v>
      </c>
    </row>
    <row r="15" spans="2:24" ht="24" customHeight="1">
      <c r="B15" s="173" t="s">
        <v>168</v>
      </c>
      <c r="C15" s="910" t="s">
        <v>218</v>
      </c>
      <c r="D15" s="910"/>
      <c r="E15" s="910"/>
      <c r="F15" s="911"/>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t="str">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0" t="s">
        <v>219</v>
      </c>
      <c r="D16" s="910"/>
      <c r="E16" s="910"/>
      <c r="F16" s="911"/>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0" t="s">
        <v>374</v>
      </c>
      <c r="D17" s="910"/>
      <c r="E17" s="910"/>
      <c r="F17" s="911"/>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0</v>
      </c>
      <c r="H19" s="502">
        <f t="shared" si="1"/>
        <v>0</v>
      </c>
      <c r="I19" s="502">
        <f t="shared" si="1"/>
        <v>0</v>
      </c>
      <c r="J19" s="502">
        <f t="shared" si="1"/>
        <v>139</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139</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0</v>
      </c>
      <c r="H37" s="534">
        <f t="shared" si="7"/>
        <v>0</v>
      </c>
      <c r="I37" s="534">
        <f t="shared" si="7"/>
        <v>0</v>
      </c>
      <c r="J37" s="534">
        <f t="shared" si="7"/>
        <v>139</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139</v>
      </c>
    </row>
    <row r="38" spans="2:24" ht="24" customHeight="1">
      <c r="B38" s="171"/>
      <c r="C38" s="933"/>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33"/>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3"/>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139</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139</v>
      </c>
    </row>
    <row r="43" spans="2:24" ht="24" customHeight="1">
      <c r="B43" s="171"/>
      <c r="C43" s="127" t="s">
        <v>175</v>
      </c>
      <c r="D43" s="920" t="s">
        <v>258</v>
      </c>
      <c r="E43" s="920"/>
      <c r="F43" s="921"/>
      <c r="G43" s="536">
        <f>+ｱ.特管廃油!$AK$27</f>
        <v>0</v>
      </c>
      <c r="H43" s="536">
        <f>+ｲ.特管廃酸!$AK$27</f>
        <v>0</v>
      </c>
      <c r="I43" s="536">
        <f>+ｳ.特管廃ｱﾙｶﾘ!$AK$27</f>
        <v>0</v>
      </c>
      <c r="J43" s="536">
        <f>+ｴ.感染性廃棄物!$AK$27</f>
        <v>139</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139</v>
      </c>
    </row>
    <row r="44" spans="2:24" ht="24" customHeight="1">
      <c r="B44" s="171"/>
      <c r="C44" s="178"/>
      <c r="D44" s="176" t="s">
        <v>147</v>
      </c>
      <c r="E44" s="926" t="s">
        <v>176</v>
      </c>
      <c r="F44" s="927"/>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14" t="s">
        <v>177</v>
      </c>
      <c r="F45" s="91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278</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7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t="str">
        <f>+表紙!T29</f>
        <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t="str">
        <f>+表紙!P35</f>
        <v>令和    年    月    日</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横浜市保土ケ谷区釜台町４３－１</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横浜保土ケ谷中央病院　院長　國崎　主税</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045－331-1251</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独立行政法人地域医療機能推進機構横浜保土ケ谷中央病院</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2933</v>
      </c>
      <c r="Q25" s="1087"/>
      <c r="R25" s="1087"/>
      <c r="S25" s="1087"/>
      <c r="T25" s="1087"/>
      <c r="U25" s="1088"/>
    </row>
    <row r="26" spans="1:23" ht="26.25" customHeight="1">
      <c r="C26" s="1046" t="s">
        <v>11</v>
      </c>
      <c r="D26" s="1079"/>
      <c r="E26" s="1080"/>
      <c r="F26" s="1057" t="str">
        <f>+表紙!F50</f>
        <v>横浜市保土ケ谷区釜台町４３－１</v>
      </c>
      <c r="G26" s="1058"/>
      <c r="H26" s="1058"/>
      <c r="I26" s="1058"/>
      <c r="J26" s="1058"/>
      <c r="K26" s="1058"/>
      <c r="L26" s="1058"/>
      <c r="M26" s="1058"/>
      <c r="N26" s="130" t="s">
        <v>131</v>
      </c>
      <c r="O26" s="409"/>
      <c r="P26" s="409"/>
      <c r="Q26" s="1089" t="str">
        <f>IF(+表紙!Q50="","",+表紙!Q50)</f>
        <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Ｐ－医療、福祉</v>
      </c>
      <c r="G30" s="1094"/>
      <c r="H30" s="1094"/>
      <c r="I30" s="1094"/>
      <c r="J30" s="1094"/>
      <c r="K30" s="1094"/>
      <c r="L30" s="276" t="s">
        <v>48</v>
      </c>
      <c r="M30" s="276"/>
      <c r="N30" s="1095" t="str">
        <f>IF(COUNTA(表紙!N54)=1,+表紙!N54,"")</f>
        <v>医療業</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t="str">
        <f>IF(+表紙!N55="","",+表紙!N55)</f>
        <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f>IF(+表紙!N57="","",+表紙!N57)</f>
        <v>236</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450</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感染性廃棄物→焼却→埋立</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1</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139</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感染性廃棄物は疑わしきものは感染性として処分しているため職員の安全を考えると分別の徹底は難しい。</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1</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139</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感染性の疑いのないおむつの取り扱い。</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種類　感染性廃棄物　取り組み　感染対策委員会での職員の伝達と情報共有</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種類　感染性廃棄物　取り組み　感染対策委員会での職員の伝達と情報共有・入職時研修での情報共有</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無し</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無し</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無し</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無し</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無し</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無し</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139</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t="str">
        <f>+表紙!K209</f>
        <v>0</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t="str">
        <f>+表紙!K210</f>
        <v>0</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139</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0</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0</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139</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電子マニフェストの継続利用</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2024-06-28T02:57:07Z</dcterms:created>
  <dcterms:modified xsi:type="dcterms:W3CDTF">2024-09-09T10:29:01Z</dcterms:modified>
</cp:coreProperties>
</file>