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s\建築局\03市街地建築課\fileserver\●市街地建築課共有フォルダ\200_建築基準法等許可認定関係\010_法条例許認可関係（43仮設除く）\040_許可基準・取扱い\050_建築基準法\12 法48条\100_プロセスチェック（手続きの簡素化）\"/>
    </mc:Choice>
  </mc:AlternateContent>
  <bookViews>
    <workbookView xWindow="0" yWindow="0" windowWidth="20490" windowHeight="6780"/>
  </bookViews>
  <sheets>
    <sheet name="事前相談から許可通知書発行までの大まかな工程表" sheetId="6"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1" i="6" l="1"/>
  <c r="H21" i="6" l="1"/>
  <c r="G21" i="6"/>
  <c r="D24" i="6" l="1"/>
  <c r="F21" i="6"/>
  <c r="N24" i="6" l="1"/>
  <c r="M24" i="6"/>
  <c r="F24" i="6"/>
  <c r="D25" i="6"/>
  <c r="G24" i="6"/>
  <c r="D26" i="6" l="1"/>
  <c r="D27" i="6" s="1"/>
  <c r="F27" i="6" s="1"/>
  <c r="M25" i="6"/>
  <c r="Y3" i="6" s="1"/>
  <c r="N25" i="6"/>
  <c r="F25" i="6"/>
  <c r="G25" i="6"/>
  <c r="F26" i="6" l="1"/>
  <c r="G26" i="6"/>
  <c r="N27" i="6"/>
  <c r="M27" i="6"/>
  <c r="W3" i="6" s="1"/>
  <c r="N26" i="6"/>
  <c r="M26" i="6"/>
  <c r="X3" i="6" s="1"/>
  <c r="A24" i="6"/>
  <c r="D28" i="6"/>
  <c r="G27" i="6"/>
  <c r="M28" i="6" l="1"/>
  <c r="N28" i="6"/>
  <c r="A25" i="6"/>
  <c r="D29" i="6"/>
  <c r="G28" i="6"/>
  <c r="A26" i="6" s="1"/>
  <c r="F28" i="6"/>
  <c r="M29" i="6" l="1"/>
  <c r="U3" i="6" s="1"/>
  <c r="N29" i="6"/>
  <c r="D30" i="6"/>
  <c r="G29" i="6"/>
  <c r="F29" i="6"/>
  <c r="V3" i="6" s="1"/>
  <c r="N30" i="6" l="1"/>
  <c r="M30" i="6"/>
  <c r="T3" i="6" s="1"/>
  <c r="D31" i="6"/>
  <c r="F30" i="6"/>
  <c r="G30" i="6"/>
  <c r="A28" i="6" l="1"/>
  <c r="A27" i="6" s="1"/>
  <c r="N31" i="6"/>
  <c r="M31" i="6"/>
  <c r="S3" i="6" s="1"/>
  <c r="D32" i="6"/>
  <c r="F31" i="6"/>
  <c r="G31" i="6"/>
  <c r="M32" i="6" l="1"/>
  <c r="N32" i="6"/>
  <c r="D33" i="6"/>
  <c r="F32" i="6"/>
  <c r="G32" i="6"/>
  <c r="M33" i="6" l="1"/>
  <c r="Q3" i="6" s="1"/>
  <c r="N33" i="6"/>
  <c r="A31" i="6"/>
  <c r="A29" i="6" s="1"/>
  <c r="D34" i="6"/>
  <c r="F33" i="6"/>
  <c r="G33" i="6"/>
  <c r="R3" i="6" l="1"/>
  <c r="N34" i="6"/>
  <c r="M34" i="6"/>
  <c r="P3" i="6" s="1"/>
  <c r="A32" i="6"/>
  <c r="D35" i="6"/>
  <c r="F34" i="6"/>
  <c r="G34" i="6"/>
  <c r="A33" i="6" s="1"/>
  <c r="N35" i="6" l="1"/>
  <c r="M35" i="6"/>
  <c r="O3" i="6" s="1"/>
  <c r="F35" i="6"/>
  <c r="D36" i="6"/>
  <c r="G35" i="6"/>
  <c r="M36" i="6" l="1"/>
  <c r="N3" i="6" s="1"/>
  <c r="N36" i="6"/>
  <c r="F36" i="6"/>
  <c r="G36" i="6"/>
  <c r="D37" i="6"/>
  <c r="M37" i="6" l="1"/>
  <c r="N37" i="6"/>
  <c r="G37" i="6"/>
  <c r="A35" i="6" s="1"/>
  <c r="F37" i="6"/>
  <c r="A34" i="6" l="1"/>
  <c r="N4" i="6"/>
  <c r="O4" i="6" s="1"/>
  <c r="P4" i="6" s="1"/>
  <c r="Q4" i="6" s="1"/>
  <c r="R4" i="6" s="1"/>
  <c r="S4" i="6" s="1"/>
  <c r="T4" i="6" s="1"/>
  <c r="U4" i="6" s="1"/>
  <c r="V4" i="6" s="1"/>
  <c r="W4" i="6" s="1"/>
  <c r="X4" i="6" s="1"/>
  <c r="Y4" i="6" s="1"/>
</calcChain>
</file>

<file path=xl/sharedStrings.xml><?xml version="1.0" encoding="utf-8"?>
<sst xmlns="http://schemas.openxmlformats.org/spreadsheetml/2006/main" count="35" uniqueCount="24">
  <si>
    <t>年</t>
    <rPh sb="0" eb="1">
      <t>ネン</t>
    </rPh>
    <phoneticPr fontId="1"/>
  </si>
  <si>
    <t>月</t>
  </si>
  <si>
    <t>月</t>
    <rPh sb="0" eb="1">
      <t>ガツ</t>
    </rPh>
    <phoneticPr fontId="1"/>
  </si>
  <si>
    <t>建築幹事会（正式）の確定資料提出</t>
    <rPh sb="0" eb="2">
      <t>ケンチク</t>
    </rPh>
    <rPh sb="2" eb="5">
      <t>カンジカイ</t>
    </rPh>
    <rPh sb="6" eb="8">
      <t>セイシキ</t>
    </rPh>
    <rPh sb="10" eb="12">
      <t>カクテイ</t>
    </rPh>
    <rPh sb="12" eb="14">
      <t>シリョウ</t>
    </rPh>
    <rPh sb="14" eb="16">
      <t>テイシュツ</t>
    </rPh>
    <phoneticPr fontId="1"/>
  </si>
  <si>
    <t>関係法令の諸手続き</t>
    <rPh sb="0" eb="4">
      <t>カンケイホウレイ</t>
    </rPh>
    <rPh sb="5" eb="8">
      <t>ショテツヅ</t>
    </rPh>
    <phoneticPr fontId="1"/>
  </si>
  <si>
    <t>西暦</t>
    <rPh sb="0" eb="2">
      <t>セイレキ</t>
    </rPh>
    <phoneticPr fontId="1"/>
  </si>
  <si>
    <t>事前相談の開始</t>
    <rPh sb="0" eb="4">
      <t>ジゼンソウダン</t>
    </rPh>
    <rPh sb="5" eb="7">
      <t>カイシ</t>
    </rPh>
    <phoneticPr fontId="1"/>
  </si>
  <si>
    <t>建築審査会</t>
  </si>
  <si>
    <t>【過去の一般的なスケジュール】</t>
    <rPh sb="1" eb="3">
      <t>カコ</t>
    </rPh>
    <rPh sb="4" eb="7">
      <t>イッパンテキ</t>
    </rPh>
    <phoneticPr fontId="1"/>
  </si>
  <si>
    <t>公聴会の日程調整等</t>
    <rPh sb="0" eb="3">
      <t>コウチョウカイ</t>
    </rPh>
    <rPh sb="4" eb="6">
      <t>ニッテイ</t>
    </rPh>
    <rPh sb="6" eb="8">
      <t>チョウセイ</t>
    </rPh>
    <rPh sb="8" eb="9">
      <t>トウ</t>
    </rPh>
    <phoneticPr fontId="1"/>
  </si>
  <si>
    <t>建築幹事会（正式）の事前資料提出</t>
    <rPh sb="6" eb="8">
      <t>セイシキ</t>
    </rPh>
    <phoneticPr fontId="1"/>
  </si>
  <si>
    <t>建築幹事会（正式）年月</t>
    <rPh sb="0" eb="2">
      <t>ケンチク</t>
    </rPh>
    <rPh sb="2" eb="5">
      <t>カンジカイ</t>
    </rPh>
    <rPh sb="6" eb="8">
      <t>セイシキ</t>
    </rPh>
    <rPh sb="9" eb="11">
      <t>ネンゲツ</t>
    </rPh>
    <phoneticPr fontId="1"/>
  </si>
  <si>
    <t>建築幹事会（正式）の意見を受けての設計反映</t>
    <rPh sb="0" eb="2">
      <t>ケンチク</t>
    </rPh>
    <rPh sb="2" eb="5">
      <t>カンジカイ</t>
    </rPh>
    <rPh sb="6" eb="8">
      <t>セイシキ</t>
    </rPh>
    <rPh sb="10" eb="12">
      <t>イケン</t>
    </rPh>
    <rPh sb="13" eb="14">
      <t>ウ</t>
    </rPh>
    <rPh sb="17" eb="19">
      <t>セッケイ</t>
    </rPh>
    <rPh sb="19" eb="21">
      <t>ハンエイ</t>
    </rPh>
    <phoneticPr fontId="1"/>
  </si>
  <si>
    <t>←こちらに確認申請の申請予定年月を記載ください</t>
    <rPh sb="10" eb="12">
      <t>シンセイ</t>
    </rPh>
    <phoneticPr fontId="1"/>
  </si>
  <si>
    <t>※事前相談から許可通知書の発行までの標準的な期間です。参考程度に確認ください</t>
    <rPh sb="1" eb="5">
      <t>ジゼンソウダン</t>
    </rPh>
    <rPh sb="7" eb="12">
      <t>キョカツウチショ</t>
    </rPh>
    <rPh sb="13" eb="15">
      <t>ハッコウ</t>
    </rPh>
    <rPh sb="18" eb="21">
      <t>ヒョウジュンテキ</t>
    </rPh>
    <rPh sb="22" eb="24">
      <t>キカン</t>
    </rPh>
    <rPh sb="27" eb="31">
      <t>サンコウテイド</t>
    </rPh>
    <rPh sb="32" eb="34">
      <t>カクニン</t>
    </rPh>
    <phoneticPr fontId="1"/>
  </si>
  <si>
    <t>公聴会</t>
    <rPh sb="0" eb="3">
      <t>コウチョウカイ</t>
    </rPh>
    <phoneticPr fontId="1"/>
  </si>
  <si>
    <t>公聴会意見調整</t>
    <rPh sb="0" eb="3">
      <t>コウチョウカイ</t>
    </rPh>
    <rPh sb="3" eb="5">
      <t>イケン</t>
    </rPh>
    <rPh sb="5" eb="7">
      <t>チョウセイ</t>
    </rPh>
    <phoneticPr fontId="1"/>
  </si>
  <si>
    <t>※許可申請書の提出時には確認申請に出せる状態の図書を提出してください。</t>
    <rPh sb="1" eb="5">
      <t>キョカシンセイ</t>
    </rPh>
    <rPh sb="5" eb="6">
      <t>ショ</t>
    </rPh>
    <rPh sb="7" eb="9">
      <t>テイシュツ</t>
    </rPh>
    <rPh sb="9" eb="10">
      <t>ジ</t>
    </rPh>
    <rPh sb="12" eb="16">
      <t>カクニンシンセイ</t>
    </rPh>
    <rPh sb="17" eb="18">
      <t>ダ</t>
    </rPh>
    <rPh sb="20" eb="22">
      <t>ジョウタイ</t>
    </rPh>
    <rPh sb="23" eb="25">
      <t>トショ</t>
    </rPh>
    <rPh sb="26" eb="28">
      <t>テイシュツ</t>
    </rPh>
    <phoneticPr fontId="1"/>
  </si>
  <si>
    <r>
      <t>許可申請書の提出</t>
    </r>
    <r>
      <rPr>
        <sz val="8"/>
        <color theme="1"/>
        <rFont val="游ゴシック"/>
        <family val="3"/>
        <charset val="128"/>
        <scheme val="minor"/>
      </rPr>
      <t>※</t>
    </r>
    <rPh sb="0" eb="5">
      <t>キョカシンセイショ</t>
    </rPh>
    <rPh sb="6" eb="8">
      <t>テイシュツ</t>
    </rPh>
    <phoneticPr fontId="1"/>
  </si>
  <si>
    <t>建築審査会後約１か月程度で許可通知書の発行がされます。</t>
    <rPh sb="5" eb="6">
      <t>ゴ</t>
    </rPh>
    <rPh sb="6" eb="7">
      <t>ヤク</t>
    </rPh>
    <rPh sb="9" eb="10">
      <t>ゲツ</t>
    </rPh>
    <rPh sb="10" eb="12">
      <t>テイド</t>
    </rPh>
    <rPh sb="13" eb="18">
      <t>キョカツウチショ</t>
    </rPh>
    <rPh sb="19" eb="21">
      <t>ハッコウ</t>
    </rPh>
    <phoneticPr fontId="1"/>
  </si>
  <si>
    <t>上旬</t>
  </si>
  <si>
    <t>上旬・中旬</t>
    <rPh sb="0" eb="2">
      <t>ジョウジュン</t>
    </rPh>
    <rPh sb="3" eb="5">
      <t>チュウジュン</t>
    </rPh>
    <phoneticPr fontId="1"/>
  </si>
  <si>
    <t>下旬</t>
    <rPh sb="0" eb="2">
      <t>ゲジュン</t>
    </rPh>
    <phoneticPr fontId="1"/>
  </si>
  <si>
    <t>横浜市との事前調整</t>
    <rPh sb="0" eb="2">
      <t>ヨコハマ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</si>
</sst>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游ゴシック"/>
      <family val="2"/>
      <charset val="128"/>
      <scheme val="minor"/>
    </font>
    <font>
      <sz val="6"/>
      <name val="游ゴシック"/>
      <family val="2"/>
      <charset val="128"/>
      <scheme val="minor"/>
    </font>
    <font>
      <sz val="8"/>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7">
    <xf numFmtId="0" fontId="0" fillId="0" borderId="0" xfId="0">
      <alignment vertical="center"/>
    </xf>
    <xf numFmtId="0" fontId="0" fillId="0" borderId="2" xfId="0" applyBorder="1">
      <alignment vertical="center"/>
    </xf>
    <xf numFmtId="0" fontId="0" fillId="0" borderId="0" xfId="0" applyAlignment="1">
      <alignment horizontal="center" vertical="center"/>
    </xf>
    <xf numFmtId="14" fontId="0" fillId="0" borderId="0" xfId="0" applyNumberFormat="1">
      <alignment vertical="center"/>
    </xf>
    <xf numFmtId="0" fontId="0" fillId="0" borderId="1" xfId="0" applyFill="1" applyBorder="1" applyAlignment="1">
      <alignment horizontal="center" vertical="center"/>
    </xf>
    <xf numFmtId="0" fontId="0" fillId="0" borderId="0" xfId="0" applyFill="1" applyBorder="1">
      <alignment vertical="center"/>
    </xf>
    <xf numFmtId="0" fontId="0" fillId="0" borderId="0" xfId="0" applyFill="1" applyBorder="1" applyAlignment="1">
      <alignment horizontal="center" vertical="center"/>
    </xf>
    <xf numFmtId="0" fontId="0" fillId="0" borderId="5" xfId="0" applyBorder="1">
      <alignment vertical="center"/>
    </xf>
    <xf numFmtId="0" fontId="0" fillId="0" borderId="5" xfId="0" applyFill="1" applyBorder="1">
      <alignment vertical="center"/>
    </xf>
    <xf numFmtId="0" fontId="0" fillId="0" borderId="2"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3" xfId="0"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lignment vertical="center"/>
    </xf>
    <xf numFmtId="0" fontId="0" fillId="0" borderId="5" xfId="0" applyBorder="1" applyAlignment="1">
      <alignment vertical="center"/>
    </xf>
    <xf numFmtId="0" fontId="0" fillId="0" borderId="11" xfId="0" applyBorder="1" applyAlignment="1">
      <alignment horizontal="center"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5" xfId="0" applyBorder="1" applyAlignment="1">
      <alignment horizontal="center" vertical="center"/>
    </xf>
    <xf numFmtId="0" fontId="0" fillId="2" borderId="5" xfId="0"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cellXfs>
  <cellStyles count="1">
    <cellStyle name="標準" xfId="0" builtinId="0"/>
  </cellStyles>
  <dxfs count="34">
    <dxf>
      <font>
        <color theme="0"/>
      </font>
      <border>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border>
        <left/>
        <right/>
        <top style="thin">
          <color auto="1"/>
        </top>
        <bottom style="thin">
          <color auto="1"/>
        </bottom>
        <vertical/>
        <horizontal/>
      </border>
    </dxf>
    <dxf>
      <border>
        <left style="thin">
          <color auto="1"/>
        </left>
        <right/>
        <top style="thin">
          <color auto="1"/>
        </top>
        <bottom style="thin">
          <color auto="1"/>
        </bottom>
        <vertical/>
        <horizontal/>
      </border>
    </dxf>
    <dxf>
      <font>
        <color theme="0"/>
      </font>
      <border>
        <left/>
        <right/>
        <top style="thin">
          <color auto="1"/>
        </top>
        <bottom style="thin">
          <color auto="1"/>
        </bottom>
        <vertical/>
        <horizontal/>
      </border>
    </dxf>
    <dxf>
      <border>
        <left style="thin">
          <color auto="1"/>
        </left>
        <right/>
        <top style="thin">
          <color auto="1"/>
        </top>
        <bottom style="thin">
          <color auto="1"/>
        </bottom>
        <vertical/>
        <horizontal/>
      </border>
    </dxf>
    <dxf>
      <font>
        <color theme="0"/>
      </font>
      <border>
        <left/>
        <right/>
        <top style="thin">
          <color auto="1"/>
        </top>
        <bottom style="thin">
          <color auto="1"/>
        </bottom>
        <vertical/>
        <horizontal/>
      </border>
    </dxf>
    <dxf>
      <border>
        <left style="thin">
          <color auto="1"/>
        </left>
        <right/>
        <top style="thin">
          <color auto="1"/>
        </top>
        <bottom style="thin">
          <color auto="1"/>
        </bottom>
        <vertical/>
        <horizontal/>
      </border>
    </dxf>
    <dxf>
      <font>
        <color theme="0"/>
      </font>
      <border>
        <left/>
        <right/>
        <top style="thin">
          <color auto="1"/>
        </top>
        <bottom style="thin">
          <color auto="1"/>
        </bottom>
        <vertical/>
        <horizontal/>
      </border>
    </dxf>
    <dxf>
      <border>
        <left style="thin">
          <color auto="1"/>
        </left>
        <right/>
        <top style="thin">
          <color auto="1"/>
        </top>
        <bottom style="thin">
          <color auto="1"/>
        </bottom>
        <vertical/>
        <horizontal/>
      </border>
    </dxf>
    <dxf>
      <font>
        <color theme="0"/>
      </font>
      <border>
        <left/>
        <right/>
        <top style="thin">
          <color auto="1"/>
        </top>
        <bottom style="thin">
          <color auto="1"/>
        </bottom>
        <vertical/>
        <horizontal/>
      </border>
    </dxf>
    <dxf>
      <border>
        <left style="thin">
          <color auto="1"/>
        </left>
        <right/>
        <top style="thin">
          <color auto="1"/>
        </top>
        <bottom style="thin">
          <color auto="1"/>
        </bottom>
        <vertical/>
        <horizontal/>
      </border>
    </dxf>
    <dxf>
      <font>
        <color theme="0"/>
      </font>
      <border>
        <left/>
        <right/>
        <top style="thin">
          <color auto="1"/>
        </top>
        <bottom style="thin">
          <color auto="1"/>
        </bottom>
        <vertical/>
        <horizontal/>
      </border>
    </dxf>
    <dxf>
      <border>
        <left style="thin">
          <color auto="1"/>
        </left>
        <right/>
        <top style="thin">
          <color auto="1"/>
        </top>
        <bottom style="thin">
          <color auto="1"/>
        </bottom>
        <vertical/>
        <horizontal/>
      </border>
    </dxf>
    <dxf>
      <font>
        <color theme="0"/>
      </font>
      <border>
        <left/>
        <right/>
        <top style="thin">
          <color auto="1"/>
        </top>
        <bottom style="thin">
          <color auto="1"/>
        </bottom>
        <vertical/>
        <horizontal/>
      </border>
    </dxf>
    <dxf>
      <border>
        <left style="thin">
          <color auto="1"/>
        </left>
        <right/>
        <top style="thin">
          <color auto="1"/>
        </top>
        <bottom style="thin">
          <color auto="1"/>
        </bottom>
        <vertical/>
        <horizontal/>
      </border>
    </dxf>
    <dxf>
      <font>
        <color theme="0"/>
      </font>
      <border>
        <left/>
        <right/>
        <top style="thin">
          <color auto="1"/>
        </top>
        <bottom style="thin">
          <color auto="1"/>
        </bottom>
        <vertical/>
        <horizontal/>
      </border>
    </dxf>
    <dxf>
      <border>
        <left style="thin">
          <color auto="1"/>
        </left>
        <right/>
        <top style="thin">
          <color auto="1"/>
        </top>
        <bottom style="thin">
          <color auto="1"/>
        </bottom>
        <vertical/>
        <horizontal/>
      </border>
    </dxf>
    <dxf>
      <font>
        <color theme="0"/>
      </font>
      <border>
        <left/>
        <right/>
        <top style="thin">
          <color auto="1"/>
        </top>
        <bottom style="thin">
          <color auto="1"/>
        </bottom>
        <vertical/>
        <horizontal/>
      </border>
    </dxf>
    <dxf>
      <border>
        <left style="thin">
          <color auto="1"/>
        </left>
        <right/>
        <top style="thin">
          <color auto="1"/>
        </top>
        <bottom style="thin">
          <color auto="1"/>
        </bottom>
        <vertical/>
        <horizontal/>
      </border>
    </dxf>
    <dxf>
      <font>
        <b val="0"/>
        <i val="0"/>
        <color theme="0"/>
      </font>
      <border>
        <left/>
        <right/>
        <top style="thin">
          <color auto="1"/>
        </top>
        <bottom style="thin">
          <color auto="1"/>
        </bottom>
        <vertical/>
        <horizontal/>
      </border>
    </dxf>
    <dxf>
      <border>
        <left style="thin">
          <color auto="1"/>
        </left>
        <right/>
        <top style="thin">
          <color auto="1"/>
        </top>
        <bottom style="thin">
          <color auto="1"/>
        </bottom>
        <vertical/>
        <horizontal/>
      </border>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39"/>
  <sheetViews>
    <sheetView tabSelected="1" zoomScale="145" zoomScaleNormal="145" workbookViewId="0">
      <selection activeCell="C3" sqref="C3"/>
    </sheetView>
  </sheetViews>
  <sheetFormatPr defaultRowHeight="18.75" x14ac:dyDescent="0.4"/>
  <cols>
    <col min="1" max="3" width="3.125" customWidth="1"/>
    <col min="4" max="4" width="11.625" bestFit="1" customWidth="1"/>
    <col min="5" max="5" width="3.125" customWidth="1"/>
    <col min="6" max="6" width="5.75" bestFit="1" customWidth="1"/>
    <col min="7" max="7" width="3.125" style="2" customWidth="1"/>
    <col min="8" max="8" width="3.125" hidden="1" customWidth="1"/>
    <col min="9" max="9" width="3.125" style="2" customWidth="1"/>
    <col min="10" max="12" width="3.125" customWidth="1"/>
    <col min="13" max="13" width="8.125" customWidth="1"/>
    <col min="14" max="25" width="5.625" customWidth="1"/>
    <col min="28" max="28" width="12.625" bestFit="1" customWidth="1"/>
  </cols>
  <sheetData>
    <row r="1" spans="1:25" x14ac:dyDescent="0.4">
      <c r="A1" t="s">
        <v>14</v>
      </c>
    </row>
    <row r="2" spans="1:25" x14ac:dyDescent="0.4">
      <c r="A2" s="20" t="s">
        <v>5</v>
      </c>
      <c r="B2" s="20"/>
      <c r="C2" s="21">
        <v>2028</v>
      </c>
      <c r="D2" s="21"/>
      <c r="E2" s="7" t="s">
        <v>0</v>
      </c>
      <c r="F2" s="13">
        <v>2</v>
      </c>
      <c r="G2" s="7" t="s">
        <v>2</v>
      </c>
      <c r="H2" s="7">
        <v>28</v>
      </c>
      <c r="I2" s="21" t="s">
        <v>20</v>
      </c>
      <c r="J2" s="21"/>
      <c r="K2" t="s">
        <v>13</v>
      </c>
    </row>
    <row r="3" spans="1:25" x14ac:dyDescent="0.4">
      <c r="I3"/>
      <c r="L3" s="2"/>
      <c r="M3" s="2"/>
      <c r="N3" s="15">
        <f>M36</f>
        <v>2027</v>
      </c>
      <c r="O3" s="15">
        <f>M35</f>
        <v>2027</v>
      </c>
      <c r="P3" s="15">
        <f>M34</f>
        <v>2027</v>
      </c>
      <c r="Q3" s="15">
        <f>M33</f>
        <v>2027</v>
      </c>
      <c r="R3" s="15">
        <f>IF($I$2="下旬",(IF($F$2=9,M33,M32)),(IF($F$2=10,F33,F32)))</f>
        <v>2027</v>
      </c>
      <c r="S3" s="15">
        <f>M31</f>
        <v>2027</v>
      </c>
      <c r="T3" s="15">
        <f>M30</f>
        <v>2027</v>
      </c>
      <c r="U3" s="15">
        <f>M29</f>
        <v>2027</v>
      </c>
      <c r="V3" s="15">
        <f>IF($I$2="下旬",(IF($F$2=5,M29,M28)),(IF($F$2=6,F29,F28)))</f>
        <v>2027</v>
      </c>
      <c r="W3" s="15">
        <f>M27</f>
        <v>2027</v>
      </c>
      <c r="X3" s="15">
        <f>M26</f>
        <v>2027</v>
      </c>
      <c r="Y3" s="15">
        <f>M25</f>
        <v>2027</v>
      </c>
    </row>
    <row r="4" spans="1:25" x14ac:dyDescent="0.4">
      <c r="A4" s="22" t="s">
        <v>8</v>
      </c>
      <c r="B4" s="23"/>
      <c r="C4" s="23"/>
      <c r="D4" s="23"/>
      <c r="E4" s="23"/>
      <c r="F4" s="23"/>
      <c r="G4" s="23"/>
      <c r="H4" s="23"/>
      <c r="I4" s="23"/>
      <c r="J4" s="23"/>
      <c r="K4" s="23"/>
      <c r="L4" s="23"/>
      <c r="M4" s="24"/>
      <c r="N4" s="16">
        <f>A35</f>
        <v>1</v>
      </c>
      <c r="O4" s="16">
        <f>IF(N4+1=13,1,IF(N4+1=14,2,IF(N4+1=15,3,IF(N4+1=16,4,IF(N4+1=17,5,IF(N4+1=18,6,IF(N4+1=19,7,IF(N4+1=20,8,IF(N4+1=21,9,IF(N4+1=22,10,IF(N4+1=23,11,N4+1)))))))))))</f>
        <v>2</v>
      </c>
      <c r="P4" s="16">
        <f t="shared" ref="P4:Y4" si="0">IF(O4+1=13,1,IF(O4+1=14,2,IF(O4+1=15,3,IF(O4+1=16,4,IF(O4+1=17,5,IF(O4+1=18,6,IF(O4+1=19,7,IF(O4+1=20,8,IF(O4+1=21,9,IF(O4+1=22,10,IF(O4+1=23,11,O4+1)))))))))))</f>
        <v>3</v>
      </c>
      <c r="Q4" s="16">
        <f t="shared" si="0"/>
        <v>4</v>
      </c>
      <c r="R4" s="16">
        <f t="shared" si="0"/>
        <v>5</v>
      </c>
      <c r="S4" s="16">
        <f t="shared" si="0"/>
        <v>6</v>
      </c>
      <c r="T4" s="16">
        <f>IF(S4+1=13,1,IF(S4+1=14,2,IF(S4+1=15,3,IF(S4+1=16,4,IF(S4+1=17,5,IF(S4+1=18,6,IF(S4+1=19,7,IF(S4+1=20,8,IF(S4+1=21,9,IF(S4+1=22,10,IF(S4+1=23,11,S4+1)))))))))))</f>
        <v>7</v>
      </c>
      <c r="U4" s="16">
        <f t="shared" si="0"/>
        <v>8</v>
      </c>
      <c r="V4" s="16">
        <f t="shared" si="0"/>
        <v>9</v>
      </c>
      <c r="W4" s="16">
        <f t="shared" si="0"/>
        <v>10</v>
      </c>
      <c r="X4" s="16">
        <f t="shared" si="0"/>
        <v>11</v>
      </c>
      <c r="Y4" s="16">
        <f t="shared" si="0"/>
        <v>12</v>
      </c>
    </row>
    <row r="5" spans="1:25" x14ac:dyDescent="0.4">
      <c r="A5" s="17" t="s">
        <v>6</v>
      </c>
      <c r="B5" s="18"/>
      <c r="C5" s="18"/>
      <c r="D5" s="18"/>
      <c r="E5" s="18"/>
      <c r="F5" s="18"/>
      <c r="G5" s="18"/>
      <c r="H5" s="18"/>
      <c r="I5" s="18"/>
      <c r="J5" s="18"/>
      <c r="K5" s="18"/>
      <c r="L5" s="18"/>
      <c r="M5" s="19"/>
      <c r="N5" s="14"/>
      <c r="O5" s="7"/>
      <c r="P5" s="7"/>
      <c r="Q5" s="7"/>
      <c r="R5" s="7"/>
      <c r="S5" s="7"/>
      <c r="T5" s="7"/>
      <c r="U5" s="7"/>
      <c r="V5" s="7"/>
      <c r="W5" s="7"/>
      <c r="X5" s="7"/>
      <c r="Y5" s="7"/>
    </row>
    <row r="6" spans="1:25" x14ac:dyDescent="0.4">
      <c r="A6" s="17" t="s">
        <v>23</v>
      </c>
      <c r="B6" s="18"/>
      <c r="C6" s="18"/>
      <c r="D6" s="18"/>
      <c r="E6" s="18"/>
      <c r="F6" s="18"/>
      <c r="G6" s="18"/>
      <c r="H6" s="18"/>
      <c r="I6" s="18"/>
      <c r="J6" s="18"/>
      <c r="K6" s="18"/>
      <c r="L6" s="18"/>
      <c r="M6" s="19"/>
      <c r="N6" s="14"/>
      <c r="O6" s="14"/>
      <c r="P6" s="14"/>
      <c r="Q6" s="14"/>
      <c r="R6" s="7"/>
      <c r="S6" s="7"/>
      <c r="T6" s="7"/>
      <c r="U6" s="7"/>
      <c r="V6" s="7"/>
      <c r="W6" s="7"/>
      <c r="X6" s="7"/>
      <c r="Y6" s="7"/>
    </row>
    <row r="7" spans="1:25" x14ac:dyDescent="0.4">
      <c r="A7" s="17" t="s">
        <v>10</v>
      </c>
      <c r="B7" s="18"/>
      <c r="C7" s="18"/>
      <c r="D7" s="18"/>
      <c r="E7" s="18"/>
      <c r="F7" s="18"/>
      <c r="G7" s="18"/>
      <c r="H7" s="18"/>
      <c r="I7" s="18"/>
      <c r="J7" s="18"/>
      <c r="K7" s="18"/>
      <c r="L7" s="18"/>
      <c r="M7" s="19"/>
      <c r="N7" s="7"/>
      <c r="O7" s="7"/>
      <c r="P7" s="7"/>
      <c r="Q7" s="14"/>
      <c r="R7" s="7"/>
      <c r="S7" s="7"/>
      <c r="T7" s="7"/>
      <c r="U7" s="7"/>
      <c r="V7" s="7"/>
      <c r="W7" s="7"/>
      <c r="X7" s="7"/>
      <c r="Y7" s="7"/>
    </row>
    <row r="8" spans="1:25" x14ac:dyDescent="0.4">
      <c r="A8" s="17" t="s">
        <v>3</v>
      </c>
      <c r="B8" s="18"/>
      <c r="C8" s="18"/>
      <c r="D8" s="18"/>
      <c r="E8" s="18"/>
      <c r="F8" s="18"/>
      <c r="G8" s="18"/>
      <c r="H8" s="18"/>
      <c r="I8" s="18"/>
      <c r="J8" s="18"/>
      <c r="K8" s="18"/>
      <c r="L8" s="18"/>
      <c r="M8" s="19"/>
      <c r="N8" s="7"/>
      <c r="O8" s="7"/>
      <c r="P8" s="7"/>
      <c r="Q8" s="7"/>
      <c r="R8" s="14"/>
      <c r="S8" s="7"/>
      <c r="T8" s="7"/>
      <c r="U8" s="7"/>
      <c r="V8" s="7"/>
      <c r="W8" s="7"/>
      <c r="X8" s="7"/>
      <c r="Y8" s="7"/>
    </row>
    <row r="9" spans="1:25" x14ac:dyDescent="0.4">
      <c r="A9" s="17" t="s">
        <v>11</v>
      </c>
      <c r="B9" s="18"/>
      <c r="C9" s="18"/>
      <c r="D9" s="18"/>
      <c r="E9" s="18"/>
      <c r="F9" s="18"/>
      <c r="G9" s="18"/>
      <c r="H9" s="18"/>
      <c r="I9" s="18"/>
      <c r="J9" s="18"/>
      <c r="K9" s="18"/>
      <c r="L9" s="18"/>
      <c r="M9" s="19"/>
      <c r="N9" s="7"/>
      <c r="O9" s="7"/>
      <c r="P9" s="7"/>
      <c r="Q9" s="7"/>
      <c r="R9" s="7"/>
      <c r="S9" s="14"/>
      <c r="T9" s="7"/>
      <c r="U9" s="7"/>
      <c r="V9" s="7"/>
      <c r="W9" s="7"/>
      <c r="X9" s="7"/>
      <c r="Y9" s="7"/>
    </row>
    <row r="10" spans="1:25" x14ac:dyDescent="0.4">
      <c r="A10" s="17" t="s">
        <v>12</v>
      </c>
      <c r="B10" s="18"/>
      <c r="C10" s="18"/>
      <c r="D10" s="18"/>
      <c r="E10" s="18"/>
      <c r="F10" s="18"/>
      <c r="G10" s="18"/>
      <c r="H10" s="18"/>
      <c r="I10" s="18"/>
      <c r="J10" s="18"/>
      <c r="K10" s="18"/>
      <c r="L10" s="18"/>
      <c r="M10" s="19"/>
      <c r="N10" s="7"/>
      <c r="O10" s="7"/>
      <c r="P10" s="7"/>
      <c r="Q10" s="7"/>
      <c r="R10" s="7"/>
      <c r="S10" s="14"/>
      <c r="T10" s="14"/>
      <c r="U10" s="14"/>
      <c r="V10" s="7"/>
      <c r="W10" s="7"/>
      <c r="X10" s="7"/>
      <c r="Y10" s="7"/>
    </row>
    <row r="11" spans="1:25" x14ac:dyDescent="0.4">
      <c r="A11" s="17" t="s">
        <v>4</v>
      </c>
      <c r="B11" s="18"/>
      <c r="C11" s="18"/>
      <c r="D11" s="18"/>
      <c r="E11" s="18"/>
      <c r="F11" s="18"/>
      <c r="G11" s="18"/>
      <c r="H11" s="18"/>
      <c r="I11" s="18"/>
      <c r="J11" s="18"/>
      <c r="K11" s="18"/>
      <c r="L11" s="18"/>
      <c r="M11" s="19"/>
      <c r="N11" s="7"/>
      <c r="O11" s="7"/>
      <c r="P11" s="7"/>
      <c r="Q11" s="7"/>
      <c r="R11" s="7"/>
      <c r="S11" s="14"/>
      <c r="T11" s="14"/>
      <c r="U11" s="14"/>
      <c r="V11" s="7"/>
      <c r="W11" s="7"/>
      <c r="X11" s="7"/>
      <c r="Y11" s="7"/>
    </row>
    <row r="12" spans="1:25" x14ac:dyDescent="0.4">
      <c r="A12" s="17" t="s">
        <v>18</v>
      </c>
      <c r="B12" s="18"/>
      <c r="C12" s="18"/>
      <c r="D12" s="18"/>
      <c r="E12" s="18"/>
      <c r="F12" s="18"/>
      <c r="G12" s="18"/>
      <c r="H12" s="18"/>
      <c r="I12" s="18"/>
      <c r="J12" s="18"/>
      <c r="K12" s="18"/>
      <c r="L12" s="18"/>
      <c r="M12" s="19"/>
      <c r="N12" s="7"/>
      <c r="O12" s="7"/>
      <c r="P12" s="7"/>
      <c r="Q12" s="7"/>
      <c r="R12" s="7"/>
      <c r="S12" s="7"/>
      <c r="T12" s="7"/>
      <c r="U12" s="14"/>
      <c r="V12" s="7"/>
      <c r="W12" s="7"/>
      <c r="X12" s="7"/>
      <c r="Y12" s="7"/>
    </row>
    <row r="13" spans="1:25" x14ac:dyDescent="0.4">
      <c r="A13" s="17" t="s">
        <v>9</v>
      </c>
      <c r="B13" s="18"/>
      <c r="C13" s="18"/>
      <c r="D13" s="18"/>
      <c r="E13" s="18"/>
      <c r="F13" s="18"/>
      <c r="G13" s="18"/>
      <c r="H13" s="18"/>
      <c r="I13" s="18"/>
      <c r="J13" s="18"/>
      <c r="K13" s="18"/>
      <c r="L13" s="18"/>
      <c r="M13" s="19"/>
      <c r="N13" s="7"/>
      <c r="O13" s="7"/>
      <c r="P13" s="7"/>
      <c r="Q13" s="7"/>
      <c r="R13" s="7"/>
      <c r="S13" s="7"/>
      <c r="T13" s="7"/>
      <c r="U13" s="14"/>
      <c r="V13" s="14"/>
      <c r="W13" s="14"/>
      <c r="X13" s="7"/>
      <c r="Y13" s="7"/>
    </row>
    <row r="14" spans="1:25" x14ac:dyDescent="0.4">
      <c r="A14" s="17" t="s">
        <v>15</v>
      </c>
      <c r="B14" s="18"/>
      <c r="C14" s="18"/>
      <c r="D14" s="18"/>
      <c r="E14" s="18"/>
      <c r="F14" s="18"/>
      <c r="G14" s="18"/>
      <c r="H14" s="18"/>
      <c r="I14" s="18"/>
      <c r="J14" s="18"/>
      <c r="K14" s="18"/>
      <c r="L14" s="18"/>
      <c r="M14" s="19"/>
      <c r="N14" s="7"/>
      <c r="O14" s="7"/>
      <c r="P14" s="7"/>
      <c r="Q14" s="7"/>
      <c r="R14" s="7"/>
      <c r="S14" s="7"/>
      <c r="T14" s="7"/>
      <c r="U14" s="7"/>
      <c r="V14" s="7"/>
      <c r="W14" s="14"/>
      <c r="X14" s="7"/>
      <c r="Y14" s="7"/>
    </row>
    <row r="15" spans="1:25" x14ac:dyDescent="0.4">
      <c r="A15" s="17" t="s">
        <v>16</v>
      </c>
      <c r="B15" s="18"/>
      <c r="C15" s="18"/>
      <c r="D15" s="18"/>
      <c r="E15" s="18"/>
      <c r="F15" s="18"/>
      <c r="G15" s="18"/>
      <c r="H15" s="18"/>
      <c r="I15" s="18"/>
      <c r="J15" s="18"/>
      <c r="K15" s="18"/>
      <c r="L15" s="18"/>
      <c r="M15" s="19"/>
      <c r="N15" s="7"/>
      <c r="O15" s="7"/>
      <c r="P15" s="7"/>
      <c r="Q15" s="7"/>
      <c r="R15" s="7"/>
      <c r="S15" s="7"/>
      <c r="T15" s="7"/>
      <c r="U15" s="7"/>
      <c r="V15" s="7"/>
      <c r="W15" s="7"/>
      <c r="X15" s="14"/>
      <c r="Y15" s="7"/>
    </row>
    <row r="16" spans="1:25" x14ac:dyDescent="0.4">
      <c r="A16" s="17" t="s">
        <v>7</v>
      </c>
      <c r="B16" s="18"/>
      <c r="C16" s="18"/>
      <c r="D16" s="18"/>
      <c r="E16" s="18"/>
      <c r="F16" s="18"/>
      <c r="G16" s="18"/>
      <c r="H16" s="18"/>
      <c r="I16" s="18"/>
      <c r="J16" s="18"/>
      <c r="K16" s="18"/>
      <c r="L16" s="18"/>
      <c r="M16" s="19"/>
      <c r="N16" s="7"/>
      <c r="O16" s="7"/>
      <c r="P16" s="7"/>
      <c r="Q16" s="8"/>
      <c r="R16" s="7"/>
      <c r="S16" s="7"/>
      <c r="T16" s="7"/>
      <c r="U16" s="8"/>
      <c r="V16" s="7"/>
      <c r="W16" s="7"/>
      <c r="X16" s="7"/>
      <c r="Y16" s="14"/>
    </row>
    <row r="17" spans="1:14" x14ac:dyDescent="0.4">
      <c r="A17" t="s">
        <v>17</v>
      </c>
    </row>
    <row r="18" spans="1:14" x14ac:dyDescent="0.4">
      <c r="A18" t="s">
        <v>19</v>
      </c>
    </row>
    <row r="21" spans="1:14" hidden="1" x14ac:dyDescent="0.4">
      <c r="A21" s="2"/>
      <c r="B21" s="2"/>
      <c r="D21" s="3">
        <f>DATE(C2,F2,H2)</f>
        <v>46811</v>
      </c>
      <c r="E21" s="3"/>
      <c r="F21">
        <f>YEAR(D21)</f>
        <v>2028</v>
      </c>
      <c r="G21">
        <f>MONTH(D21)</f>
        <v>2</v>
      </c>
      <c r="H21">
        <f>IF($I$2="上旬",1,IF($I$2="中旬",15,28))</f>
        <v>1</v>
      </c>
      <c r="I21"/>
    </row>
    <row r="22" spans="1:14" hidden="1" x14ac:dyDescent="0.4">
      <c r="A22" s="6"/>
      <c r="B22" s="6"/>
      <c r="C22" s="5"/>
      <c r="D22" s="3"/>
      <c r="E22" s="3"/>
      <c r="G22"/>
      <c r="I22"/>
    </row>
    <row r="23" spans="1:14" ht="19.5" hidden="1" thickBot="1" x14ac:dyDescent="0.45">
      <c r="A23" s="2"/>
      <c r="B23" s="2"/>
      <c r="F23" s="20" t="s">
        <v>21</v>
      </c>
      <c r="G23" s="20"/>
      <c r="I23"/>
      <c r="M23" s="20" t="s">
        <v>22</v>
      </c>
      <c r="N23" s="20"/>
    </row>
    <row r="24" spans="1:14" ht="19.5" hidden="1" thickBot="1" x14ac:dyDescent="0.45">
      <c r="A24" s="4">
        <f>IF($I$2="下旬",(IF(OR($F$2=5, $F$2=9),G26,IF($F$2=9,G26,G25))),(IF(OR($F$2=6, $F$2=10),G26,IF($F$2=10,G26,G25))))</f>
        <v>12</v>
      </c>
      <c r="B24" s="9"/>
      <c r="C24" s="1" t="s">
        <v>2</v>
      </c>
      <c r="D24" s="3">
        <f>IF(I2="下旬",D21,EDATE(D21,-1))</f>
        <v>46780</v>
      </c>
      <c r="E24" s="3"/>
      <c r="F24" s="7">
        <f>YEAR(D24)</f>
        <v>2028</v>
      </c>
      <c r="G24" s="7">
        <f t="shared" ref="G24:G37" si="1">MONTH(D24)</f>
        <v>1</v>
      </c>
      <c r="I24"/>
      <c r="M24" s="7">
        <f>YEAR(D24)</f>
        <v>2028</v>
      </c>
      <c r="N24" s="7">
        <f>MONTH(D24)</f>
        <v>1</v>
      </c>
    </row>
    <row r="25" spans="1:14" ht="19.5" hidden="1" thickBot="1" x14ac:dyDescent="0.45">
      <c r="A25" s="4">
        <f>IF($I$2="下旬",(IF(OR($F$2=5, $F$2=9),G27,IF($F$2=9,G27,G26))),(IF(OR($F$2=6, $F$2=10),G27,IF($F$2=10,G27,G26))))</f>
        <v>11</v>
      </c>
      <c r="B25" s="9"/>
      <c r="C25" s="1" t="s">
        <v>1</v>
      </c>
      <c r="D25" s="3">
        <f t="shared" ref="D25:D37" si="2">EDATE(D24,-1)</f>
        <v>46749</v>
      </c>
      <c r="F25" s="7">
        <f t="shared" ref="F25:F37" si="3">YEAR(D25)</f>
        <v>2027</v>
      </c>
      <c r="G25" s="7">
        <f t="shared" si="1"/>
        <v>12</v>
      </c>
      <c r="I25"/>
      <c r="M25" s="7">
        <f t="shared" ref="M25:M37" si="4">YEAR(D25)</f>
        <v>2027</v>
      </c>
      <c r="N25" s="7">
        <f t="shared" ref="N25:N37" si="5">MONTH(D25)</f>
        <v>12</v>
      </c>
    </row>
    <row r="26" spans="1:14" ht="19.5" hidden="1" thickBot="1" x14ac:dyDescent="0.45">
      <c r="A26" s="4">
        <f>IF($I$2="下旬",(IF(OR($F$2=5, $F$2=9),G28,IF($F$2=9,G28,G27))),(IF(OR($F$2=6, $F$2=10),G28,IF($F$2=10,G28,G27))))</f>
        <v>10</v>
      </c>
      <c r="B26" s="9"/>
      <c r="C26" s="1" t="s">
        <v>1</v>
      </c>
      <c r="D26" s="3">
        <f t="shared" si="2"/>
        <v>46719</v>
      </c>
      <c r="F26" s="7">
        <f t="shared" si="3"/>
        <v>2027</v>
      </c>
      <c r="G26" s="7">
        <f t="shared" si="1"/>
        <v>11</v>
      </c>
      <c r="I26"/>
      <c r="M26" s="7">
        <f t="shared" si="4"/>
        <v>2027</v>
      </c>
      <c r="N26" s="7">
        <f t="shared" si="5"/>
        <v>11</v>
      </c>
    </row>
    <row r="27" spans="1:14" ht="19.5" hidden="1" thickBot="1" x14ac:dyDescent="0.45">
      <c r="A27" s="12" t="str">
        <f>A26&amp;"~"&amp;A28</f>
        <v>10~8</v>
      </c>
      <c r="B27" s="10"/>
      <c r="C27" s="1" t="s">
        <v>1</v>
      </c>
      <c r="D27" s="3">
        <f t="shared" si="2"/>
        <v>46688</v>
      </c>
      <c r="F27" s="7">
        <f>YEAR(D27)</f>
        <v>2027</v>
      </c>
      <c r="G27" s="7">
        <f t="shared" si="1"/>
        <v>10</v>
      </c>
      <c r="I27"/>
      <c r="M27" s="7">
        <f t="shared" si="4"/>
        <v>2027</v>
      </c>
      <c r="N27" s="7">
        <f t="shared" si="5"/>
        <v>10</v>
      </c>
    </row>
    <row r="28" spans="1:14" ht="19.5" hidden="1" thickBot="1" x14ac:dyDescent="0.45">
      <c r="A28" s="4">
        <f>IF($I$2="下旬",(IF(OR($F$2=5, $F$2=9),G30,IF($F$2=9,G30,G29))),(IF(OR($F$2=6, $F$2=10),G30,IF($F$2=10,G30,G29))))</f>
        <v>8</v>
      </c>
      <c r="B28" s="9"/>
      <c r="C28" s="1" t="s">
        <v>1</v>
      </c>
      <c r="D28" s="3">
        <f t="shared" si="2"/>
        <v>46658</v>
      </c>
      <c r="F28" s="7">
        <f t="shared" si="3"/>
        <v>2027</v>
      </c>
      <c r="G28" s="7">
        <f t="shared" si="1"/>
        <v>9</v>
      </c>
      <c r="I28"/>
      <c r="M28" s="7">
        <f t="shared" si="4"/>
        <v>2027</v>
      </c>
      <c r="N28" s="7">
        <f t="shared" si="5"/>
        <v>9</v>
      </c>
    </row>
    <row r="29" spans="1:14" ht="19.5" hidden="1" thickBot="1" x14ac:dyDescent="0.45">
      <c r="A29" s="25" t="str">
        <f>A28&amp;"~"&amp;A31</f>
        <v>8~6</v>
      </c>
      <c r="B29" s="10"/>
      <c r="C29" s="1" t="s">
        <v>1</v>
      </c>
      <c r="D29" s="3">
        <f t="shared" si="2"/>
        <v>46627</v>
      </c>
      <c r="F29" s="7">
        <f t="shared" si="3"/>
        <v>2027</v>
      </c>
      <c r="G29" s="7">
        <f t="shared" si="1"/>
        <v>8</v>
      </c>
      <c r="I29"/>
      <c r="M29" s="7">
        <f t="shared" si="4"/>
        <v>2027</v>
      </c>
      <c r="N29" s="7">
        <f t="shared" si="5"/>
        <v>8</v>
      </c>
    </row>
    <row r="30" spans="1:14" ht="19.5" hidden="1" thickBot="1" x14ac:dyDescent="0.45">
      <c r="A30" s="26"/>
      <c r="B30" s="11"/>
      <c r="C30" s="1" t="s">
        <v>1</v>
      </c>
      <c r="D30" s="3">
        <f t="shared" si="2"/>
        <v>46596</v>
      </c>
      <c r="F30" s="7">
        <f t="shared" si="3"/>
        <v>2027</v>
      </c>
      <c r="G30" s="7">
        <f t="shared" si="1"/>
        <v>7</v>
      </c>
      <c r="I30"/>
      <c r="M30" s="7">
        <f t="shared" si="4"/>
        <v>2027</v>
      </c>
      <c r="N30" s="7">
        <f t="shared" si="5"/>
        <v>7</v>
      </c>
    </row>
    <row r="31" spans="1:14" ht="19.5" hidden="1" thickBot="1" x14ac:dyDescent="0.45">
      <c r="A31" s="4">
        <f>IF($I$2="下旬",(IF(OR($F$2=5, $F$2=9),G32,IF($F$2=9,G32,G31))),(IF(OR($F$2=6, $F$2=10),G32,IF($F$2=10,G32,G31))))</f>
        <v>6</v>
      </c>
      <c r="B31" s="9"/>
      <c r="C31" s="1" t="s">
        <v>1</v>
      </c>
      <c r="D31" s="3">
        <f t="shared" si="2"/>
        <v>46566</v>
      </c>
      <c r="F31" s="7">
        <f t="shared" si="3"/>
        <v>2027</v>
      </c>
      <c r="G31" s="7">
        <f t="shared" si="1"/>
        <v>6</v>
      </c>
      <c r="I31"/>
      <c r="M31" s="7">
        <f t="shared" si="4"/>
        <v>2027</v>
      </c>
      <c r="N31" s="7">
        <f t="shared" si="5"/>
        <v>6</v>
      </c>
    </row>
    <row r="32" spans="1:14" ht="19.5" hidden="1" thickBot="1" x14ac:dyDescent="0.45">
      <c r="A32" s="4">
        <f>IF($I$2="下旬",(IF(OR($F$2=5, $F$2=9),G33,IF($F$2=9,G33,G32))),(IF(OR($F$2=6, $F$2=10),G33,IF($F$2=10,G33,G32))))</f>
        <v>5</v>
      </c>
      <c r="B32" s="9"/>
      <c r="C32" s="1" t="s">
        <v>1</v>
      </c>
      <c r="D32" s="3">
        <f t="shared" si="2"/>
        <v>46535</v>
      </c>
      <c r="F32" s="7">
        <f t="shared" si="3"/>
        <v>2027</v>
      </c>
      <c r="G32" s="7">
        <f t="shared" si="1"/>
        <v>5</v>
      </c>
      <c r="I32"/>
      <c r="M32" s="7">
        <f t="shared" si="4"/>
        <v>2027</v>
      </c>
      <c r="N32" s="7">
        <f t="shared" si="5"/>
        <v>5</v>
      </c>
    </row>
    <row r="33" spans="1:14" ht="19.5" hidden="1" thickBot="1" x14ac:dyDescent="0.45">
      <c r="A33" s="4">
        <f>IF($I$2="下旬",(IF(OR($F$2=5, $F$2=9),G34,IF($F$2=9,G34,G33))),(IF(OR($F$2=6, $F$2=10),G34,IF($F$2=10,G34,G33))))</f>
        <v>4</v>
      </c>
      <c r="B33" s="9"/>
      <c r="C33" s="1" t="s">
        <v>1</v>
      </c>
      <c r="D33" s="3">
        <f t="shared" si="2"/>
        <v>46505</v>
      </c>
      <c r="F33" s="7">
        <f t="shared" si="3"/>
        <v>2027</v>
      </c>
      <c r="G33" s="7">
        <f t="shared" si="1"/>
        <v>4</v>
      </c>
      <c r="I33"/>
      <c r="M33" s="7">
        <f t="shared" si="4"/>
        <v>2027</v>
      </c>
      <c r="N33" s="7">
        <f t="shared" si="5"/>
        <v>4</v>
      </c>
    </row>
    <row r="34" spans="1:14" ht="19.5" hidden="1" thickBot="1" x14ac:dyDescent="0.45">
      <c r="A34" s="4" t="str">
        <f>A33&amp;"~"&amp;A35</f>
        <v>4~1</v>
      </c>
      <c r="B34" s="9"/>
      <c r="C34" s="1" t="s">
        <v>1</v>
      </c>
      <c r="D34" s="3">
        <f t="shared" si="2"/>
        <v>46474</v>
      </c>
      <c r="F34" s="7">
        <f t="shared" si="3"/>
        <v>2027</v>
      </c>
      <c r="G34" s="7">
        <f t="shared" si="1"/>
        <v>3</v>
      </c>
      <c r="I34"/>
      <c r="M34" s="7">
        <f t="shared" si="4"/>
        <v>2027</v>
      </c>
      <c r="N34" s="7">
        <f t="shared" si="5"/>
        <v>3</v>
      </c>
    </row>
    <row r="35" spans="1:14" ht="19.5" hidden="1" thickBot="1" x14ac:dyDescent="0.45">
      <c r="A35" s="4">
        <f>IF($I$2="下旬",(IF(OR($F$2=5, $F$2=9),G37,IF($F$2=9,G37,G36))),(IF(OR($F$2=6, $F$2=10),G37,IF($F$2=10,G37,G36))))</f>
        <v>1</v>
      </c>
      <c r="B35" s="9"/>
      <c r="C35" s="1" t="s">
        <v>1</v>
      </c>
      <c r="D35" s="3">
        <f t="shared" si="2"/>
        <v>46446</v>
      </c>
      <c r="F35" s="7">
        <f t="shared" si="3"/>
        <v>2027</v>
      </c>
      <c r="G35" s="7">
        <f t="shared" si="1"/>
        <v>2</v>
      </c>
      <c r="I35"/>
      <c r="M35" s="7">
        <f t="shared" si="4"/>
        <v>2027</v>
      </c>
      <c r="N35" s="7">
        <f t="shared" si="5"/>
        <v>2</v>
      </c>
    </row>
    <row r="36" spans="1:14" hidden="1" x14ac:dyDescent="0.4">
      <c r="D36" s="3">
        <f t="shared" si="2"/>
        <v>46415</v>
      </c>
      <c r="F36" s="7">
        <f t="shared" si="3"/>
        <v>2027</v>
      </c>
      <c r="G36" s="7">
        <f t="shared" si="1"/>
        <v>1</v>
      </c>
      <c r="I36"/>
      <c r="M36" s="7">
        <f t="shared" si="4"/>
        <v>2027</v>
      </c>
      <c r="N36" s="7">
        <f t="shared" si="5"/>
        <v>1</v>
      </c>
    </row>
    <row r="37" spans="1:14" hidden="1" x14ac:dyDescent="0.4">
      <c r="D37" s="3">
        <f t="shared" si="2"/>
        <v>46384</v>
      </c>
      <c r="F37" s="7">
        <f t="shared" si="3"/>
        <v>2026</v>
      </c>
      <c r="G37" s="7">
        <f t="shared" si="1"/>
        <v>12</v>
      </c>
      <c r="I37"/>
      <c r="M37" s="7">
        <f t="shared" si="4"/>
        <v>2026</v>
      </c>
      <c r="N37" s="7">
        <f t="shared" si="5"/>
        <v>12</v>
      </c>
    </row>
    <row r="38" spans="1:14" hidden="1" x14ac:dyDescent="0.4"/>
    <row r="39" spans="1:14" hidden="1" x14ac:dyDescent="0.4"/>
  </sheetData>
  <mergeCells count="19">
    <mergeCell ref="A29:A30"/>
    <mergeCell ref="A11:M11"/>
    <mergeCell ref="A12:M12"/>
    <mergeCell ref="A13:M13"/>
    <mergeCell ref="A14:M14"/>
    <mergeCell ref="A15:M15"/>
    <mergeCell ref="A16:M16"/>
    <mergeCell ref="F23:G23"/>
    <mergeCell ref="M23:N23"/>
    <mergeCell ref="A10:M10"/>
    <mergeCell ref="A2:B2"/>
    <mergeCell ref="C2:D2"/>
    <mergeCell ref="I2:J2"/>
    <mergeCell ref="A4:M4"/>
    <mergeCell ref="A5:M5"/>
    <mergeCell ref="A6:M6"/>
    <mergeCell ref="A7:M7"/>
    <mergeCell ref="A8:M8"/>
    <mergeCell ref="A9:M9"/>
  </mergeCells>
  <phoneticPr fontId="1"/>
  <conditionalFormatting sqref="C22">
    <cfRule type="expression" priority="170">
      <formula>$A$35=3</formula>
    </cfRule>
  </conditionalFormatting>
  <conditionalFormatting sqref="D22:G22">
    <cfRule type="expression" priority="169">
      <formula>$A$35=4</formula>
    </cfRule>
  </conditionalFormatting>
  <conditionalFormatting sqref="H22">
    <cfRule type="expression" priority="171">
      <formula>$A$35=5</formula>
    </cfRule>
  </conditionalFormatting>
  <conditionalFormatting sqref="A22:B22">
    <cfRule type="expression" priority="172">
      <formula>$A$35=2</formula>
    </cfRule>
  </conditionalFormatting>
  <conditionalFormatting sqref="A23:B23">
    <cfRule type="expression" priority="173">
      <formula>COUNTIF($A$34,2)</formula>
    </cfRule>
  </conditionalFormatting>
  <conditionalFormatting sqref="J22:K22">
    <cfRule type="expression" priority="174">
      <formula>$A$35=1</formula>
    </cfRule>
  </conditionalFormatting>
  <conditionalFormatting sqref="N16">
    <cfRule type="expression" dxfId="33" priority="35">
      <formula>OR($N$4=4,$N$4=8)</formula>
    </cfRule>
  </conditionalFormatting>
  <conditionalFormatting sqref="O16">
    <cfRule type="expression" dxfId="32" priority="34">
      <formula>OR($O$4=4,$O$4=8)</formula>
    </cfRule>
  </conditionalFormatting>
  <conditionalFormatting sqref="P16">
    <cfRule type="expression" dxfId="31" priority="33">
      <formula>OR($P$4=4,$P$4=8)</formula>
    </cfRule>
  </conditionalFormatting>
  <conditionalFormatting sqref="Q16">
    <cfRule type="expression" dxfId="30" priority="32">
      <formula>OR($Q$4=4,$Q$4=8)</formula>
    </cfRule>
  </conditionalFormatting>
  <conditionalFormatting sqref="R16">
    <cfRule type="expression" dxfId="29" priority="31">
      <formula>OR($R$4=4,$R$4=8)</formula>
    </cfRule>
  </conditionalFormatting>
  <conditionalFormatting sqref="S16">
    <cfRule type="expression" dxfId="28" priority="30">
      <formula>OR($S$4=4,$S$4=8)</formula>
    </cfRule>
  </conditionalFormatting>
  <conditionalFormatting sqref="T16">
    <cfRule type="expression" dxfId="27" priority="29">
      <formula>OR($T$4=4,$T$4=8)</formula>
    </cfRule>
  </conditionalFormatting>
  <conditionalFormatting sqref="U16">
    <cfRule type="expression" dxfId="26" priority="28">
      <formula>OR($U$4=4,$U$4=8)</formula>
    </cfRule>
  </conditionalFormatting>
  <conditionalFormatting sqref="V16">
    <cfRule type="expression" dxfId="25" priority="27">
      <formula>OR($V$4=4,$V$4=8)</formula>
    </cfRule>
  </conditionalFormatting>
  <conditionalFormatting sqref="W16">
    <cfRule type="expression" dxfId="24" priority="26">
      <formula>OR($W$4=4,$W$4=8)</formula>
    </cfRule>
  </conditionalFormatting>
  <conditionalFormatting sqref="X16">
    <cfRule type="expression" dxfId="23" priority="25">
      <formula>OR($X$4=4,$X$4=8)</formula>
    </cfRule>
  </conditionalFormatting>
  <conditionalFormatting sqref="Y16">
    <cfRule type="expression" dxfId="22" priority="24">
      <formula>OR($Y$4=4,$Y$4=8)</formula>
    </cfRule>
  </conditionalFormatting>
  <conditionalFormatting sqref="O3">
    <cfRule type="expression" dxfId="21" priority="10">
      <formula>$O$3&lt;&gt;$N$3</formula>
    </cfRule>
    <cfRule type="expression" dxfId="20" priority="22">
      <formula>$N$3=$O$3</formula>
    </cfRule>
  </conditionalFormatting>
  <conditionalFormatting sqref="P3">
    <cfRule type="expression" dxfId="19" priority="9">
      <formula>$P$3&lt;&gt;$O$3</formula>
    </cfRule>
    <cfRule type="expression" dxfId="18" priority="21">
      <formula>$P$3=$O$3</formula>
    </cfRule>
  </conditionalFormatting>
  <conditionalFormatting sqref="Q3">
    <cfRule type="expression" dxfId="17" priority="8">
      <formula>$Q$3&lt;&gt;$P$3</formula>
    </cfRule>
    <cfRule type="expression" dxfId="16" priority="20">
      <formula>$Q$3=$P$3</formula>
    </cfRule>
  </conditionalFormatting>
  <conditionalFormatting sqref="R3">
    <cfRule type="expression" dxfId="15" priority="7">
      <formula>$R$3&lt;&gt;$Q$3</formula>
    </cfRule>
    <cfRule type="expression" dxfId="14" priority="19">
      <formula>$R$3=$Q$3</formula>
    </cfRule>
  </conditionalFormatting>
  <conditionalFormatting sqref="S3">
    <cfRule type="expression" dxfId="13" priority="6">
      <formula>$S$3&lt;&gt;$R$3</formula>
    </cfRule>
    <cfRule type="expression" dxfId="12" priority="18">
      <formula>$S$3=$R$3</formula>
    </cfRule>
  </conditionalFormatting>
  <conditionalFormatting sqref="T3">
    <cfRule type="expression" dxfId="11" priority="5">
      <formula>$T$3&lt;&gt;$S$3</formula>
    </cfRule>
    <cfRule type="expression" dxfId="10" priority="17">
      <formula>$T$3=$S$3</formula>
    </cfRule>
  </conditionalFormatting>
  <conditionalFormatting sqref="U3">
    <cfRule type="expression" dxfId="9" priority="11">
      <formula>$U$3&lt;&gt;$T$3</formula>
    </cfRule>
    <cfRule type="expression" dxfId="8" priority="16">
      <formula>$U$3=$T$3</formula>
    </cfRule>
  </conditionalFormatting>
  <conditionalFormatting sqref="V3">
    <cfRule type="expression" dxfId="7" priority="4">
      <formula>$V$3&lt;&gt;$U$3</formula>
    </cfRule>
    <cfRule type="expression" dxfId="6" priority="15">
      <formula>$V$3=$U$3</formula>
    </cfRule>
  </conditionalFormatting>
  <conditionalFormatting sqref="W3">
    <cfRule type="expression" dxfId="5" priority="3">
      <formula>$W$3&lt;&gt;$V$3</formula>
    </cfRule>
    <cfRule type="expression" dxfId="4" priority="14">
      <formula>$W$3=$V$3</formula>
    </cfRule>
  </conditionalFormatting>
  <conditionalFormatting sqref="X3">
    <cfRule type="expression" dxfId="3" priority="2">
      <formula>$X$3&lt;&gt;$W$3</formula>
    </cfRule>
    <cfRule type="expression" dxfId="2" priority="13">
      <formula>$X$3=$W$3</formula>
    </cfRule>
  </conditionalFormatting>
  <conditionalFormatting sqref="Y3">
    <cfRule type="expression" dxfId="1" priority="1">
      <formula>$Y$3&lt;&gt;$X$3</formula>
    </cfRule>
    <cfRule type="expression" dxfId="0" priority="12">
      <formula>$Y$3=$X$3</formula>
    </cfRule>
  </conditionalFormatting>
  <dataValidations count="1">
    <dataValidation type="list" allowBlank="1" showInputMessage="1" showErrorMessage="1" sqref="I2">
      <formula1>"上旬,中旬,下旬"</formula1>
    </dataValidation>
  </dataValidation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事前相談から許可通知書発行までの大まかな工程表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2025-04-30T07:24:05Z</dcterms:created>
  <dcterms:modified xsi:type="dcterms:W3CDTF">2025-07-22T02:06:56Z</dcterms:modified>
</cp:coreProperties>
</file>