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45" windowHeight="4455" tabRatio="912"/>
  </bookViews>
  <sheets>
    <sheet name="月別状況報告書（○月）" sheetId="141" r:id="rId1"/>
    <sheet name="職員配置(○月）" sheetId="144" r:id="rId2"/>
  </sheets>
  <definedNames>
    <definedName name="_xlnm._FilterDatabase" localSheetId="0" hidden="1">'月別状況報告書（○月）'!$C$31:$EF$94</definedName>
    <definedName name="_xlnm.Print_Area" localSheetId="0">'月別状況報告書（○月）'!$B$2:$EJ$167</definedName>
    <definedName name="_xlnm.Print_Area" localSheetId="1">'職員配置(○月）'!$A$1:$FR$51</definedName>
  </definedNames>
  <calcPr calcId="162913"/>
</workbook>
</file>

<file path=xl/calcChain.xml><?xml version="1.0" encoding="utf-8"?>
<calcChain xmlns="http://schemas.openxmlformats.org/spreadsheetml/2006/main">
  <c r="P134" i="141" l="1"/>
  <c r="J134" i="141"/>
  <c r="GI102" i="141"/>
  <c r="GE102" i="141"/>
  <c r="GE99" i="141"/>
  <c r="GI97" i="141"/>
  <c r="GH97" i="141"/>
  <c r="GG97" i="141"/>
  <c r="GF97" i="141"/>
  <c r="GE97" i="141"/>
  <c r="HC37" i="141" l="1"/>
  <c r="GY37" i="141"/>
  <c r="GX37" i="141" l="1"/>
  <c r="AY21" i="141"/>
  <c r="GX39" i="141" l="1"/>
  <c r="GY39" i="141"/>
  <c r="GZ39" i="141"/>
  <c r="HA39" i="141"/>
  <c r="HB39" i="141"/>
  <c r="HC39" i="141"/>
  <c r="GX41" i="141"/>
  <c r="GY41" i="141"/>
  <c r="GZ41" i="141"/>
  <c r="HA41" i="141"/>
  <c r="HB41" i="141"/>
  <c r="HC41" i="141"/>
  <c r="GX43" i="141"/>
  <c r="GY43" i="141"/>
  <c r="GZ43" i="141"/>
  <c r="HA43" i="141"/>
  <c r="HB43" i="141"/>
  <c r="HC43" i="141"/>
  <c r="GX45" i="141"/>
  <c r="GY45" i="141"/>
  <c r="GZ45" i="141"/>
  <c r="HA45" i="141"/>
  <c r="HB45" i="141"/>
  <c r="HC45" i="141"/>
  <c r="GX47" i="141"/>
  <c r="GY47" i="141"/>
  <c r="GZ47" i="141"/>
  <c r="HA47" i="141"/>
  <c r="HB47" i="141"/>
  <c r="HC47" i="141"/>
  <c r="GX49" i="141"/>
  <c r="GY49" i="141"/>
  <c r="GZ49" i="141"/>
  <c r="HA49" i="141"/>
  <c r="HB49" i="141"/>
  <c r="HC49" i="141"/>
  <c r="GX51" i="141"/>
  <c r="GY51" i="141"/>
  <c r="GZ51" i="141"/>
  <c r="HA51" i="141"/>
  <c r="HB51" i="141"/>
  <c r="HC51" i="141"/>
  <c r="GX53" i="141"/>
  <c r="GY53" i="141"/>
  <c r="GZ53" i="141"/>
  <c r="HA53" i="141"/>
  <c r="HB53" i="141"/>
  <c r="HC53" i="141"/>
  <c r="GX55" i="141"/>
  <c r="GY55" i="141"/>
  <c r="GZ55" i="141"/>
  <c r="HA55" i="141"/>
  <c r="HB55" i="141"/>
  <c r="HC55" i="141"/>
  <c r="GX57" i="141"/>
  <c r="GY57" i="141"/>
  <c r="GZ57" i="141"/>
  <c r="HA57" i="141"/>
  <c r="HB57" i="141"/>
  <c r="HC57" i="141"/>
  <c r="GX59" i="141"/>
  <c r="GY59" i="141"/>
  <c r="GZ59" i="141"/>
  <c r="HA59" i="141"/>
  <c r="HB59" i="141"/>
  <c r="HC59" i="141"/>
  <c r="GX61" i="141"/>
  <c r="GY61" i="141"/>
  <c r="GZ61" i="141"/>
  <c r="HA61" i="141"/>
  <c r="HB61" i="141"/>
  <c r="HC61" i="141"/>
  <c r="GX63" i="141"/>
  <c r="GY63" i="141"/>
  <c r="GZ63" i="141"/>
  <c r="HA63" i="141"/>
  <c r="HB63" i="141"/>
  <c r="HC63" i="141"/>
  <c r="GX65" i="141"/>
  <c r="GY65" i="141"/>
  <c r="GZ65" i="141"/>
  <c r="HA65" i="141"/>
  <c r="HB65" i="141"/>
  <c r="HC65" i="141"/>
  <c r="GX67" i="141"/>
  <c r="GY67" i="141"/>
  <c r="GZ67" i="141"/>
  <c r="HA67" i="141"/>
  <c r="HB67" i="141"/>
  <c r="HC67" i="141"/>
  <c r="GX69" i="141"/>
  <c r="GY69" i="141"/>
  <c r="GZ69" i="141"/>
  <c r="HA69" i="141"/>
  <c r="HB69" i="141"/>
  <c r="HC69" i="141"/>
  <c r="GX71" i="141"/>
  <c r="GY71" i="141"/>
  <c r="GZ71" i="141"/>
  <c r="HA71" i="141"/>
  <c r="HB71" i="141"/>
  <c r="HC71" i="141"/>
  <c r="GX73" i="141"/>
  <c r="GY73" i="141"/>
  <c r="GZ73" i="141"/>
  <c r="HA73" i="141"/>
  <c r="HB73" i="141"/>
  <c r="HC73" i="141"/>
  <c r="GX75" i="141"/>
  <c r="GY75" i="141"/>
  <c r="GZ75" i="141"/>
  <c r="HA75" i="141"/>
  <c r="HB75" i="141"/>
  <c r="HC75" i="141"/>
  <c r="GX77" i="141"/>
  <c r="GY77" i="141"/>
  <c r="GZ77" i="141"/>
  <c r="HA77" i="141"/>
  <c r="HB77" i="141"/>
  <c r="HC77" i="141"/>
  <c r="GX79" i="141"/>
  <c r="GY79" i="141"/>
  <c r="GZ79" i="141"/>
  <c r="HA79" i="141"/>
  <c r="HB79" i="141"/>
  <c r="HC79" i="141"/>
  <c r="GX81" i="141"/>
  <c r="GY81" i="141"/>
  <c r="GZ81" i="141"/>
  <c r="HA81" i="141"/>
  <c r="HB81" i="141"/>
  <c r="HC81" i="141"/>
  <c r="GX83" i="141"/>
  <c r="GY83" i="141"/>
  <c r="GZ83" i="141"/>
  <c r="HA83" i="141"/>
  <c r="HB83" i="141"/>
  <c r="HC83" i="141"/>
  <c r="GX85" i="141"/>
  <c r="GY85" i="141"/>
  <c r="GZ85" i="141"/>
  <c r="HA85" i="141"/>
  <c r="HB85" i="141"/>
  <c r="HC85" i="141"/>
  <c r="GX87" i="141"/>
  <c r="GY87" i="141"/>
  <c r="GZ87" i="141"/>
  <c r="HA87" i="141"/>
  <c r="HB87" i="141"/>
  <c r="HC87" i="141"/>
  <c r="GX89" i="141"/>
  <c r="GY89" i="141"/>
  <c r="GZ89" i="141"/>
  <c r="HA89" i="141"/>
  <c r="HB89" i="141"/>
  <c r="HC89" i="141"/>
  <c r="GX91" i="141"/>
  <c r="GY91" i="141"/>
  <c r="GZ91" i="141"/>
  <c r="HA91" i="141"/>
  <c r="HB91" i="141"/>
  <c r="HC91" i="141"/>
  <c r="GX93" i="141"/>
  <c r="GY93" i="141"/>
  <c r="GZ93" i="141"/>
  <c r="HA93" i="141"/>
  <c r="HB93" i="141"/>
  <c r="HC93" i="141"/>
  <c r="HB37" i="141"/>
  <c r="HA37" i="141"/>
  <c r="GZ37" i="141"/>
  <c r="GT85" i="141" l="1"/>
  <c r="GT83" i="141"/>
  <c r="GT37" i="141" l="1"/>
  <c r="GI93" i="141"/>
  <c r="GE39" i="141"/>
  <c r="GF39" i="141"/>
  <c r="GG39" i="141"/>
  <c r="GH39" i="141"/>
  <c r="GI39" i="141"/>
  <c r="GE41" i="141"/>
  <c r="GF41" i="141"/>
  <c r="GG41" i="141"/>
  <c r="GH41" i="141"/>
  <c r="GI41" i="141"/>
  <c r="GE43" i="141"/>
  <c r="GF43" i="141"/>
  <c r="GG43" i="141"/>
  <c r="GH43" i="141"/>
  <c r="GI43" i="141"/>
  <c r="GE45" i="141"/>
  <c r="GF45" i="141"/>
  <c r="GG45" i="141"/>
  <c r="GH45" i="141"/>
  <c r="GI45" i="141"/>
  <c r="GE47" i="141"/>
  <c r="GF47" i="141"/>
  <c r="GG47" i="141"/>
  <c r="GH47" i="141"/>
  <c r="GI47" i="141"/>
  <c r="GE49" i="141"/>
  <c r="GF49" i="141"/>
  <c r="GG49" i="141"/>
  <c r="GH49" i="141"/>
  <c r="GI49" i="141"/>
  <c r="GE51" i="141"/>
  <c r="GF51" i="141"/>
  <c r="GG51" i="141"/>
  <c r="GH51" i="141"/>
  <c r="GI51" i="141"/>
  <c r="GE53" i="141"/>
  <c r="GF53" i="141"/>
  <c r="GG53" i="141"/>
  <c r="GH53" i="141"/>
  <c r="GI53" i="141"/>
  <c r="GE55" i="141"/>
  <c r="GF55" i="141"/>
  <c r="GG55" i="141"/>
  <c r="GH55" i="141"/>
  <c r="GI55" i="141"/>
  <c r="GE57" i="141"/>
  <c r="GF57" i="141"/>
  <c r="GG57" i="141"/>
  <c r="GH57" i="141"/>
  <c r="GI57" i="141"/>
  <c r="GE59" i="141"/>
  <c r="GF59" i="141"/>
  <c r="GG59" i="141"/>
  <c r="GH59" i="141"/>
  <c r="GI59" i="141"/>
  <c r="GE61" i="141"/>
  <c r="GF61" i="141"/>
  <c r="GG61" i="141"/>
  <c r="GH61" i="141"/>
  <c r="GI61" i="141"/>
  <c r="GE63" i="141"/>
  <c r="GF63" i="141"/>
  <c r="GG63" i="141"/>
  <c r="GH63" i="141"/>
  <c r="GI63" i="141"/>
  <c r="GE65" i="141"/>
  <c r="GF65" i="141"/>
  <c r="GG65" i="141"/>
  <c r="GH65" i="141"/>
  <c r="GI65" i="141"/>
  <c r="GE67" i="141"/>
  <c r="GF67" i="141"/>
  <c r="GG67" i="141"/>
  <c r="GH67" i="141"/>
  <c r="GI67" i="141"/>
  <c r="GE69" i="141"/>
  <c r="GF69" i="141"/>
  <c r="GG69" i="141"/>
  <c r="GH69" i="141"/>
  <c r="GI69" i="141"/>
  <c r="GE71" i="141"/>
  <c r="GF71" i="141"/>
  <c r="GG71" i="141"/>
  <c r="GH71" i="141"/>
  <c r="GI71" i="141"/>
  <c r="GE73" i="141"/>
  <c r="GF73" i="141"/>
  <c r="GG73" i="141"/>
  <c r="GH73" i="141"/>
  <c r="GI73" i="141"/>
  <c r="GE75" i="141"/>
  <c r="GF75" i="141"/>
  <c r="GG75" i="141"/>
  <c r="GH75" i="141"/>
  <c r="GI75" i="141"/>
  <c r="GE77" i="141"/>
  <c r="GF77" i="141"/>
  <c r="GG77" i="141"/>
  <c r="GH77" i="141"/>
  <c r="GI77" i="141"/>
  <c r="GE79" i="141"/>
  <c r="GF79" i="141"/>
  <c r="GG79" i="141"/>
  <c r="GH79" i="141"/>
  <c r="GI79" i="141"/>
  <c r="GE81" i="141"/>
  <c r="GF81" i="141"/>
  <c r="GG81" i="141"/>
  <c r="GH81" i="141"/>
  <c r="GI81" i="141"/>
  <c r="GE83" i="141"/>
  <c r="GF83" i="141"/>
  <c r="GG83" i="141"/>
  <c r="GH83" i="141"/>
  <c r="GI83" i="141"/>
  <c r="GE85" i="141"/>
  <c r="GF85" i="141"/>
  <c r="GG85" i="141"/>
  <c r="GH85" i="141"/>
  <c r="GI85" i="141"/>
  <c r="GE87" i="141"/>
  <c r="GF87" i="141"/>
  <c r="GG87" i="141"/>
  <c r="GH87" i="141"/>
  <c r="GI87" i="141"/>
  <c r="GE89" i="141"/>
  <c r="GF89" i="141"/>
  <c r="GG89" i="141"/>
  <c r="GH89" i="141"/>
  <c r="GI89" i="141"/>
  <c r="GE91" i="141"/>
  <c r="GF91" i="141"/>
  <c r="GG91" i="141"/>
  <c r="GH91" i="141"/>
  <c r="GI91" i="141"/>
  <c r="GE93" i="141"/>
  <c r="GF93" i="141"/>
  <c r="GG93" i="141"/>
  <c r="GH93" i="141"/>
  <c r="GI37" i="141"/>
  <c r="GH37" i="141"/>
  <c r="GE37" i="141"/>
  <c r="GG37" i="141"/>
  <c r="GF37" i="141"/>
  <c r="GT39" i="141" l="1"/>
  <c r="GT41" i="141"/>
  <c r="GT43" i="141"/>
  <c r="GT45" i="141"/>
  <c r="GT47" i="141"/>
  <c r="GT49" i="141"/>
  <c r="GT51" i="141"/>
  <c r="GT53" i="141"/>
  <c r="GT55" i="141"/>
  <c r="GT57" i="141"/>
  <c r="GT59" i="141"/>
  <c r="GT61" i="141"/>
  <c r="GT63" i="141"/>
  <c r="GT65" i="141"/>
  <c r="GT67" i="141"/>
  <c r="GT69" i="141"/>
  <c r="GT71" i="141"/>
  <c r="GT73" i="141"/>
  <c r="GT75" i="141"/>
  <c r="GT77" i="141"/>
  <c r="GT79" i="141"/>
  <c r="GT81" i="141"/>
  <c r="GT87" i="141"/>
  <c r="GT89" i="141"/>
  <c r="GT91" i="141"/>
  <c r="GT93" i="141"/>
  <c r="JN182" i="141" l="1"/>
  <c r="JM182" i="141"/>
  <c r="JO182" i="141" l="1"/>
  <c r="ER37" i="141"/>
  <c r="EQ37" i="141"/>
  <c r="EP37" i="141"/>
  <c r="GJ37" i="141" l="1"/>
  <c r="GK37" i="141"/>
  <c r="ER93" i="141" l="1"/>
  <c r="ER91" i="141"/>
  <c r="ER89" i="141"/>
  <c r="ER87" i="141"/>
  <c r="ER85" i="141"/>
  <c r="ER83" i="141"/>
  <c r="ER81" i="141"/>
  <c r="ER79" i="141"/>
  <c r="ER77" i="141"/>
  <c r="ER75" i="141"/>
  <c r="ER73" i="141"/>
  <c r="ER71" i="141"/>
  <c r="ER69" i="141"/>
  <c r="ER67" i="141"/>
  <c r="ER65" i="141"/>
  <c r="ER63" i="141"/>
  <c r="ER61" i="141"/>
  <c r="ER59" i="141"/>
  <c r="ER57" i="141"/>
  <c r="ER55" i="141"/>
  <c r="ER53" i="141"/>
  <c r="ER51" i="141"/>
  <c r="ER49" i="141"/>
  <c r="ER47" i="141"/>
  <c r="ER45" i="141"/>
  <c r="ER43" i="141"/>
  <c r="ER41" i="141"/>
  <c r="ER39" i="141"/>
  <c r="EQ63" i="141"/>
  <c r="EP93" i="141"/>
  <c r="EP91" i="141"/>
  <c r="EP89" i="141"/>
  <c r="EP87" i="141"/>
  <c r="EP85" i="141"/>
  <c r="EP83" i="141"/>
  <c r="EP81" i="141"/>
  <c r="EP79" i="141"/>
  <c r="EP77" i="141"/>
  <c r="EP75" i="141"/>
  <c r="EP73" i="141"/>
  <c r="EP71" i="141"/>
  <c r="EP69" i="141"/>
  <c r="EP67" i="141"/>
  <c r="EP65" i="141"/>
  <c r="EP61" i="141"/>
  <c r="EP59" i="141"/>
  <c r="EP57" i="141"/>
  <c r="EP55" i="141"/>
  <c r="EP53" i="141"/>
  <c r="EP51" i="141"/>
  <c r="EP49" i="141"/>
  <c r="EP47" i="141"/>
  <c r="EP45" i="141"/>
  <c r="EP43" i="141"/>
  <c r="EP41" i="141"/>
  <c r="EP39" i="141"/>
  <c r="EP63" i="141"/>
  <c r="EQ41" i="141"/>
  <c r="ES41" i="141"/>
  <c r="EQ43" i="141"/>
  <c r="ES43" i="141"/>
  <c r="EQ45" i="141"/>
  <c r="ES45" i="141"/>
  <c r="EQ47" i="141"/>
  <c r="ES47" i="141"/>
  <c r="EQ49" i="141"/>
  <c r="ES49" i="141"/>
  <c r="EQ51" i="141"/>
  <c r="ES51" i="141"/>
  <c r="EQ53" i="141"/>
  <c r="ES53" i="141"/>
  <c r="EQ55" i="141"/>
  <c r="ES55" i="141"/>
  <c r="EQ57" i="141"/>
  <c r="ES57" i="141"/>
  <c r="EQ59" i="141"/>
  <c r="ES59" i="141"/>
  <c r="EQ61" i="141"/>
  <c r="ES61" i="141"/>
  <c r="ES63" i="141"/>
  <c r="EQ65" i="141"/>
  <c r="ES65" i="141"/>
  <c r="EQ67" i="141"/>
  <c r="ES67" i="141"/>
  <c r="EQ69" i="141"/>
  <c r="ES69" i="141"/>
  <c r="EQ71" i="141"/>
  <c r="ES71" i="141"/>
  <c r="EQ73" i="141"/>
  <c r="ES73" i="141"/>
  <c r="EQ75" i="141"/>
  <c r="ES75" i="141"/>
  <c r="EQ77" i="141"/>
  <c r="ES77" i="141"/>
  <c r="EQ79" i="141"/>
  <c r="ES79" i="141"/>
  <c r="EQ81" i="141"/>
  <c r="ES81" i="141"/>
  <c r="EQ83" i="141"/>
  <c r="ES83" i="141"/>
  <c r="EQ85" i="141"/>
  <c r="ES85" i="141"/>
  <c r="EQ87" i="141"/>
  <c r="ES87" i="141"/>
  <c r="EQ89" i="141"/>
  <c r="ES89" i="141"/>
  <c r="EQ91" i="141"/>
  <c r="ES91" i="141"/>
  <c r="EQ93" i="141"/>
  <c r="ES93" i="141"/>
  <c r="ES39" i="141"/>
  <c r="EQ39" i="141"/>
  <c r="ES37" i="141"/>
  <c r="ES95" i="141" l="1"/>
  <c r="ER95" i="141"/>
  <c r="EP95" i="141"/>
  <c r="EQ95" i="141"/>
  <c r="EY37" i="141"/>
  <c r="EZ37" i="141"/>
  <c r="EZ93" i="141"/>
  <c r="EZ91" i="141"/>
  <c r="EZ89" i="141"/>
  <c r="EZ87" i="141"/>
  <c r="EZ85" i="141"/>
  <c r="EZ83" i="141"/>
  <c r="EZ81" i="141"/>
  <c r="EZ79" i="141"/>
  <c r="EZ77" i="141"/>
  <c r="EZ75" i="141"/>
  <c r="EZ73" i="141"/>
  <c r="EZ71" i="141"/>
  <c r="EZ69" i="141"/>
  <c r="EZ67" i="141"/>
  <c r="EZ65" i="141"/>
  <c r="EZ63" i="141"/>
  <c r="EZ61" i="141"/>
  <c r="EZ59" i="141"/>
  <c r="EZ57" i="141"/>
  <c r="EZ55" i="141"/>
  <c r="EZ53" i="141"/>
  <c r="EZ51" i="141"/>
  <c r="EZ49" i="141"/>
  <c r="EZ47" i="141"/>
  <c r="EZ45" i="141"/>
  <c r="EZ43" i="141"/>
  <c r="EZ41" i="141"/>
  <c r="EZ39" i="141"/>
  <c r="FL37" i="141"/>
  <c r="V140" i="141" l="1"/>
  <c r="J141" i="141"/>
  <c r="EZ95" i="141"/>
  <c r="GC39" i="141"/>
  <c r="GC41" i="141"/>
  <c r="GC43" i="141"/>
  <c r="GC45" i="141"/>
  <c r="GC47" i="141"/>
  <c r="GC49" i="141"/>
  <c r="GC51" i="141"/>
  <c r="GC53" i="141"/>
  <c r="GC55" i="141"/>
  <c r="GC57" i="141"/>
  <c r="GC59" i="141"/>
  <c r="GC61" i="141"/>
  <c r="GC63" i="141"/>
  <c r="GC65" i="141"/>
  <c r="GC67" i="141"/>
  <c r="GC69" i="141"/>
  <c r="GC71" i="141"/>
  <c r="GC73" i="141"/>
  <c r="GC75" i="141"/>
  <c r="GC77" i="141"/>
  <c r="GC79" i="141"/>
  <c r="GC81" i="141"/>
  <c r="GC83" i="141"/>
  <c r="GC85" i="141"/>
  <c r="GC87" i="141"/>
  <c r="GC89" i="141"/>
  <c r="GC91" i="141"/>
  <c r="GC93" i="141"/>
  <c r="GC37" i="141"/>
  <c r="GA39" i="141"/>
  <c r="GA41" i="141"/>
  <c r="GA43" i="141"/>
  <c r="GA45" i="141"/>
  <c r="GA47" i="141"/>
  <c r="GA49" i="141"/>
  <c r="GA51" i="141"/>
  <c r="GA53" i="141"/>
  <c r="GA55" i="141"/>
  <c r="GA57" i="141"/>
  <c r="GA59" i="141"/>
  <c r="GA61" i="141"/>
  <c r="GA63" i="141"/>
  <c r="GA65" i="141"/>
  <c r="GA67" i="141"/>
  <c r="GA69" i="141"/>
  <c r="GA71" i="141"/>
  <c r="GA73" i="141"/>
  <c r="GA75" i="141"/>
  <c r="GA77" i="141"/>
  <c r="GA79" i="141"/>
  <c r="GA81" i="141"/>
  <c r="GA83" i="141"/>
  <c r="GA85" i="141"/>
  <c r="GA87" i="141"/>
  <c r="GA89" i="141"/>
  <c r="GA91" i="141"/>
  <c r="GA93" i="141"/>
  <c r="GA37" i="141"/>
  <c r="FY39" i="141"/>
  <c r="FY41" i="141"/>
  <c r="FY43" i="141"/>
  <c r="FY45" i="141"/>
  <c r="FY47" i="141"/>
  <c r="FY49" i="141"/>
  <c r="FY51" i="141"/>
  <c r="FY53" i="141"/>
  <c r="FY55" i="141"/>
  <c r="FY57" i="141"/>
  <c r="FY59" i="141"/>
  <c r="FY61" i="141"/>
  <c r="FY63" i="141"/>
  <c r="FY65" i="141"/>
  <c r="FY67" i="141"/>
  <c r="FY69" i="141"/>
  <c r="FY71" i="141"/>
  <c r="FY73" i="141"/>
  <c r="FY75" i="141"/>
  <c r="FY77" i="141"/>
  <c r="FY79" i="141"/>
  <c r="FY81" i="141"/>
  <c r="FY83" i="141"/>
  <c r="FY85" i="141"/>
  <c r="FY87" i="141"/>
  <c r="FY89" i="141"/>
  <c r="FY91" i="141"/>
  <c r="FY93" i="141"/>
  <c r="FY37" i="141"/>
  <c r="FW39" i="141"/>
  <c r="FW41" i="141"/>
  <c r="FW43" i="141"/>
  <c r="FW45" i="141"/>
  <c r="FW47" i="141"/>
  <c r="FW49" i="141"/>
  <c r="FW51" i="141"/>
  <c r="FW53" i="141"/>
  <c r="FW55" i="141"/>
  <c r="FW57" i="141"/>
  <c r="FW59" i="141"/>
  <c r="FW61" i="141"/>
  <c r="FW63" i="141"/>
  <c r="FW65" i="141"/>
  <c r="FW67" i="141"/>
  <c r="FW69" i="141"/>
  <c r="FW71" i="141"/>
  <c r="FW73" i="141"/>
  <c r="FW75" i="141"/>
  <c r="FW77" i="141"/>
  <c r="FW79" i="141"/>
  <c r="FW81" i="141"/>
  <c r="FW83" i="141"/>
  <c r="FW85" i="141"/>
  <c r="FW87" i="141"/>
  <c r="FW89" i="141"/>
  <c r="FW91" i="141"/>
  <c r="FW93" i="141"/>
  <c r="FW37" i="141"/>
  <c r="FU39" i="141"/>
  <c r="FU41" i="141"/>
  <c r="FU43" i="141"/>
  <c r="FU45" i="141"/>
  <c r="FU47" i="141"/>
  <c r="FU49" i="141"/>
  <c r="FU51" i="141"/>
  <c r="FU53" i="141"/>
  <c r="FU55" i="141"/>
  <c r="FU57" i="141"/>
  <c r="FU59" i="141"/>
  <c r="FU61" i="141"/>
  <c r="FU63" i="141"/>
  <c r="FU65" i="141"/>
  <c r="FU67" i="141"/>
  <c r="FU69" i="141"/>
  <c r="FU71" i="141"/>
  <c r="FU73" i="141"/>
  <c r="FU75" i="141"/>
  <c r="FU77" i="141"/>
  <c r="FU79" i="141"/>
  <c r="FU81" i="141"/>
  <c r="FU83" i="141"/>
  <c r="FU85" i="141"/>
  <c r="FU87" i="141"/>
  <c r="FU89" i="141"/>
  <c r="FU91" i="141"/>
  <c r="FU93" i="141"/>
  <c r="FU37" i="141"/>
  <c r="AS6" i="144" l="1"/>
  <c r="AH98" i="141" l="1"/>
  <c r="GK93" i="141"/>
  <c r="GK91" i="141"/>
  <c r="GK89" i="141"/>
  <c r="GK87" i="141"/>
  <c r="GK85" i="141"/>
  <c r="GK83" i="141"/>
  <c r="GK81" i="141"/>
  <c r="GK79" i="141"/>
  <c r="GK77" i="141"/>
  <c r="GK75" i="141"/>
  <c r="GK73" i="141"/>
  <c r="GK71" i="141"/>
  <c r="GK69" i="141"/>
  <c r="GK67" i="141"/>
  <c r="GK65" i="141"/>
  <c r="GK63" i="141"/>
  <c r="GK61" i="141"/>
  <c r="GK59" i="141"/>
  <c r="GK57" i="141"/>
  <c r="GK55" i="141"/>
  <c r="GK53" i="141"/>
  <c r="GK51" i="141"/>
  <c r="GK49" i="141"/>
  <c r="GK47" i="141"/>
  <c r="GK45" i="141"/>
  <c r="GK43" i="141"/>
  <c r="GK41" i="141"/>
  <c r="GK39" i="141"/>
  <c r="GJ93" i="141"/>
  <c r="GJ91" i="141"/>
  <c r="GJ89" i="141"/>
  <c r="GJ87" i="141"/>
  <c r="GJ85" i="141"/>
  <c r="GJ83" i="141"/>
  <c r="GJ81" i="141"/>
  <c r="GJ79" i="141"/>
  <c r="GJ77" i="141"/>
  <c r="GJ75" i="141"/>
  <c r="GJ73" i="141"/>
  <c r="GJ71" i="141"/>
  <c r="GJ69" i="141"/>
  <c r="GJ67" i="141"/>
  <c r="GJ65" i="141"/>
  <c r="GJ63" i="141"/>
  <c r="GJ61" i="141"/>
  <c r="GJ59" i="141"/>
  <c r="GJ57" i="141"/>
  <c r="GJ55" i="141"/>
  <c r="GJ53" i="141"/>
  <c r="GJ51" i="141"/>
  <c r="GJ49" i="141"/>
  <c r="GJ47" i="141"/>
  <c r="GJ45" i="141"/>
  <c r="GJ43" i="141"/>
  <c r="GJ41" i="141"/>
  <c r="GJ39" i="141"/>
  <c r="DN1" i="144" l="1"/>
  <c r="EP43" i="144"/>
  <c r="EP42" i="144"/>
  <c r="EP41" i="144"/>
  <c r="EP40" i="144"/>
  <c r="EP39" i="144"/>
  <c r="EP38" i="144"/>
  <c r="EP37" i="144"/>
  <c r="EP36" i="144"/>
  <c r="EP35" i="144"/>
  <c r="EP34" i="144"/>
  <c r="EP33" i="144"/>
  <c r="EP32" i="144"/>
  <c r="EP31" i="144"/>
  <c r="EP30" i="144"/>
  <c r="EP29" i="144"/>
  <c r="EP28" i="144"/>
  <c r="EP27" i="144"/>
  <c r="EP26" i="144"/>
  <c r="EP25" i="144"/>
  <c r="EP24" i="144"/>
  <c r="EP23" i="144"/>
  <c r="EP22" i="144"/>
  <c r="EP21" i="144"/>
  <c r="EP20" i="144"/>
  <c r="EP19" i="144"/>
  <c r="EP18" i="144"/>
  <c r="EP17" i="144"/>
  <c r="EP16" i="144"/>
  <c r="DN43" i="144"/>
  <c r="DN42" i="144"/>
  <c r="DN41" i="144"/>
  <c r="DN40" i="144"/>
  <c r="DN39" i="144"/>
  <c r="DN38" i="144"/>
  <c r="DN37" i="144"/>
  <c r="DN36" i="144"/>
  <c r="DN35" i="144"/>
  <c r="DN34" i="144"/>
  <c r="DN33" i="144"/>
  <c r="DN32" i="144"/>
  <c r="DN31" i="144"/>
  <c r="DN30" i="144"/>
  <c r="DN29" i="144"/>
  <c r="DN28" i="144"/>
  <c r="DN27" i="144"/>
  <c r="DN26" i="144"/>
  <c r="DN25" i="144"/>
  <c r="DN24" i="144"/>
  <c r="DN23" i="144"/>
  <c r="DN22" i="144"/>
  <c r="DN21" i="144"/>
  <c r="DN20" i="144"/>
  <c r="DN19" i="144"/>
  <c r="DN18" i="144"/>
  <c r="DN17" i="144"/>
  <c r="DN16" i="144"/>
  <c r="CL43" i="144"/>
  <c r="CL42" i="144"/>
  <c r="CL41" i="144"/>
  <c r="CL40" i="144"/>
  <c r="CL39" i="144"/>
  <c r="CL38" i="144"/>
  <c r="CL37" i="144"/>
  <c r="CL36" i="144"/>
  <c r="CL35" i="144"/>
  <c r="CL34" i="144"/>
  <c r="CL33" i="144"/>
  <c r="CL32" i="144"/>
  <c r="CL31" i="144"/>
  <c r="CL30" i="144"/>
  <c r="CL29" i="144"/>
  <c r="CL28" i="144"/>
  <c r="CL27" i="144"/>
  <c r="CL26" i="144"/>
  <c r="CL25" i="144"/>
  <c r="CL24" i="144"/>
  <c r="CL23" i="144"/>
  <c r="CL22" i="144"/>
  <c r="CL21" i="144"/>
  <c r="CL20" i="144"/>
  <c r="CL19" i="144"/>
  <c r="CL18" i="144"/>
  <c r="CL17" i="144"/>
  <c r="CL16" i="144"/>
  <c r="BJ43" i="144"/>
  <c r="BJ42" i="144"/>
  <c r="BJ41" i="144"/>
  <c r="BJ40" i="144"/>
  <c r="BJ39" i="144"/>
  <c r="BJ38" i="144"/>
  <c r="BJ37" i="144"/>
  <c r="BJ36" i="144"/>
  <c r="BJ35" i="144"/>
  <c r="BJ34" i="144"/>
  <c r="BJ33" i="144"/>
  <c r="BJ32" i="144"/>
  <c r="BJ31" i="144"/>
  <c r="BJ30" i="144"/>
  <c r="BJ29" i="144"/>
  <c r="BJ28" i="144"/>
  <c r="BJ27" i="144"/>
  <c r="BJ26" i="144"/>
  <c r="BJ25" i="144"/>
  <c r="BJ24" i="144"/>
  <c r="BJ23" i="144"/>
  <c r="BJ22" i="144"/>
  <c r="BJ21" i="144"/>
  <c r="BJ20" i="144"/>
  <c r="BJ19" i="144"/>
  <c r="BJ18" i="144"/>
  <c r="BJ17" i="144"/>
  <c r="BJ16" i="144"/>
  <c r="AH43" i="144"/>
  <c r="AH42" i="144"/>
  <c r="AH41" i="144"/>
  <c r="AH40" i="144"/>
  <c r="AH39" i="144"/>
  <c r="AH38" i="144"/>
  <c r="AH37" i="144"/>
  <c r="AH36" i="144"/>
  <c r="AH35" i="144"/>
  <c r="AH34" i="144"/>
  <c r="AH33" i="144"/>
  <c r="AH32" i="144"/>
  <c r="AH31" i="144"/>
  <c r="AH30" i="144"/>
  <c r="AH29" i="144"/>
  <c r="AH28" i="144"/>
  <c r="AH27" i="144"/>
  <c r="AH26" i="144"/>
  <c r="AH25" i="144"/>
  <c r="AH24" i="144"/>
  <c r="AH23" i="144"/>
  <c r="AH22" i="144"/>
  <c r="AH21" i="144"/>
  <c r="AH20" i="144"/>
  <c r="AH19" i="144"/>
  <c r="AH18" i="144"/>
  <c r="AH17" i="144"/>
  <c r="AH16" i="144"/>
  <c r="F43" i="144"/>
  <c r="F42" i="144"/>
  <c r="F41" i="144"/>
  <c r="F40" i="144"/>
  <c r="F39" i="144"/>
  <c r="F38" i="144"/>
  <c r="F37" i="144"/>
  <c r="F36" i="144"/>
  <c r="F35" i="144"/>
  <c r="F34" i="144"/>
  <c r="F33" i="144"/>
  <c r="F32" i="144"/>
  <c r="F31" i="144"/>
  <c r="F30" i="144"/>
  <c r="F29" i="144"/>
  <c r="F28" i="144"/>
  <c r="F27" i="144"/>
  <c r="F26" i="144"/>
  <c r="F25" i="144"/>
  <c r="F24" i="144"/>
  <c r="F23" i="144"/>
  <c r="F22" i="144"/>
  <c r="F21" i="144"/>
  <c r="F20" i="144"/>
  <c r="F19" i="144"/>
  <c r="F18" i="144"/>
  <c r="F17" i="144"/>
  <c r="F16" i="144"/>
  <c r="M20" i="141"/>
  <c r="D43" i="144"/>
  <c r="D42" i="144"/>
  <c r="D41" i="144"/>
  <c r="D40" i="144"/>
  <c r="D39" i="144"/>
  <c r="D38" i="144"/>
  <c r="D37" i="144"/>
  <c r="D36" i="144"/>
  <c r="D35" i="144"/>
  <c r="D34" i="144"/>
  <c r="D33" i="144"/>
  <c r="D32" i="144"/>
  <c r="D31" i="144"/>
  <c r="D30" i="144"/>
  <c r="D29" i="144"/>
  <c r="D28" i="144"/>
  <c r="D27" i="144"/>
  <c r="D26" i="144"/>
  <c r="D25" i="144"/>
  <c r="D24" i="144"/>
  <c r="D21" i="144"/>
  <c r="D23" i="144"/>
  <c r="D22" i="144"/>
  <c r="D20" i="144"/>
  <c r="D19" i="144"/>
  <c r="D18" i="144"/>
  <c r="D17" i="144"/>
  <c r="B43" i="144"/>
  <c r="B42" i="144"/>
  <c r="B41" i="144"/>
  <c r="B40" i="144"/>
  <c r="B39" i="144"/>
  <c r="B38" i="144"/>
  <c r="B37" i="144"/>
  <c r="B36" i="144"/>
  <c r="B35" i="144"/>
  <c r="B34" i="144"/>
  <c r="B33" i="144"/>
  <c r="B32" i="144"/>
  <c r="B31" i="144"/>
  <c r="B30" i="144"/>
  <c r="B29" i="144"/>
  <c r="B28" i="144"/>
  <c r="B27" i="144"/>
  <c r="B26" i="144"/>
  <c r="B25" i="144"/>
  <c r="B24" i="144"/>
  <c r="B23" i="144"/>
  <c r="B22" i="144"/>
  <c r="B21" i="144"/>
  <c r="B20" i="144"/>
  <c r="B19" i="144"/>
  <c r="B18" i="144"/>
  <c r="B16" i="144"/>
  <c r="B17" i="144"/>
  <c r="D16" i="144"/>
  <c r="AZ1" i="144"/>
  <c r="O48" i="144" l="1"/>
  <c r="CM50" i="144"/>
  <c r="CH50" i="144"/>
  <c r="CC50" i="144"/>
  <c r="BX50" i="144"/>
  <c r="BS50" i="144"/>
  <c r="BN50" i="144"/>
  <c r="CM49" i="144"/>
  <c r="CH49" i="144"/>
  <c r="CC49" i="144"/>
  <c r="BX49" i="144"/>
  <c r="BS49" i="144"/>
  <c r="BN49" i="144"/>
  <c r="CM48" i="144"/>
  <c r="CH48" i="144"/>
  <c r="CC48" i="144"/>
  <c r="BX48" i="144"/>
  <c r="BS48" i="144"/>
  <c r="BN48" i="144"/>
  <c r="AN48" i="144"/>
  <c r="AI48" i="144"/>
  <c r="AD48" i="144"/>
  <c r="Y48" i="144"/>
  <c r="T48" i="144"/>
  <c r="GK95" i="141" l="1"/>
  <c r="JD182" i="141" s="1"/>
  <c r="GJ95" i="141"/>
  <c r="JC182" i="141" s="1"/>
  <c r="B182" i="141"/>
  <c r="FK37" i="141"/>
  <c r="FJ37" i="141"/>
  <c r="EX37" i="141"/>
  <c r="AZ16" i="141" l="1"/>
  <c r="AY15" i="141"/>
  <c r="AZ14" i="141"/>
  <c r="AY13" i="141"/>
  <c r="AZ30" i="141"/>
  <c r="AZ28" i="141"/>
  <c r="AZ26" i="141"/>
  <c r="AZ24" i="141"/>
  <c r="AY29" i="141"/>
  <c r="AY27" i="141"/>
  <c r="AY25" i="141"/>
  <c r="AY23" i="141"/>
  <c r="AZ22" i="141"/>
  <c r="R13" i="141" l="1"/>
  <c r="H37" i="141"/>
  <c r="EO37" i="141" s="1"/>
  <c r="H39" i="141"/>
  <c r="EO39" i="141" s="1"/>
  <c r="I38" i="141"/>
  <c r="BD182" i="141"/>
  <c r="FB89" i="141"/>
  <c r="EU47" i="141"/>
  <c r="EU49" i="141"/>
  <c r="EU51" i="141"/>
  <c r="EU53" i="141"/>
  <c r="EU55" i="141"/>
  <c r="EU57" i="141"/>
  <c r="EU59" i="141"/>
  <c r="EU61" i="141"/>
  <c r="EU63" i="141"/>
  <c r="EU65" i="141"/>
  <c r="EU67" i="141"/>
  <c r="EU69" i="141"/>
  <c r="EU71" i="141"/>
  <c r="EU73" i="141"/>
  <c r="EU75" i="141"/>
  <c r="EU77" i="141"/>
  <c r="EU79" i="141"/>
  <c r="EU81" i="141"/>
  <c r="EU83" i="141"/>
  <c r="EU85" i="141"/>
  <c r="EU87" i="141"/>
  <c r="EU89" i="141"/>
  <c r="EU91" i="141"/>
  <c r="EU93" i="141"/>
  <c r="EU45" i="141"/>
  <c r="EU43" i="141"/>
  <c r="EU41" i="141"/>
  <c r="EU39" i="141"/>
  <c r="L11" i="141"/>
  <c r="A182" i="141" s="1"/>
  <c r="BE11" i="141"/>
  <c r="BI11" i="141"/>
  <c r="BM11" i="141"/>
  <c r="BQ11" i="141"/>
  <c r="BU11" i="141"/>
  <c r="BY11" i="141"/>
  <c r="M12" i="141"/>
  <c r="H182" i="141" s="1"/>
  <c r="BF12" i="141"/>
  <c r="BJ12" i="141"/>
  <c r="BN12" i="141"/>
  <c r="BR12" i="141"/>
  <c r="BV12" i="141"/>
  <c r="BZ12" i="141"/>
  <c r="V13" i="141"/>
  <c r="Z13" i="141"/>
  <c r="AD13" i="141"/>
  <c r="AH13" i="141"/>
  <c r="AL13" i="141"/>
  <c r="S14" i="141"/>
  <c r="W14" i="141"/>
  <c r="AA14" i="141"/>
  <c r="AE14" i="141"/>
  <c r="AI14" i="141"/>
  <c r="AM14" i="141"/>
  <c r="L15" i="141"/>
  <c r="M16" i="141"/>
  <c r="L17" i="141"/>
  <c r="M18" i="141"/>
  <c r="L19" i="141"/>
  <c r="AY19" i="141"/>
  <c r="J126" i="141" s="1"/>
  <c r="AZ20" i="141"/>
  <c r="AZ12" i="141" s="1"/>
  <c r="ET37" i="141" l="1"/>
  <c r="DK182" i="141"/>
  <c r="AY11" i="141"/>
  <c r="R21" i="141" s="1"/>
  <c r="L13" i="141"/>
  <c r="L23" i="141" s="1"/>
  <c r="M14" i="141"/>
  <c r="M24" i="141" s="1"/>
  <c r="JL182" i="141"/>
  <c r="JK182" i="141"/>
  <c r="JJ182" i="141"/>
  <c r="JH182" i="141"/>
  <c r="JG182" i="141"/>
  <c r="JF182" i="141"/>
  <c r="JB182" i="141"/>
  <c r="IZ182" i="141"/>
  <c r="JA182" i="141"/>
  <c r="IY182" i="141"/>
  <c r="GP182" i="141" l="1"/>
  <c r="GO182" i="141"/>
  <c r="GN182" i="141"/>
  <c r="GM182" i="141"/>
  <c r="GL182" i="141"/>
  <c r="GK182" i="141"/>
  <c r="GB182" i="141"/>
  <c r="GA182" i="141"/>
  <c r="FZ182" i="141"/>
  <c r="FY182" i="141"/>
  <c r="FX182" i="141"/>
  <c r="FW182" i="141"/>
  <c r="FN182" i="141"/>
  <c r="FM182" i="141"/>
  <c r="FL182" i="141"/>
  <c r="FK182" i="141"/>
  <c r="FJ182" i="141"/>
  <c r="FI182" i="141"/>
  <c r="EZ182" i="141"/>
  <c r="EY182" i="141"/>
  <c r="EX182" i="141"/>
  <c r="EW182" i="141"/>
  <c r="EV182" i="141"/>
  <c r="EU182" i="141"/>
  <c r="EL182" i="141"/>
  <c r="EK182" i="141"/>
  <c r="EJ182" i="141"/>
  <c r="EI182" i="141"/>
  <c r="EH182" i="141"/>
  <c r="EG182" i="141"/>
  <c r="DX182" i="141"/>
  <c r="DW182" i="141"/>
  <c r="DV182" i="141"/>
  <c r="DU182" i="141"/>
  <c r="DT182" i="141"/>
  <c r="DS182" i="141"/>
  <c r="FP182" i="141"/>
  <c r="GI182" i="141"/>
  <c r="GH182" i="141"/>
  <c r="GG182" i="141"/>
  <c r="GF182" i="141"/>
  <c r="GE182" i="141"/>
  <c r="GD182" i="141"/>
  <c r="FU182" i="141"/>
  <c r="FT182" i="141"/>
  <c r="FS182" i="141"/>
  <c r="FR182" i="141"/>
  <c r="FQ182" i="141"/>
  <c r="FG182" i="141"/>
  <c r="FF182" i="141"/>
  <c r="FE182" i="141"/>
  <c r="FD182" i="141"/>
  <c r="FC182" i="141"/>
  <c r="FB182" i="141"/>
  <c r="EQ182" i="141"/>
  <c r="EP182" i="141"/>
  <c r="EO182" i="141"/>
  <c r="EN182" i="141"/>
  <c r="ES182" i="141"/>
  <c r="ER182" i="141"/>
  <c r="EE182" i="141"/>
  <c r="ED182" i="141"/>
  <c r="EC182" i="141"/>
  <c r="EB182" i="141"/>
  <c r="EA182" i="141"/>
  <c r="DZ182" i="141"/>
  <c r="DQ182" i="141"/>
  <c r="DP182" i="141"/>
  <c r="DO182" i="141"/>
  <c r="DN182" i="141"/>
  <c r="DM182" i="141"/>
  <c r="DL182" i="141"/>
  <c r="DJ182" i="141"/>
  <c r="DI182" i="141"/>
  <c r="DH182" i="141"/>
  <c r="DG182" i="141"/>
  <c r="DF182" i="141"/>
  <c r="DE182" i="141"/>
  <c r="DC182" i="141"/>
  <c r="DB182" i="141"/>
  <c r="DA182" i="141"/>
  <c r="CZ182" i="141"/>
  <c r="CY182" i="141"/>
  <c r="CX182" i="141"/>
  <c r="CU182" i="141"/>
  <c r="CV182" i="141"/>
  <c r="CT182" i="141"/>
  <c r="CS182" i="141"/>
  <c r="CR182" i="141"/>
  <c r="CQ182" i="141"/>
  <c r="CO182" i="141"/>
  <c r="CN182" i="141"/>
  <c r="CM182" i="141"/>
  <c r="CL182" i="141"/>
  <c r="CK182" i="141"/>
  <c r="CJ182" i="141"/>
  <c r="BV182" i="141"/>
  <c r="BT182" i="141"/>
  <c r="BR182" i="141"/>
  <c r="BQ182" i="141"/>
  <c r="BP182" i="141"/>
  <c r="BO182" i="141"/>
  <c r="BN182" i="141"/>
  <c r="BM182" i="141"/>
  <c r="BK182" i="141"/>
  <c r="BJ182" i="141"/>
  <c r="BI182" i="141"/>
  <c r="BH182" i="141"/>
  <c r="BG182" i="141"/>
  <c r="BF182" i="141"/>
  <c r="BC182" i="141"/>
  <c r="BB182" i="141"/>
  <c r="BA182" i="141"/>
  <c r="AZ182" i="141"/>
  <c r="AY182" i="141"/>
  <c r="AW182" i="141"/>
  <c r="AV182" i="141"/>
  <c r="AU182" i="141"/>
  <c r="AT182" i="141"/>
  <c r="AS182" i="141"/>
  <c r="AR182" i="141"/>
  <c r="AP182" i="141"/>
  <c r="AO182" i="141"/>
  <c r="AN182" i="141"/>
  <c r="AM182" i="141"/>
  <c r="AL182" i="141"/>
  <c r="AK182" i="141"/>
  <c r="AI182" i="141"/>
  <c r="AH182" i="141"/>
  <c r="AG182" i="141"/>
  <c r="AF182" i="141"/>
  <c r="AE182" i="141"/>
  <c r="AD182" i="141"/>
  <c r="N182" i="141"/>
  <c r="M182" i="141"/>
  <c r="L182" i="141"/>
  <c r="K182" i="141"/>
  <c r="J182" i="141"/>
  <c r="I182" i="141"/>
  <c r="G182" i="141"/>
  <c r="F182" i="141"/>
  <c r="E182" i="141"/>
  <c r="D182" i="141"/>
  <c r="C182" i="141"/>
  <c r="EW39" i="141" l="1"/>
  <c r="EW41" i="141"/>
  <c r="EW43" i="141"/>
  <c r="EW45" i="141"/>
  <c r="EW47" i="141"/>
  <c r="EW49" i="141"/>
  <c r="EW51" i="141"/>
  <c r="EW53" i="141"/>
  <c r="EW55" i="141"/>
  <c r="EW57" i="141"/>
  <c r="EW59" i="141"/>
  <c r="EW61" i="141"/>
  <c r="EW63" i="141"/>
  <c r="EW65" i="141"/>
  <c r="EW67" i="141"/>
  <c r="EW69" i="141"/>
  <c r="EW71" i="141"/>
  <c r="EW73" i="141"/>
  <c r="EW75" i="141"/>
  <c r="EW77" i="141"/>
  <c r="EW79" i="141"/>
  <c r="EW81" i="141"/>
  <c r="EW83" i="141"/>
  <c r="EW85" i="141"/>
  <c r="EW87" i="141"/>
  <c r="EW89" i="141"/>
  <c r="EW91" i="141"/>
  <c r="EW93" i="141"/>
  <c r="EU37" i="141"/>
  <c r="EW37" i="141"/>
  <c r="FH43" i="141"/>
  <c r="FI43" i="141"/>
  <c r="FJ43" i="141"/>
  <c r="FK43" i="141"/>
  <c r="FL43" i="141"/>
  <c r="FM43" i="141"/>
  <c r="FN43" i="141"/>
  <c r="FO43" i="141"/>
  <c r="FP43" i="141"/>
  <c r="FQ43" i="141"/>
  <c r="FH45" i="141"/>
  <c r="FI45" i="141"/>
  <c r="FJ45" i="141"/>
  <c r="FK45" i="141"/>
  <c r="FL45" i="141"/>
  <c r="FM45" i="141"/>
  <c r="FN45" i="141"/>
  <c r="FO45" i="141"/>
  <c r="FP45" i="141"/>
  <c r="FQ45" i="141"/>
  <c r="FH47" i="141"/>
  <c r="FI47" i="141"/>
  <c r="FJ47" i="141"/>
  <c r="FK47" i="141"/>
  <c r="FL47" i="141"/>
  <c r="FM47" i="141"/>
  <c r="FN47" i="141"/>
  <c r="FO47" i="141"/>
  <c r="FP47" i="141"/>
  <c r="FQ47" i="141"/>
  <c r="FH49" i="141"/>
  <c r="FI49" i="141"/>
  <c r="FJ49" i="141"/>
  <c r="FK49" i="141"/>
  <c r="FL49" i="141"/>
  <c r="FM49" i="141"/>
  <c r="FN49" i="141"/>
  <c r="FO49" i="141"/>
  <c r="FP49" i="141"/>
  <c r="FQ49" i="141"/>
  <c r="FH51" i="141"/>
  <c r="FI51" i="141"/>
  <c r="FJ51" i="141"/>
  <c r="FK51" i="141"/>
  <c r="FL51" i="141"/>
  <c r="FM51" i="141"/>
  <c r="FN51" i="141"/>
  <c r="FO51" i="141"/>
  <c r="FP51" i="141"/>
  <c r="FQ51" i="141"/>
  <c r="FH53" i="141"/>
  <c r="FI53" i="141"/>
  <c r="FJ53" i="141"/>
  <c r="FK53" i="141"/>
  <c r="FL53" i="141"/>
  <c r="FM53" i="141"/>
  <c r="FN53" i="141"/>
  <c r="FO53" i="141"/>
  <c r="FP53" i="141"/>
  <c r="FQ53" i="141"/>
  <c r="FH55" i="141"/>
  <c r="FI55" i="141"/>
  <c r="FJ55" i="141"/>
  <c r="FK55" i="141"/>
  <c r="FL55" i="141"/>
  <c r="FM55" i="141"/>
  <c r="FN55" i="141"/>
  <c r="FO55" i="141"/>
  <c r="FP55" i="141"/>
  <c r="FQ55" i="141"/>
  <c r="FH57" i="141"/>
  <c r="FI57" i="141"/>
  <c r="FJ57" i="141"/>
  <c r="FK57" i="141"/>
  <c r="FL57" i="141"/>
  <c r="FM57" i="141"/>
  <c r="FN57" i="141"/>
  <c r="FO57" i="141"/>
  <c r="FP57" i="141"/>
  <c r="FQ57" i="141"/>
  <c r="FH59" i="141"/>
  <c r="FI59" i="141"/>
  <c r="FJ59" i="141"/>
  <c r="FK59" i="141"/>
  <c r="FL59" i="141"/>
  <c r="FM59" i="141"/>
  <c r="FN59" i="141"/>
  <c r="FO59" i="141"/>
  <c r="FP59" i="141"/>
  <c r="FQ59" i="141"/>
  <c r="FH61" i="141"/>
  <c r="FI61" i="141"/>
  <c r="FJ61" i="141"/>
  <c r="FK61" i="141"/>
  <c r="FL61" i="141"/>
  <c r="FM61" i="141"/>
  <c r="FN61" i="141"/>
  <c r="FO61" i="141"/>
  <c r="FP61" i="141"/>
  <c r="FQ61" i="141"/>
  <c r="FH63" i="141"/>
  <c r="FI63" i="141"/>
  <c r="FJ63" i="141"/>
  <c r="FK63" i="141"/>
  <c r="FL63" i="141"/>
  <c r="FM63" i="141"/>
  <c r="FN63" i="141"/>
  <c r="FO63" i="141"/>
  <c r="FP63" i="141"/>
  <c r="FQ63" i="141"/>
  <c r="FH65" i="141"/>
  <c r="FI65" i="141"/>
  <c r="FJ65" i="141"/>
  <c r="FK65" i="141"/>
  <c r="FL65" i="141"/>
  <c r="FM65" i="141"/>
  <c r="FN65" i="141"/>
  <c r="FO65" i="141"/>
  <c r="FP65" i="141"/>
  <c r="FQ65" i="141"/>
  <c r="FH67" i="141"/>
  <c r="FI67" i="141"/>
  <c r="FJ67" i="141"/>
  <c r="FK67" i="141"/>
  <c r="FL67" i="141"/>
  <c r="FM67" i="141"/>
  <c r="FN67" i="141"/>
  <c r="FO67" i="141"/>
  <c r="FP67" i="141"/>
  <c r="FQ67" i="141"/>
  <c r="FH69" i="141"/>
  <c r="FI69" i="141"/>
  <c r="FJ69" i="141"/>
  <c r="FK69" i="141"/>
  <c r="FL69" i="141"/>
  <c r="FM69" i="141"/>
  <c r="FN69" i="141"/>
  <c r="FO69" i="141"/>
  <c r="FP69" i="141"/>
  <c r="FQ69" i="141"/>
  <c r="FH71" i="141"/>
  <c r="FI71" i="141"/>
  <c r="FJ71" i="141"/>
  <c r="FK71" i="141"/>
  <c r="FL71" i="141"/>
  <c r="FM71" i="141"/>
  <c r="FN71" i="141"/>
  <c r="FO71" i="141"/>
  <c r="FP71" i="141"/>
  <c r="FQ71" i="141"/>
  <c r="FH73" i="141"/>
  <c r="FI73" i="141"/>
  <c r="FJ73" i="141"/>
  <c r="FK73" i="141"/>
  <c r="FL73" i="141"/>
  <c r="FM73" i="141"/>
  <c r="FN73" i="141"/>
  <c r="FO73" i="141"/>
  <c r="FP73" i="141"/>
  <c r="FQ73" i="141"/>
  <c r="FH75" i="141"/>
  <c r="FI75" i="141"/>
  <c r="FJ75" i="141"/>
  <c r="FK75" i="141"/>
  <c r="FL75" i="141"/>
  <c r="FM75" i="141"/>
  <c r="FN75" i="141"/>
  <c r="FO75" i="141"/>
  <c r="FP75" i="141"/>
  <c r="FQ75" i="141"/>
  <c r="FH77" i="141"/>
  <c r="FI77" i="141"/>
  <c r="FJ77" i="141"/>
  <c r="FK77" i="141"/>
  <c r="FL77" i="141"/>
  <c r="FM77" i="141"/>
  <c r="FN77" i="141"/>
  <c r="FO77" i="141"/>
  <c r="FP77" i="141"/>
  <c r="FQ77" i="141"/>
  <c r="FH79" i="141"/>
  <c r="FI79" i="141"/>
  <c r="FJ79" i="141"/>
  <c r="FK79" i="141"/>
  <c r="FL79" i="141"/>
  <c r="FM79" i="141"/>
  <c r="FN79" i="141"/>
  <c r="FO79" i="141"/>
  <c r="FP79" i="141"/>
  <c r="FQ79" i="141"/>
  <c r="FH81" i="141"/>
  <c r="FI81" i="141"/>
  <c r="FJ81" i="141"/>
  <c r="FK81" i="141"/>
  <c r="FL81" i="141"/>
  <c r="FM81" i="141"/>
  <c r="FN81" i="141"/>
  <c r="FO81" i="141"/>
  <c r="FP81" i="141"/>
  <c r="FQ81" i="141"/>
  <c r="FH83" i="141"/>
  <c r="FI83" i="141"/>
  <c r="FJ83" i="141"/>
  <c r="FK83" i="141"/>
  <c r="FL83" i="141"/>
  <c r="FM83" i="141"/>
  <c r="FN83" i="141"/>
  <c r="FO83" i="141"/>
  <c r="FP83" i="141"/>
  <c r="FQ83" i="141"/>
  <c r="FH85" i="141"/>
  <c r="FI85" i="141"/>
  <c r="FJ85" i="141"/>
  <c r="FK85" i="141"/>
  <c r="FL85" i="141"/>
  <c r="FM85" i="141"/>
  <c r="FN85" i="141"/>
  <c r="FO85" i="141"/>
  <c r="FP85" i="141"/>
  <c r="FQ85" i="141"/>
  <c r="FH87" i="141"/>
  <c r="FI87" i="141"/>
  <c r="FJ87" i="141"/>
  <c r="FK87" i="141"/>
  <c r="FL87" i="141"/>
  <c r="FM87" i="141"/>
  <c r="FN87" i="141"/>
  <c r="FO87" i="141"/>
  <c r="FP87" i="141"/>
  <c r="FQ87" i="141"/>
  <c r="FH89" i="141"/>
  <c r="FI89" i="141"/>
  <c r="FJ89" i="141"/>
  <c r="FK89" i="141"/>
  <c r="FL89" i="141"/>
  <c r="FM89" i="141"/>
  <c r="FN89" i="141"/>
  <c r="FO89" i="141"/>
  <c r="FP89" i="141"/>
  <c r="FQ89" i="141"/>
  <c r="FH91" i="141"/>
  <c r="FI91" i="141"/>
  <c r="FJ91" i="141"/>
  <c r="FK91" i="141"/>
  <c r="FL91" i="141"/>
  <c r="FM91" i="141"/>
  <c r="FN91" i="141"/>
  <c r="FO91" i="141"/>
  <c r="FP91" i="141"/>
  <c r="FQ91" i="141"/>
  <c r="FH93" i="141"/>
  <c r="FI93" i="141"/>
  <c r="FJ93" i="141"/>
  <c r="FK93" i="141"/>
  <c r="FL93" i="141"/>
  <c r="FM93" i="141"/>
  <c r="FN93" i="141"/>
  <c r="FO93" i="141"/>
  <c r="FP93" i="141"/>
  <c r="FQ93" i="141"/>
  <c r="FH39" i="141"/>
  <c r="FI39" i="141"/>
  <c r="FJ39" i="141"/>
  <c r="FK39" i="141"/>
  <c r="FL39" i="141"/>
  <c r="FM39" i="141"/>
  <c r="FN39" i="141"/>
  <c r="FO39" i="141"/>
  <c r="FP39" i="141"/>
  <c r="FQ39" i="141"/>
  <c r="FH41" i="141"/>
  <c r="FI41" i="141"/>
  <c r="FJ41" i="141"/>
  <c r="FK41" i="141"/>
  <c r="FL41" i="141"/>
  <c r="FM41" i="141"/>
  <c r="FN41" i="141"/>
  <c r="FO41" i="141"/>
  <c r="FP41" i="141"/>
  <c r="FQ41" i="141"/>
  <c r="FQ37" i="141"/>
  <c r="FP37" i="141"/>
  <c r="FO37" i="141"/>
  <c r="FN37" i="141"/>
  <c r="FM37" i="141"/>
  <c r="FI37" i="141"/>
  <c r="FH37" i="141"/>
  <c r="EX65" i="141"/>
  <c r="EX57" i="141"/>
  <c r="EX55" i="141"/>
  <c r="EX39" i="141"/>
  <c r="EY39" i="141"/>
  <c r="FA39" i="141"/>
  <c r="FB39" i="141"/>
  <c r="FC39" i="141"/>
  <c r="FD39" i="141"/>
  <c r="FE39" i="141"/>
  <c r="FF39" i="141"/>
  <c r="FG39" i="141"/>
  <c r="EX41" i="141"/>
  <c r="EY41" i="141"/>
  <c r="FA41" i="141"/>
  <c r="FB41" i="141"/>
  <c r="FC41" i="141"/>
  <c r="FD41" i="141"/>
  <c r="FE41" i="141"/>
  <c r="FF41" i="141"/>
  <c r="FG41" i="141"/>
  <c r="EX43" i="141"/>
  <c r="EY43" i="141"/>
  <c r="FA43" i="141"/>
  <c r="FB43" i="141"/>
  <c r="FC43" i="141"/>
  <c r="FD43" i="141"/>
  <c r="FE43" i="141"/>
  <c r="FF43" i="141"/>
  <c r="FG43" i="141"/>
  <c r="EX45" i="141"/>
  <c r="EY45" i="141"/>
  <c r="FA45" i="141"/>
  <c r="FB45" i="141"/>
  <c r="FC45" i="141"/>
  <c r="FD45" i="141"/>
  <c r="FE45" i="141"/>
  <c r="FF45" i="141"/>
  <c r="FG45" i="141"/>
  <c r="EX47" i="141"/>
  <c r="EY47" i="141"/>
  <c r="FA47" i="141"/>
  <c r="FB47" i="141"/>
  <c r="FC47" i="141"/>
  <c r="FD47" i="141"/>
  <c r="FE47" i="141"/>
  <c r="FF47" i="141"/>
  <c r="FG47" i="141"/>
  <c r="EX49" i="141"/>
  <c r="EY49" i="141"/>
  <c r="FA49" i="141"/>
  <c r="FB49" i="141"/>
  <c r="FC49" i="141"/>
  <c r="FD49" i="141"/>
  <c r="FE49" i="141"/>
  <c r="FF49" i="141"/>
  <c r="FG49" i="141"/>
  <c r="EX51" i="141"/>
  <c r="EY51" i="141"/>
  <c r="FA51" i="141"/>
  <c r="FB51" i="141"/>
  <c r="FC51" i="141"/>
  <c r="FD51" i="141"/>
  <c r="FE51" i="141"/>
  <c r="FF51" i="141"/>
  <c r="FG51" i="141"/>
  <c r="EX53" i="141"/>
  <c r="EY53" i="141"/>
  <c r="FA53" i="141"/>
  <c r="FB53" i="141"/>
  <c r="FC53" i="141"/>
  <c r="FD53" i="141"/>
  <c r="FE53" i="141"/>
  <c r="FF53" i="141"/>
  <c r="FG53" i="141"/>
  <c r="EY55" i="141"/>
  <c r="FA55" i="141"/>
  <c r="FB55" i="141"/>
  <c r="FC55" i="141"/>
  <c r="FD55" i="141"/>
  <c r="FE55" i="141"/>
  <c r="FF55" i="141"/>
  <c r="FG55" i="141"/>
  <c r="EY57" i="141"/>
  <c r="FA57" i="141"/>
  <c r="FB57" i="141"/>
  <c r="FC57" i="141"/>
  <c r="FD57" i="141"/>
  <c r="FE57" i="141"/>
  <c r="FF57" i="141"/>
  <c r="FG57" i="141"/>
  <c r="EX59" i="141"/>
  <c r="EY59" i="141"/>
  <c r="FA59" i="141"/>
  <c r="FB59" i="141"/>
  <c r="FC59" i="141"/>
  <c r="FD59" i="141"/>
  <c r="FE59" i="141"/>
  <c r="FF59" i="141"/>
  <c r="FG59" i="141"/>
  <c r="EX61" i="141"/>
  <c r="EY61" i="141"/>
  <c r="FA61" i="141"/>
  <c r="FB61" i="141"/>
  <c r="FC61" i="141"/>
  <c r="FD61" i="141"/>
  <c r="FE61" i="141"/>
  <c r="FF61" i="141"/>
  <c r="FG61" i="141"/>
  <c r="EX63" i="141"/>
  <c r="EY63" i="141"/>
  <c r="FA63" i="141"/>
  <c r="FB63" i="141"/>
  <c r="FC63" i="141"/>
  <c r="FD63" i="141"/>
  <c r="FE63" i="141"/>
  <c r="FF63" i="141"/>
  <c r="FG63" i="141"/>
  <c r="EY65" i="141"/>
  <c r="FA65" i="141"/>
  <c r="FB65" i="141"/>
  <c r="FC65" i="141"/>
  <c r="FD65" i="141"/>
  <c r="FE65" i="141"/>
  <c r="FF65" i="141"/>
  <c r="FG65" i="141"/>
  <c r="EX67" i="141"/>
  <c r="EY67" i="141"/>
  <c r="FA67" i="141"/>
  <c r="FB67" i="141"/>
  <c r="FC67" i="141"/>
  <c r="FD67" i="141"/>
  <c r="FE67" i="141"/>
  <c r="FF67" i="141"/>
  <c r="FG67" i="141"/>
  <c r="EX69" i="141"/>
  <c r="EY69" i="141"/>
  <c r="FA69" i="141"/>
  <c r="FB69" i="141"/>
  <c r="FC69" i="141"/>
  <c r="FD69" i="141"/>
  <c r="FE69" i="141"/>
  <c r="FF69" i="141"/>
  <c r="FG69" i="141"/>
  <c r="EX71" i="141"/>
  <c r="EY71" i="141"/>
  <c r="FA71" i="141"/>
  <c r="FB71" i="141"/>
  <c r="FC71" i="141"/>
  <c r="FD71" i="141"/>
  <c r="FE71" i="141"/>
  <c r="FF71" i="141"/>
  <c r="FG71" i="141"/>
  <c r="EX73" i="141"/>
  <c r="EY73" i="141"/>
  <c r="FA73" i="141"/>
  <c r="FB73" i="141"/>
  <c r="FC73" i="141"/>
  <c r="FD73" i="141"/>
  <c r="FE73" i="141"/>
  <c r="FF73" i="141"/>
  <c r="FG73" i="141"/>
  <c r="FA75" i="141"/>
  <c r="FB75" i="141"/>
  <c r="FC75" i="141"/>
  <c r="FD75" i="141"/>
  <c r="FE75" i="141"/>
  <c r="FF75" i="141"/>
  <c r="FG75" i="141"/>
  <c r="EX77" i="141"/>
  <c r="EY77" i="141"/>
  <c r="FA77" i="141"/>
  <c r="FB77" i="141"/>
  <c r="FC77" i="141"/>
  <c r="FD77" i="141"/>
  <c r="FE77" i="141"/>
  <c r="FF77" i="141"/>
  <c r="FG77" i="141"/>
  <c r="EX79" i="141"/>
  <c r="EY79" i="141"/>
  <c r="FA79" i="141"/>
  <c r="FB79" i="141"/>
  <c r="FC79" i="141"/>
  <c r="FD79" i="141"/>
  <c r="FE79" i="141"/>
  <c r="FF79" i="141"/>
  <c r="FG79" i="141"/>
  <c r="EX81" i="141"/>
  <c r="EY81" i="141"/>
  <c r="FA81" i="141"/>
  <c r="FB81" i="141"/>
  <c r="FC81" i="141"/>
  <c r="FD81" i="141"/>
  <c r="FE81" i="141"/>
  <c r="FF81" i="141"/>
  <c r="FG81" i="141"/>
  <c r="EX83" i="141"/>
  <c r="EY83" i="141"/>
  <c r="FA83" i="141"/>
  <c r="FB83" i="141"/>
  <c r="FC83" i="141"/>
  <c r="FD83" i="141"/>
  <c r="FE83" i="141"/>
  <c r="FF83" i="141"/>
  <c r="FG83" i="141"/>
  <c r="EX85" i="141"/>
  <c r="EY85" i="141"/>
  <c r="FA85" i="141"/>
  <c r="FB85" i="141"/>
  <c r="FC85" i="141"/>
  <c r="FD85" i="141"/>
  <c r="FE85" i="141"/>
  <c r="FF85" i="141"/>
  <c r="FG85" i="141"/>
  <c r="EX87" i="141"/>
  <c r="EY87" i="141"/>
  <c r="FA87" i="141"/>
  <c r="FB87" i="141"/>
  <c r="FC87" i="141"/>
  <c r="FD87" i="141"/>
  <c r="FE87" i="141"/>
  <c r="FF87" i="141"/>
  <c r="FG87" i="141"/>
  <c r="EX89" i="141"/>
  <c r="EY89" i="141"/>
  <c r="FA89" i="141"/>
  <c r="FC89" i="141"/>
  <c r="FD89" i="141"/>
  <c r="FE89" i="141"/>
  <c r="FF89" i="141"/>
  <c r="FG89" i="141"/>
  <c r="EX91" i="141"/>
  <c r="EY91" i="141"/>
  <c r="FA91" i="141"/>
  <c r="FB91" i="141"/>
  <c r="FC91" i="141"/>
  <c r="FD91" i="141"/>
  <c r="FE91" i="141"/>
  <c r="FF91" i="141"/>
  <c r="FG91" i="141"/>
  <c r="EX93" i="141"/>
  <c r="EY93" i="141"/>
  <c r="FA93" i="141"/>
  <c r="FB93" i="141"/>
  <c r="FC93" i="141"/>
  <c r="FD93" i="141"/>
  <c r="FE93" i="141"/>
  <c r="FF93" i="141"/>
  <c r="FG93" i="141"/>
  <c r="FG37" i="141"/>
  <c r="FF37" i="141"/>
  <c r="FE37" i="141"/>
  <c r="FD37" i="141"/>
  <c r="FC37" i="141"/>
  <c r="FB37" i="141"/>
  <c r="FA37" i="141"/>
  <c r="DY182" i="141"/>
  <c r="FS39" i="141"/>
  <c r="FS41" i="141"/>
  <c r="FS43" i="141"/>
  <c r="FS45" i="141"/>
  <c r="FS47" i="141"/>
  <c r="FS49" i="141"/>
  <c r="FS51" i="141"/>
  <c r="FS53" i="141"/>
  <c r="FS55" i="141"/>
  <c r="FS57" i="141"/>
  <c r="FS59" i="141"/>
  <c r="FS61" i="141"/>
  <c r="FS63" i="141"/>
  <c r="FS65" i="141"/>
  <c r="FS67" i="141"/>
  <c r="FS69" i="141"/>
  <c r="FS71" i="141"/>
  <c r="FS73" i="141"/>
  <c r="FS75" i="141"/>
  <c r="FS77" i="141"/>
  <c r="FS79" i="141"/>
  <c r="FS81" i="141"/>
  <c r="FS83" i="141"/>
  <c r="FS85" i="141"/>
  <c r="FS87" i="141"/>
  <c r="FS89" i="141"/>
  <c r="FS91" i="141"/>
  <c r="FS93" i="141"/>
  <c r="FS37" i="141"/>
  <c r="FR37" i="141"/>
  <c r="GB39" i="141"/>
  <c r="GB41" i="141"/>
  <c r="GB43" i="141"/>
  <c r="GB45" i="141"/>
  <c r="GB47" i="141"/>
  <c r="GB49" i="141"/>
  <c r="GB51" i="141"/>
  <c r="GB53" i="141"/>
  <c r="GB55" i="141"/>
  <c r="GB57" i="141"/>
  <c r="GB59" i="141"/>
  <c r="GB61" i="141"/>
  <c r="GB63" i="141"/>
  <c r="GB65" i="141"/>
  <c r="GB67" i="141"/>
  <c r="GB69" i="141"/>
  <c r="GB71" i="141"/>
  <c r="GB73" i="141"/>
  <c r="GB75" i="141"/>
  <c r="GB77" i="141"/>
  <c r="GB79" i="141"/>
  <c r="GB81" i="141"/>
  <c r="GB83" i="141"/>
  <c r="GB85" i="141"/>
  <c r="GB87" i="141"/>
  <c r="GB89" i="141"/>
  <c r="GB91" i="141"/>
  <c r="GB93" i="141"/>
  <c r="FZ39" i="141"/>
  <c r="FZ41" i="141"/>
  <c r="FZ43" i="141"/>
  <c r="FZ45" i="141"/>
  <c r="FZ47" i="141"/>
  <c r="FZ49" i="141"/>
  <c r="FZ51" i="141"/>
  <c r="FZ53" i="141"/>
  <c r="FZ55" i="141"/>
  <c r="FZ57" i="141"/>
  <c r="FZ59" i="141"/>
  <c r="FZ61" i="141"/>
  <c r="FZ63" i="141"/>
  <c r="FZ65" i="141"/>
  <c r="FZ67" i="141"/>
  <c r="FZ69" i="141"/>
  <c r="FZ71" i="141"/>
  <c r="FZ73" i="141"/>
  <c r="FZ75" i="141"/>
  <c r="FZ77" i="141"/>
  <c r="FZ79" i="141"/>
  <c r="FZ81" i="141"/>
  <c r="FZ83" i="141"/>
  <c r="FZ85" i="141"/>
  <c r="FZ87" i="141"/>
  <c r="FZ89" i="141"/>
  <c r="FZ91" i="141"/>
  <c r="FZ93" i="141"/>
  <c r="FX39" i="141"/>
  <c r="FX41" i="141"/>
  <c r="FX43" i="141"/>
  <c r="FX45" i="141"/>
  <c r="FX47" i="141"/>
  <c r="FX49" i="141"/>
  <c r="FX51" i="141"/>
  <c r="FX53" i="141"/>
  <c r="FX55" i="141"/>
  <c r="FX57" i="141"/>
  <c r="FX59" i="141"/>
  <c r="FX61" i="141"/>
  <c r="FX63" i="141"/>
  <c r="FX65" i="141"/>
  <c r="FX67" i="141"/>
  <c r="FX69" i="141"/>
  <c r="FX71" i="141"/>
  <c r="FX73" i="141"/>
  <c r="FX75" i="141"/>
  <c r="FX77" i="141"/>
  <c r="FX79" i="141"/>
  <c r="FX81" i="141"/>
  <c r="FX83" i="141"/>
  <c r="FX85" i="141"/>
  <c r="FX87" i="141"/>
  <c r="FX89" i="141"/>
  <c r="FX91" i="141"/>
  <c r="FX93" i="141"/>
  <c r="FV39" i="141"/>
  <c r="FV41" i="141"/>
  <c r="FV43" i="141"/>
  <c r="FV45" i="141"/>
  <c r="FV47" i="141"/>
  <c r="FV49" i="141"/>
  <c r="FV51" i="141"/>
  <c r="FV53" i="141"/>
  <c r="FV55" i="141"/>
  <c r="FV57" i="141"/>
  <c r="FV59" i="141"/>
  <c r="FV61" i="141"/>
  <c r="FV63" i="141"/>
  <c r="FV65" i="141"/>
  <c r="FV67" i="141"/>
  <c r="FV69" i="141"/>
  <c r="FV71" i="141"/>
  <c r="FV73" i="141"/>
  <c r="FV75" i="141"/>
  <c r="FV77" i="141"/>
  <c r="FV79" i="141"/>
  <c r="FV81" i="141"/>
  <c r="FV83" i="141"/>
  <c r="FV85" i="141"/>
  <c r="FV87" i="141"/>
  <c r="FV89" i="141"/>
  <c r="FV91" i="141"/>
  <c r="FV93" i="141"/>
  <c r="FT39" i="141"/>
  <c r="FT41" i="141"/>
  <c r="FT43" i="141"/>
  <c r="FT45" i="141"/>
  <c r="FT47" i="141"/>
  <c r="FT49" i="141"/>
  <c r="FT51" i="141"/>
  <c r="FT53" i="141"/>
  <c r="FT55" i="141"/>
  <c r="FT57" i="141"/>
  <c r="FT59" i="141"/>
  <c r="FT61" i="141"/>
  <c r="FT63" i="141"/>
  <c r="FT65" i="141"/>
  <c r="FT67" i="141"/>
  <c r="FT69" i="141"/>
  <c r="FT71" i="141"/>
  <c r="FT73" i="141"/>
  <c r="FT75" i="141"/>
  <c r="FT77" i="141"/>
  <c r="FT79" i="141"/>
  <c r="FT81" i="141"/>
  <c r="FT83" i="141"/>
  <c r="FT85" i="141"/>
  <c r="FT87" i="141"/>
  <c r="FT89" i="141"/>
  <c r="FT91" i="141"/>
  <c r="FT93" i="141"/>
  <c r="FR39" i="141"/>
  <c r="FR41" i="141"/>
  <c r="FR43" i="141"/>
  <c r="FR45" i="141"/>
  <c r="FR47" i="141"/>
  <c r="FR49" i="141"/>
  <c r="FR51" i="141"/>
  <c r="FR53" i="141"/>
  <c r="FR55" i="141"/>
  <c r="FR57" i="141"/>
  <c r="FR59" i="141"/>
  <c r="FR61" i="141"/>
  <c r="FR63" i="141"/>
  <c r="FR65" i="141"/>
  <c r="FR67" i="141"/>
  <c r="FR69" i="141"/>
  <c r="FR71" i="141"/>
  <c r="FR73" i="141"/>
  <c r="FR75" i="141"/>
  <c r="FR77" i="141"/>
  <c r="FR79" i="141"/>
  <c r="FR81" i="141"/>
  <c r="FR83" i="141"/>
  <c r="FR85" i="141"/>
  <c r="FR87" i="141"/>
  <c r="FR89" i="141"/>
  <c r="FR91" i="141"/>
  <c r="FR93" i="141"/>
  <c r="GB37" i="141"/>
  <c r="FZ37" i="141"/>
  <c r="FX37" i="141"/>
  <c r="FV37" i="141"/>
  <c r="FT37" i="141"/>
  <c r="BL182" i="141"/>
  <c r="BE182" i="141"/>
  <c r="Q182" i="141"/>
  <c r="X182" i="141"/>
  <c r="W182" i="141"/>
  <c r="P182" i="141"/>
  <c r="R182" i="141"/>
  <c r="S182" i="141"/>
  <c r="T182" i="141"/>
  <c r="U182" i="141"/>
  <c r="AB182" i="141"/>
  <c r="AA182" i="141"/>
  <c r="Z182" i="141"/>
  <c r="Y182" i="141"/>
  <c r="S110" i="141"/>
  <c r="JI182" i="141" s="1"/>
  <c r="M110" i="141"/>
  <c r="JE182" i="141" s="1"/>
  <c r="DD182" i="141"/>
  <c r="CP182" i="141"/>
  <c r="EF182" i="141"/>
  <c r="DR182" i="141"/>
  <c r="CC182" i="141"/>
  <c r="CA182" i="141"/>
  <c r="BZ182" i="141"/>
  <c r="BY182" i="141"/>
  <c r="BX182" i="141"/>
  <c r="BW182" i="141"/>
  <c r="CU101" i="141"/>
  <c r="CU100" i="141"/>
  <c r="CU99" i="141"/>
  <c r="CU98" i="141"/>
  <c r="CH101" i="141"/>
  <c r="CH100" i="141"/>
  <c r="CH99" i="141"/>
  <c r="CH98" i="141"/>
  <c r="BU101" i="141"/>
  <c r="BU100" i="141"/>
  <c r="BU99" i="141"/>
  <c r="BU98" i="141"/>
  <c r="BH101" i="141"/>
  <c r="BH100" i="141"/>
  <c r="BH99" i="141"/>
  <c r="BH98" i="141"/>
  <c r="AU101" i="141"/>
  <c r="AU100" i="141"/>
  <c r="AU99" i="141"/>
  <c r="AU98" i="141"/>
  <c r="AH99" i="141"/>
  <c r="AH100" i="141"/>
  <c r="AH101" i="141"/>
  <c r="H65" i="141"/>
  <c r="EO65" i="141" s="1"/>
  <c r="CI182" i="141"/>
  <c r="EV37" i="141"/>
  <c r="CW182" i="141"/>
  <c r="FV182" i="141"/>
  <c r="GJ182" i="141"/>
  <c r="ET182" i="141"/>
  <c r="FH182" i="141"/>
  <c r="H77" i="141"/>
  <c r="AC182" i="141"/>
  <c r="AQ182" i="141"/>
  <c r="AJ182" i="141"/>
  <c r="CH182" i="141"/>
  <c r="CG182" i="141"/>
  <c r="CF182" i="141"/>
  <c r="CE182" i="141"/>
  <c r="CD182" i="141"/>
  <c r="H85" i="141"/>
  <c r="H81" i="141"/>
  <c r="I82" i="141"/>
  <c r="H83" i="141"/>
  <c r="I84" i="141"/>
  <c r="I86" i="141"/>
  <c r="H87" i="141"/>
  <c r="EO87" i="141" s="1"/>
  <c r="I88" i="141"/>
  <c r="H89" i="141"/>
  <c r="I90" i="141"/>
  <c r="H91" i="141"/>
  <c r="EO91" i="141" s="1"/>
  <c r="I92" i="141"/>
  <c r="H93" i="141"/>
  <c r="I94" i="141"/>
  <c r="AX182" i="141"/>
  <c r="I80" i="141"/>
  <c r="H79" i="141"/>
  <c r="I78" i="141"/>
  <c r="I76" i="141"/>
  <c r="EY75" i="141" s="1"/>
  <c r="H75" i="141"/>
  <c r="I74" i="141"/>
  <c r="H73" i="141"/>
  <c r="I72" i="141"/>
  <c r="H71" i="141"/>
  <c r="I70" i="141"/>
  <c r="H69" i="141"/>
  <c r="I68" i="141"/>
  <c r="H67" i="141"/>
  <c r="I66" i="141"/>
  <c r="I64" i="141"/>
  <c r="H63" i="141"/>
  <c r="I62" i="141"/>
  <c r="H61" i="141"/>
  <c r="I60" i="141"/>
  <c r="H59" i="141"/>
  <c r="I58" i="141"/>
  <c r="H57" i="141"/>
  <c r="I56" i="141"/>
  <c r="H55" i="141"/>
  <c r="EO55" i="141" s="1"/>
  <c r="I54" i="141"/>
  <c r="H53" i="141"/>
  <c r="I52" i="141"/>
  <c r="H51" i="141"/>
  <c r="I50" i="141"/>
  <c r="H49" i="141"/>
  <c r="I48" i="141"/>
  <c r="H47" i="141"/>
  <c r="I46" i="141"/>
  <c r="H45" i="141"/>
  <c r="I44" i="141"/>
  <c r="H43" i="141"/>
  <c r="EO43" i="141" s="1"/>
  <c r="I42" i="141"/>
  <c r="H41" i="141"/>
  <c r="I40" i="141"/>
  <c r="ET51" i="141" l="1"/>
  <c r="EO51" i="141"/>
  <c r="ET59" i="141"/>
  <c r="EO59" i="141"/>
  <c r="EV69" i="141"/>
  <c r="EO69" i="141"/>
  <c r="EV81" i="141"/>
  <c r="EO81" i="141"/>
  <c r="EV93" i="141"/>
  <c r="EO93" i="141"/>
  <c r="ET67" i="141"/>
  <c r="EO67" i="141"/>
  <c r="EV79" i="141"/>
  <c r="EO79" i="141"/>
  <c r="EV53" i="141"/>
  <c r="EO53" i="141"/>
  <c r="EV61" i="141"/>
  <c r="EO61" i="141"/>
  <c r="EV89" i="141"/>
  <c r="EO89" i="141"/>
  <c r="EV85" i="141"/>
  <c r="EO85" i="141"/>
  <c r="EV57" i="141"/>
  <c r="EO57" i="141"/>
  <c r="ET75" i="141"/>
  <c r="EO75" i="141"/>
  <c r="ET83" i="141"/>
  <c r="EO83" i="141"/>
  <c r="EV71" i="141"/>
  <c r="EO71" i="141"/>
  <c r="EV77" i="141"/>
  <c r="EO77" i="141"/>
  <c r="EV73" i="141"/>
  <c r="EO73" i="141"/>
  <c r="EV49" i="141"/>
  <c r="EO49" i="141"/>
  <c r="EV47" i="141"/>
  <c r="EO47" i="141"/>
  <c r="EV45" i="141"/>
  <c r="EO45" i="141"/>
  <c r="ET43" i="141"/>
  <c r="EV41" i="141"/>
  <c r="EO41" i="141"/>
  <c r="EV63" i="141"/>
  <c r="EO63" i="141"/>
  <c r="L95" i="141"/>
  <c r="FH95" i="141"/>
  <c r="H99" i="141" s="1"/>
  <c r="FF95" i="141"/>
  <c r="X95" i="141" s="1"/>
  <c r="GS182" i="141"/>
  <c r="GF99" i="141"/>
  <c r="GF102" i="141" s="1"/>
  <c r="EX75" i="141"/>
  <c r="EX95" i="141" s="1"/>
  <c r="H95" i="141" s="1"/>
  <c r="HE182" i="141"/>
  <c r="HH182" i="141"/>
  <c r="CC25" i="141"/>
  <c r="AB128" i="141" s="1"/>
  <c r="GB95" i="141"/>
  <c r="CF29" i="141" s="1"/>
  <c r="HF182" i="141" s="1"/>
  <c r="CC29" i="141"/>
  <c r="AN128" i="141" s="1"/>
  <c r="CC27" i="141"/>
  <c r="AH128" i="141" s="1"/>
  <c r="CC23" i="141"/>
  <c r="CC19" i="141"/>
  <c r="FT95" i="141"/>
  <c r="CF21" i="141" s="1"/>
  <c r="GT182" i="141" s="1"/>
  <c r="CC21" i="141"/>
  <c r="AH126" i="141"/>
  <c r="FO182" i="141"/>
  <c r="GV182" i="141"/>
  <c r="HB182" i="141"/>
  <c r="AB126" i="141"/>
  <c r="FA182" i="141"/>
  <c r="V126" i="141"/>
  <c r="EM182" i="141"/>
  <c r="GY182" i="141"/>
  <c r="P126" i="141"/>
  <c r="FV95" i="141"/>
  <c r="CF23" i="141" s="1"/>
  <c r="GW182" i="141" s="1"/>
  <c r="FR95" i="141"/>
  <c r="CF19" i="141" s="1"/>
  <c r="AN126" i="141"/>
  <c r="GC182" i="141"/>
  <c r="FX95" i="141"/>
  <c r="FZ95" i="141"/>
  <c r="CF27" i="141" s="1"/>
  <c r="HC182" i="141" s="1"/>
  <c r="FJ95" i="141"/>
  <c r="FP95" i="141"/>
  <c r="FL95" i="141"/>
  <c r="ET85" i="141"/>
  <c r="ET89" i="141"/>
  <c r="ET57" i="141"/>
  <c r="ET79" i="141"/>
  <c r="ET45" i="141"/>
  <c r="ET53" i="141"/>
  <c r="ET41" i="141"/>
  <c r="ET61" i="141"/>
  <c r="ET49" i="141"/>
  <c r="ET73" i="141"/>
  <c r="GG99" i="141"/>
  <c r="GG102" i="141" s="1"/>
  <c r="V134" i="141" s="1"/>
  <c r="EY95" i="141"/>
  <c r="FB95" i="141"/>
  <c r="FE95" i="141"/>
  <c r="FC95" i="141"/>
  <c r="FN95" i="141"/>
  <c r="IQ182" i="141" s="1"/>
  <c r="FQ95" i="141"/>
  <c r="Y100" i="141" s="1"/>
  <c r="FM95" i="141"/>
  <c r="FI95" i="141"/>
  <c r="FO95" i="141"/>
  <c r="FK95" i="141"/>
  <c r="IJ182" i="141" s="1"/>
  <c r="ET69" i="141"/>
  <c r="ET81" i="141"/>
  <c r="ET93" i="141"/>
  <c r="ET63" i="141"/>
  <c r="ET47" i="141"/>
  <c r="ET65" i="141"/>
  <c r="GH99" i="141"/>
  <c r="GH102" i="141" s="1"/>
  <c r="AB134" i="141" s="1"/>
  <c r="EV43" i="141"/>
  <c r="FG95" i="141"/>
  <c r="EV51" i="141"/>
  <c r="CU102" i="141"/>
  <c r="GI99" i="141"/>
  <c r="AH134" i="141" s="1"/>
  <c r="EV91" i="141"/>
  <c r="FD95" i="141"/>
  <c r="FA95" i="141"/>
  <c r="ET55" i="141"/>
  <c r="ET39" i="141"/>
  <c r="CB182" i="141"/>
  <c r="AU102" i="141"/>
  <c r="BH102" i="141"/>
  <c r="BU102" i="141"/>
  <c r="CH102" i="141"/>
  <c r="EV59" i="141"/>
  <c r="EW95" i="141"/>
  <c r="EV83" i="141"/>
  <c r="ET71" i="141"/>
  <c r="EV65" i="141"/>
  <c r="EV75" i="141"/>
  <c r="EV67" i="141"/>
  <c r="ET77" i="141"/>
  <c r="ET87" i="141"/>
  <c r="ET91" i="141"/>
  <c r="EV87" i="141"/>
  <c r="EV55" i="141"/>
  <c r="EV39" i="141"/>
  <c r="AH102" i="141"/>
  <c r="EO95" i="141" l="1"/>
  <c r="D141" i="141" s="1"/>
  <c r="CF25" i="141"/>
  <c r="GZ182" i="141" s="1"/>
  <c r="Y102" i="141"/>
  <c r="GX182" i="141"/>
  <c r="V128" i="141"/>
  <c r="GQ182" i="141"/>
  <c r="T95" i="141"/>
  <c r="HW182" i="141"/>
  <c r="HJ182" i="141"/>
  <c r="V182" i="141"/>
  <c r="HD182" i="141"/>
  <c r="Y96" i="141"/>
  <c r="IB182" i="141"/>
  <c r="M100" i="141"/>
  <c r="IV182" i="141"/>
  <c r="IX182" i="141" s="1"/>
  <c r="IA182" i="141"/>
  <c r="I96" i="141"/>
  <c r="HL182" i="141"/>
  <c r="L99" i="141"/>
  <c r="II182" i="141"/>
  <c r="M96" i="141"/>
  <c r="HP182" i="141"/>
  <c r="HA182" i="141"/>
  <c r="U100" i="141"/>
  <c r="IR182" i="141"/>
  <c r="P95" i="141"/>
  <c r="HS182" i="141"/>
  <c r="IE182" i="141"/>
  <c r="J128" i="141"/>
  <c r="GR182" i="141"/>
  <c r="HG182" i="141"/>
  <c r="I100" i="141"/>
  <c r="IF182" i="141"/>
  <c r="Q96" i="141"/>
  <c r="HT182" i="141"/>
  <c r="IM182" i="141"/>
  <c r="HI182" i="141"/>
  <c r="O182" i="141"/>
  <c r="P128" i="141"/>
  <c r="GU182" i="141"/>
  <c r="HK182" i="141"/>
  <c r="HO182" i="141"/>
  <c r="Q100" i="141"/>
  <c r="IN182" i="141"/>
  <c r="U96" i="141"/>
  <c r="HX182" i="141"/>
  <c r="X99" i="141"/>
  <c r="X101" i="141" s="1"/>
  <c r="IU182" i="141"/>
  <c r="IW182" i="141" s="1"/>
  <c r="BU182" i="141"/>
  <c r="P99" i="141"/>
  <c r="T99" i="141"/>
  <c r="EV95" i="141"/>
  <c r="IL182" i="141" s="1"/>
  <c r="EU95" i="141"/>
  <c r="ET95" i="141"/>
  <c r="H97" i="141" s="1"/>
  <c r="M98" i="141" l="1"/>
  <c r="I102" i="141"/>
  <c r="T101" i="141"/>
  <c r="M102" i="141"/>
  <c r="U102" i="141"/>
  <c r="L101" i="141"/>
  <c r="Q102" i="141"/>
  <c r="P101" i="141"/>
  <c r="H101" i="141"/>
  <c r="HV182" i="141"/>
  <c r="IC182" i="141"/>
  <c r="ID182" i="141"/>
  <c r="IO182" i="141"/>
  <c r="IT182" i="141"/>
  <c r="IK182" i="141"/>
  <c r="HQ182" i="141"/>
  <c r="HZ182" i="141"/>
  <c r="HU182" i="141"/>
  <c r="HY182" i="141"/>
  <c r="IP182" i="141"/>
  <c r="IG182" i="141"/>
  <c r="HM182" i="141"/>
  <c r="IH182" i="141"/>
  <c r="HR182" i="141"/>
  <c r="HN182" i="141"/>
  <c r="IS182" i="141"/>
  <c r="L97" i="141"/>
  <c r="X97" i="141"/>
  <c r="Y98" i="141"/>
  <c r="Q98" i="141"/>
  <c r="T97" i="141"/>
  <c r="P97" i="141"/>
  <c r="U98" i="141"/>
  <c r="I98" i="141"/>
  <c r="L25" i="141" l="1"/>
  <c r="BS182" i="141" s="1"/>
</calcChain>
</file>

<file path=xl/sharedStrings.xml><?xml version="1.0" encoding="utf-8"?>
<sst xmlns="http://schemas.openxmlformats.org/spreadsheetml/2006/main" count="1379" uniqueCount="257">
  <si>
    <t>年</t>
    <rPh sb="0" eb="1">
      <t>ネン</t>
    </rPh>
    <phoneticPr fontId="2"/>
  </si>
  <si>
    <t>日</t>
    <rPh sb="0" eb="1">
      <t>ニチ</t>
    </rPh>
    <phoneticPr fontId="2"/>
  </si>
  <si>
    <t>区長</t>
    <rPh sb="0" eb="2">
      <t>クチョウ</t>
    </rPh>
    <phoneticPr fontId="2"/>
  </si>
  <si>
    <t>合計</t>
    <rPh sb="0" eb="2">
      <t>ゴウケイ</t>
    </rPh>
    <phoneticPr fontId="2"/>
  </si>
  <si>
    <t>（提出先）横浜市</t>
    <rPh sb="1" eb="3">
      <t>テイシュツ</t>
    </rPh>
    <rPh sb="3" eb="4">
      <t>サキ</t>
    </rPh>
    <rPh sb="5" eb="8">
      <t>ヨコハマシ</t>
    </rPh>
    <phoneticPr fontId="2"/>
  </si>
  <si>
    <t>合　計</t>
    <rPh sb="0" eb="1">
      <t>ゴウ</t>
    </rPh>
    <rPh sb="2" eb="3">
      <t>ケイ</t>
    </rPh>
    <phoneticPr fontId="2"/>
  </si>
  <si>
    <t>内　　　　　訳</t>
    <rPh sb="0" eb="1">
      <t>ウチ</t>
    </rPh>
    <rPh sb="6" eb="7">
      <t>ヤク</t>
    </rPh>
    <phoneticPr fontId="2"/>
  </si>
  <si>
    <t>１年生</t>
    <rPh sb="1" eb="3">
      <t>ネンセイ</t>
    </rPh>
    <phoneticPr fontId="2"/>
  </si>
  <si>
    <t>２年生</t>
    <rPh sb="1" eb="3">
      <t>ネンセイ</t>
    </rPh>
    <phoneticPr fontId="2"/>
  </si>
  <si>
    <t>３年生</t>
    <rPh sb="1" eb="3">
      <t>ネンセイ</t>
    </rPh>
    <phoneticPr fontId="2"/>
  </si>
  <si>
    <t>４年生</t>
    <rPh sb="1" eb="3">
      <t>ネンセイ</t>
    </rPh>
    <phoneticPr fontId="2"/>
  </si>
  <si>
    <t>５年生</t>
    <rPh sb="1" eb="3">
      <t>ネンセイ</t>
    </rPh>
    <phoneticPr fontId="2"/>
  </si>
  <si>
    <t>６年生</t>
    <rPh sb="1" eb="3">
      <t>ネンセイ</t>
    </rPh>
    <phoneticPr fontId="2"/>
  </si>
  <si>
    <t>在籍児童数　①</t>
    <rPh sb="0" eb="2">
      <t>ザイセキ</t>
    </rPh>
    <rPh sb="2" eb="4">
      <t>ジドウ</t>
    </rPh>
    <rPh sb="4" eb="5">
      <t>スウ</t>
    </rPh>
    <phoneticPr fontId="2"/>
  </si>
  <si>
    <t>【</t>
    <phoneticPr fontId="2"/>
  </si>
  <si>
    <t>】</t>
    <phoneticPr fontId="2"/>
  </si>
  <si>
    <t>登録児童数　②</t>
    <rPh sb="0" eb="2">
      <t>トウロク</t>
    </rPh>
    <rPh sb="2" eb="4">
      <t>ジドウ</t>
    </rPh>
    <rPh sb="4" eb="5">
      <t>スウ</t>
    </rPh>
    <phoneticPr fontId="2"/>
  </si>
  <si>
    <t>曜日</t>
    <rPh sb="0" eb="2">
      <t>ヨウビ</t>
    </rPh>
    <phoneticPr fontId="2"/>
  </si>
  <si>
    <t>17時以降</t>
    <rPh sb="2" eb="3">
      <t>ジ</t>
    </rPh>
    <rPh sb="3" eb="5">
      <t>イコウ</t>
    </rPh>
    <phoneticPr fontId="2"/>
  </si>
  <si>
    <t>利用児童数</t>
    <rPh sb="0" eb="2">
      <t>リヨウ</t>
    </rPh>
    <rPh sb="2" eb="4">
      <t>ジドウ</t>
    </rPh>
    <rPh sb="4" eb="5">
      <t>スウ</t>
    </rPh>
    <phoneticPr fontId="2"/>
  </si>
  <si>
    <t>国立・私立小学校</t>
    <rPh sb="0" eb="2">
      <t>コクリツ</t>
    </rPh>
    <rPh sb="3" eb="5">
      <t>シリツ</t>
    </rPh>
    <rPh sb="5" eb="8">
      <t>ショウガッコウ</t>
    </rPh>
    <phoneticPr fontId="2"/>
  </si>
  <si>
    <t>特別支援学校</t>
    <rPh sb="0" eb="2">
      <t>トクベツ</t>
    </rPh>
    <rPh sb="2" eb="4">
      <t>シエン</t>
    </rPh>
    <rPh sb="4" eb="6">
      <t>ガッコウ</t>
    </rPh>
    <phoneticPr fontId="2"/>
  </si>
  <si>
    <t>登録児童数</t>
    <rPh sb="0" eb="2">
      <t>トウロク</t>
    </rPh>
    <rPh sb="2" eb="4">
      <t>ジドウ</t>
    </rPh>
    <rPh sb="4" eb="5">
      <t>スウ</t>
    </rPh>
    <phoneticPr fontId="2"/>
  </si>
  <si>
    <t>クラブ名：</t>
    <rPh sb="3" eb="4">
      <t>メイ</t>
    </rPh>
    <phoneticPr fontId="2"/>
  </si>
  <si>
    <t xml:space="preserve">うち
わくわく【区分１】
</t>
    <rPh sb="8" eb="10">
      <t>クブン</t>
    </rPh>
    <phoneticPr fontId="2"/>
  </si>
  <si>
    <t>うち　すくすく（ゆうやけ）【区分２A】</t>
    <rPh sb="14" eb="16">
      <t>クブン</t>
    </rPh>
    <phoneticPr fontId="2"/>
  </si>
  <si>
    <t>うち　すくすく（ほしぞら）【区分２B】</t>
    <rPh sb="14" eb="16">
      <t>クブン</t>
    </rPh>
    <phoneticPr fontId="2"/>
  </si>
  <si>
    <t>わくわく
【区分１】</t>
    <rPh sb="6" eb="8">
      <t>クブン</t>
    </rPh>
    <phoneticPr fontId="2"/>
  </si>
  <si>
    <t>すくすく
(ゆうやけ)
【区分２A】</t>
    <rPh sb="13" eb="15">
      <t>クブン</t>
    </rPh>
    <phoneticPr fontId="2"/>
  </si>
  <si>
    <t>すくすく
(ほしぞら)
【区分２B】</t>
    <rPh sb="13" eb="15">
      <t>クブン</t>
    </rPh>
    <phoneticPr fontId="2"/>
  </si>
  <si>
    <t>対象児童数</t>
    <rPh sb="0" eb="2">
      <t>タイショウ</t>
    </rPh>
    <rPh sb="2" eb="4">
      <t>ジドウ</t>
    </rPh>
    <rPh sb="4" eb="5">
      <t>スウ</t>
    </rPh>
    <phoneticPr fontId="2"/>
  </si>
  <si>
    <t>◆　当該校以外の登録児童数</t>
    <phoneticPr fontId="2"/>
  </si>
  <si>
    <t>うち
わくわく【区分１】</t>
    <rPh sb="7" eb="12">
      <t>「クブン１」</t>
    </rPh>
    <phoneticPr fontId="2"/>
  </si>
  <si>
    <t>うち　すくすく
（ゆうやけ）【区分２A】</t>
    <rPh sb="14" eb="20">
      <t>「クブン２エー」</t>
    </rPh>
    <phoneticPr fontId="2"/>
  </si>
  <si>
    <t>うち　すくすく
（ほしぞら）【区分２B】</t>
    <rPh sb="14" eb="17">
      <t>「クブン</t>
    </rPh>
    <phoneticPr fontId="2"/>
  </si>
  <si>
    <t>月分</t>
    <rPh sb="0" eb="2">
      <t>ガツブン</t>
    </rPh>
    <phoneticPr fontId="2"/>
  </si>
  <si>
    <t>分</t>
    <rPh sb="0" eb="1">
      <t>フン</t>
    </rPh>
    <phoneticPr fontId="3"/>
  </si>
  <si>
    <t>放 課 後 キ ッ ズ ク ラ ブ 月 別 状 況 報 告 書</t>
    <rPh sb="0" eb="1">
      <t>ホウ</t>
    </rPh>
    <rPh sb="2" eb="3">
      <t>カ</t>
    </rPh>
    <rPh sb="4" eb="5">
      <t>アト</t>
    </rPh>
    <rPh sb="18" eb="19">
      <t>ガツ</t>
    </rPh>
    <rPh sb="20" eb="21">
      <t>ベツ</t>
    </rPh>
    <rPh sb="22" eb="23">
      <t>ジョウ</t>
    </rPh>
    <rPh sb="24" eb="25">
      <t>キョウ</t>
    </rPh>
    <rPh sb="26" eb="27">
      <t>ホウ</t>
    </rPh>
    <rPh sb="28" eb="29">
      <t>コク</t>
    </rPh>
    <rPh sb="30" eb="31">
      <t>ショ</t>
    </rPh>
    <phoneticPr fontId="2"/>
  </si>
  <si>
    <t>実施時間</t>
    <rPh sb="0" eb="2">
      <t>ジッシ</t>
    </rPh>
    <rPh sb="2" eb="4">
      <t>ジカン</t>
    </rPh>
    <phoneticPr fontId="3"/>
  </si>
  <si>
    <t>プログラムの特例</t>
    <rPh sb="6" eb="8">
      <t>トクレイ</t>
    </rPh>
    <phoneticPr fontId="2"/>
  </si>
  <si>
    <t>実施の
有無</t>
    <rPh sb="0" eb="2">
      <t>ジッシ</t>
    </rPh>
    <rPh sb="4" eb="6">
      <t>ウム</t>
    </rPh>
    <phoneticPr fontId="3"/>
  </si>
  <si>
    <t>時</t>
    <rPh sb="0" eb="1">
      <t>トキ</t>
    </rPh>
    <phoneticPr fontId="3"/>
  </si>
  <si>
    <t>～</t>
    <phoneticPr fontId="3"/>
  </si>
  <si>
    <t>【</t>
  </si>
  <si>
    <t>】</t>
  </si>
  <si>
    <t>区分１</t>
    <rPh sb="0" eb="2">
      <t>クブン</t>
    </rPh>
    <phoneticPr fontId="2"/>
  </si>
  <si>
    <t>定員</t>
    <rPh sb="0" eb="2">
      <t>テイイン</t>
    </rPh>
    <phoneticPr fontId="2"/>
  </si>
  <si>
    <t>登録率</t>
    <rPh sb="0" eb="2">
      <t>トウロク</t>
    </rPh>
    <rPh sb="2" eb="3">
      <t>リツ</t>
    </rPh>
    <phoneticPr fontId="2"/>
  </si>
  <si>
    <t>平日児童利用状況</t>
    <rPh sb="0" eb="2">
      <t>ヘイジツ</t>
    </rPh>
    <rPh sb="2" eb="4">
      <t>ジドウ</t>
    </rPh>
    <rPh sb="4" eb="6">
      <t>リヨウ</t>
    </rPh>
    <rPh sb="6" eb="8">
      <t>ジョウキョウ</t>
    </rPh>
    <phoneticPr fontId="2"/>
  </si>
  <si>
    <t>土曜日児童利用状況</t>
    <rPh sb="0" eb="3">
      <t>ドヨウビ</t>
    </rPh>
    <rPh sb="3" eb="5">
      <t>ジドウ</t>
    </rPh>
    <rPh sb="5" eb="7">
      <t>リヨウ</t>
    </rPh>
    <rPh sb="7" eb="9">
      <t>ジョウキョウ</t>
    </rPh>
    <phoneticPr fontId="2"/>
  </si>
  <si>
    <t>その他</t>
    <rPh sb="2" eb="3">
      <t>タ</t>
    </rPh>
    <phoneticPr fontId="2"/>
  </si>
  <si>
    <t>1年生</t>
    <rPh sb="1" eb="3">
      <t>ネンセイ</t>
    </rPh>
    <phoneticPr fontId="2"/>
  </si>
  <si>
    <t>うち個別支援学級在籍児童数</t>
    <rPh sb="2" eb="4">
      <t>コベツ</t>
    </rPh>
    <rPh sb="4" eb="6">
      <t>シエン</t>
    </rPh>
    <rPh sb="6" eb="8">
      <t>ガッキュウ</t>
    </rPh>
    <rPh sb="8" eb="10">
      <t>ザイセキ</t>
    </rPh>
    <rPh sb="10" eb="12">
      <t>ジドウ</t>
    </rPh>
    <rPh sb="12" eb="13">
      <t>スウ</t>
    </rPh>
    <phoneticPr fontId="2"/>
  </si>
  <si>
    <t>うち障害児童数</t>
    <rPh sb="2" eb="4">
      <t>ショウガイ</t>
    </rPh>
    <rPh sb="4" eb="6">
      <t>ジドウ</t>
    </rPh>
    <rPh sb="6" eb="7">
      <t>スウ</t>
    </rPh>
    <phoneticPr fontId="2"/>
  </si>
  <si>
    <t>うち区分１登録児童数</t>
    <rPh sb="2" eb="4">
      <t>クブン</t>
    </rPh>
    <rPh sb="5" eb="7">
      <t>トウロク</t>
    </rPh>
    <rPh sb="7" eb="9">
      <t>ジドウ</t>
    </rPh>
    <rPh sb="9" eb="10">
      <t>スウ</t>
    </rPh>
    <phoneticPr fontId="2"/>
  </si>
  <si>
    <t>全児童</t>
    <rPh sb="0" eb="3">
      <t>ゼンジドウ</t>
    </rPh>
    <phoneticPr fontId="2"/>
  </si>
  <si>
    <t>区分１児童</t>
    <rPh sb="0" eb="2">
      <t>クブン</t>
    </rPh>
    <rPh sb="3" eb="5">
      <t>ジドウ</t>
    </rPh>
    <phoneticPr fontId="2"/>
  </si>
  <si>
    <t>全児童（17時以降）</t>
    <rPh sb="0" eb="3">
      <t>ゼンジドウ</t>
    </rPh>
    <rPh sb="6" eb="7">
      <t>ジ</t>
    </rPh>
    <rPh sb="7" eb="9">
      <t>イコウ</t>
    </rPh>
    <phoneticPr fontId="2"/>
  </si>
  <si>
    <t>当該校以外登録児童数</t>
    <rPh sb="0" eb="2">
      <t>トウガイ</t>
    </rPh>
    <rPh sb="2" eb="3">
      <t>コウ</t>
    </rPh>
    <rPh sb="3" eb="5">
      <t>イガイ</t>
    </rPh>
    <rPh sb="5" eb="7">
      <t>トウロク</t>
    </rPh>
    <rPh sb="7" eb="9">
      <t>ジドウ</t>
    </rPh>
    <rPh sb="9" eb="10">
      <t>スウ</t>
    </rPh>
    <phoneticPr fontId="2"/>
  </si>
  <si>
    <t>うち
障害児数</t>
    <rPh sb="3" eb="6">
      <t>ショウガイジ</t>
    </rPh>
    <rPh sb="6" eb="7">
      <t>スウ</t>
    </rPh>
    <phoneticPr fontId="2"/>
  </si>
  <si>
    <t>延べ
利用</t>
    <rPh sb="0" eb="1">
      <t>ノ</t>
    </rPh>
    <rPh sb="3" eb="5">
      <t>リヨウ</t>
    </rPh>
    <phoneticPr fontId="2"/>
  </si>
  <si>
    <t>１日
平均</t>
    <rPh sb="1" eb="2">
      <t>ニチ</t>
    </rPh>
    <rPh sb="3" eb="5">
      <t>ヘイキン</t>
    </rPh>
    <phoneticPr fontId="2"/>
  </si>
  <si>
    <t>うち障害児数</t>
    <rPh sb="2" eb="5">
      <t>ショウガイジ</t>
    </rPh>
    <rPh sb="5" eb="6">
      <t>スウ</t>
    </rPh>
    <phoneticPr fontId="2"/>
  </si>
  <si>
    <t>国私立</t>
    <rPh sb="0" eb="1">
      <t>クニ</t>
    </rPh>
    <rPh sb="1" eb="3">
      <t>シリツ</t>
    </rPh>
    <phoneticPr fontId="2"/>
  </si>
  <si>
    <t>特支</t>
    <rPh sb="0" eb="1">
      <t>トク</t>
    </rPh>
    <rPh sb="1" eb="2">
      <t>シ</t>
    </rPh>
    <phoneticPr fontId="2"/>
  </si>
  <si>
    <t>区分２A</t>
    <rPh sb="0" eb="2">
      <t>クブン</t>
    </rPh>
    <phoneticPr fontId="2"/>
  </si>
  <si>
    <t>区分２B</t>
    <rPh sb="0" eb="2">
      <t>クブン</t>
    </rPh>
    <phoneticPr fontId="2"/>
  </si>
  <si>
    <t>区分１</t>
    <rPh sb="0" eb="2">
      <t>クブン</t>
    </rPh>
    <phoneticPr fontId="3"/>
  </si>
  <si>
    <t>区分２A</t>
    <rPh sb="0" eb="2">
      <t>クブン</t>
    </rPh>
    <phoneticPr fontId="3"/>
  </si>
  <si>
    <t>区分２B</t>
    <rPh sb="0" eb="2">
      <t>クブン</t>
    </rPh>
    <phoneticPr fontId="3"/>
  </si>
  <si>
    <t>在籍児童数</t>
    <rPh sb="0" eb="2">
      <t>ザイセキ</t>
    </rPh>
    <rPh sb="2" eb="4">
      <t>ジドウ</t>
    </rPh>
    <rPh sb="4" eb="5">
      <t>スウ</t>
    </rPh>
    <phoneticPr fontId="5"/>
  </si>
  <si>
    <t>うち区分2A登録児童数</t>
    <rPh sb="2" eb="4">
      <t>クブン</t>
    </rPh>
    <rPh sb="6" eb="8">
      <t>トウロク</t>
    </rPh>
    <rPh sb="8" eb="10">
      <t>ジドウ</t>
    </rPh>
    <rPh sb="10" eb="11">
      <t>スウ</t>
    </rPh>
    <phoneticPr fontId="2"/>
  </si>
  <si>
    <t>うち区分2B登録児童数</t>
    <rPh sb="2" eb="4">
      <t>クブン</t>
    </rPh>
    <rPh sb="6" eb="8">
      <t>トウロク</t>
    </rPh>
    <rPh sb="8" eb="10">
      <t>ジドウ</t>
    </rPh>
    <rPh sb="10" eb="11">
      <t>スウ</t>
    </rPh>
    <phoneticPr fontId="2"/>
  </si>
  <si>
    <t>うち区分2A対象児童数</t>
    <rPh sb="2" eb="4">
      <t>クブン</t>
    </rPh>
    <rPh sb="6" eb="8">
      <t>タイショウ</t>
    </rPh>
    <rPh sb="8" eb="10">
      <t>ジドウ</t>
    </rPh>
    <rPh sb="10" eb="11">
      <t>スウ</t>
    </rPh>
    <phoneticPr fontId="2"/>
  </si>
  <si>
    <t>うち区分2B対象児童数</t>
    <rPh sb="2" eb="4">
      <t>クブン</t>
    </rPh>
    <rPh sb="6" eb="8">
      <t>タイショウ</t>
    </rPh>
    <rPh sb="8" eb="10">
      <t>ジドウ</t>
    </rPh>
    <rPh sb="10" eb="11">
      <t>スウ</t>
    </rPh>
    <phoneticPr fontId="2"/>
  </si>
  <si>
    <t>区分２A児童</t>
    <rPh sb="0" eb="2">
      <t>クブン</t>
    </rPh>
    <rPh sb="4" eb="6">
      <t>ジドウ</t>
    </rPh>
    <phoneticPr fontId="2"/>
  </si>
  <si>
    <t>区分２B児童</t>
    <rPh sb="0" eb="2">
      <t>クブン</t>
    </rPh>
    <rPh sb="4" eb="6">
      <t>ジドウ</t>
    </rPh>
    <phoneticPr fontId="2"/>
  </si>
  <si>
    <t>区分２B</t>
    <phoneticPr fontId="2"/>
  </si>
  <si>
    <t>うち障害児</t>
    <rPh sb="2" eb="5">
      <t>ショウガイジ</t>
    </rPh>
    <phoneticPr fontId="2"/>
  </si>
  <si>
    <t>特例プログラム</t>
    <rPh sb="0" eb="2">
      <t>トクレイ</t>
    </rPh>
    <phoneticPr fontId="2"/>
  </si>
  <si>
    <t>平日</t>
    <rPh sb="0" eb="2">
      <t>ヘイジツ</t>
    </rPh>
    <phoneticPr fontId="2"/>
  </si>
  <si>
    <t>土曜</t>
    <rPh sb="0" eb="2">
      <t>ドヨウ</t>
    </rPh>
    <phoneticPr fontId="2"/>
  </si>
  <si>
    <t>①</t>
  </si>
  <si>
    <t>③</t>
  </si>
  <si>
    <t>②</t>
  </si>
  <si>
    <t>④</t>
  </si>
  <si>
    <t>対象児童数</t>
    <rPh sb="0" eb="5">
      <t>タイショウジドウスウ</t>
    </rPh>
    <phoneticPr fontId="2"/>
  </si>
  <si>
    <t>単位１</t>
    <rPh sb="0" eb="2">
      <t>タンイ</t>
    </rPh>
    <phoneticPr fontId="2"/>
  </si>
  <si>
    <t>単位２</t>
    <rPh sb="0" eb="2">
      <t>タンイ</t>
    </rPh>
    <phoneticPr fontId="2"/>
  </si>
  <si>
    <t>単位３</t>
    <rPh sb="0" eb="2">
      <t>タンイ</t>
    </rPh>
    <phoneticPr fontId="2"/>
  </si>
  <si>
    <t>単位４</t>
    <rPh sb="0" eb="2">
      <t>タンイ</t>
    </rPh>
    <phoneticPr fontId="2"/>
  </si>
  <si>
    <t>単位５</t>
    <rPh sb="0" eb="2">
      <t>タンイ</t>
    </rPh>
    <phoneticPr fontId="2"/>
  </si>
  <si>
    <t>単位６</t>
    <rPh sb="0" eb="2">
      <t>タンイ</t>
    </rPh>
    <phoneticPr fontId="2"/>
  </si>
  <si>
    <t>開所日数</t>
    <rPh sb="0" eb="2">
      <t>カイショ</t>
    </rPh>
    <rPh sb="2" eb="4">
      <t>ニッスウ</t>
    </rPh>
    <phoneticPr fontId="2"/>
  </si>
  <si>
    <t>単位</t>
    <rPh sb="0" eb="2">
      <t>タンイ</t>
    </rPh>
    <phoneticPr fontId="2"/>
  </si>
  <si>
    <t>実施
分類</t>
    <rPh sb="0" eb="2">
      <t>ジッシ</t>
    </rPh>
    <rPh sb="3" eb="5">
      <t>ブンルイ</t>
    </rPh>
    <phoneticPr fontId="2"/>
  </si>
  <si>
    <t>開所時間</t>
    <rPh sb="0" eb="2">
      <t>カイショ</t>
    </rPh>
    <rPh sb="2" eb="4">
      <t>ジカン</t>
    </rPh>
    <phoneticPr fontId="2"/>
  </si>
  <si>
    <t>開始時刻</t>
    <rPh sb="0" eb="2">
      <t>カイシ</t>
    </rPh>
    <rPh sb="2" eb="4">
      <t>ジコク</t>
    </rPh>
    <phoneticPr fontId="2"/>
  </si>
  <si>
    <t>終了時刻</t>
    <rPh sb="0" eb="2">
      <t>シュウリョウ</t>
    </rPh>
    <rPh sb="2" eb="4">
      <t>ジコク</t>
    </rPh>
    <phoneticPr fontId="2"/>
  </si>
  <si>
    <t>利用
児童数</t>
    <rPh sb="0" eb="2">
      <t>リヨウ</t>
    </rPh>
    <rPh sb="3" eb="6">
      <t>ジドウスウ</t>
    </rPh>
    <phoneticPr fontId="2"/>
  </si>
  <si>
    <t>支援の単位１</t>
    <rPh sb="0" eb="2">
      <t>シエン</t>
    </rPh>
    <rPh sb="3" eb="5">
      <t>タンイ</t>
    </rPh>
    <phoneticPr fontId="2"/>
  </si>
  <si>
    <t>支援の単位２</t>
    <rPh sb="0" eb="2">
      <t>シエン</t>
    </rPh>
    <rPh sb="3" eb="5">
      <t>タンイ</t>
    </rPh>
    <phoneticPr fontId="2"/>
  </si>
  <si>
    <t>支援の単位３</t>
    <rPh sb="0" eb="2">
      <t>シエン</t>
    </rPh>
    <rPh sb="3" eb="5">
      <t>タンイ</t>
    </rPh>
    <phoneticPr fontId="2"/>
  </si>
  <si>
    <t>①</t>
    <phoneticPr fontId="2"/>
  </si>
  <si>
    <t>全日</t>
    <rPh sb="0" eb="2">
      <t>ゼンニチ</t>
    </rPh>
    <phoneticPr fontId="2"/>
  </si>
  <si>
    <t>【実施分類】</t>
    <rPh sb="1" eb="5">
      <t>ジッシブンルイ</t>
    </rPh>
    <phoneticPr fontId="2"/>
  </si>
  <si>
    <t>②</t>
    <phoneticPr fontId="2"/>
  </si>
  <si>
    <t>④</t>
    <phoneticPr fontId="2"/>
  </si>
  <si>
    <t>支援の単位４</t>
    <rPh sb="0" eb="2">
      <t>シエン</t>
    </rPh>
    <rPh sb="3" eb="5">
      <t>タンイ</t>
    </rPh>
    <phoneticPr fontId="2"/>
  </si>
  <si>
    <t>支援の単位５</t>
    <rPh sb="0" eb="2">
      <t>シエン</t>
    </rPh>
    <rPh sb="3" eb="5">
      <t>タンイ</t>
    </rPh>
    <phoneticPr fontId="2"/>
  </si>
  <si>
    <t>支援の単位６</t>
    <rPh sb="0" eb="2">
      <t>シエン</t>
    </rPh>
    <rPh sb="3" eb="5">
      <t>タンイ</t>
    </rPh>
    <phoneticPr fontId="2"/>
  </si>
  <si>
    <t>定　　義</t>
    <rPh sb="0" eb="1">
      <t>サダム</t>
    </rPh>
    <rPh sb="3" eb="4">
      <t>タダシ</t>
    </rPh>
    <phoneticPr fontId="2"/>
  </si>
  <si>
    <t>開所日数の算定対象</t>
    <rPh sb="0" eb="4">
      <t>カイショニッスウ</t>
    </rPh>
    <rPh sb="5" eb="9">
      <t>サンテイタイショウ</t>
    </rPh>
    <phoneticPr fontId="2"/>
  </si>
  <si>
    <t>開所日数の算定対象外</t>
    <rPh sb="0" eb="4">
      <t>カイショニッスウ</t>
    </rPh>
    <rPh sb="5" eb="9">
      <t>サンテイタイショウ</t>
    </rPh>
    <rPh sb="9" eb="10">
      <t>ガイ</t>
    </rPh>
    <phoneticPr fontId="2"/>
  </si>
  <si>
    <t>③</t>
    <phoneticPr fontId="2"/>
  </si>
  <si>
    <t>長時間
開所区分</t>
    <rPh sb="0" eb="3">
      <t>チョウジカン</t>
    </rPh>
    <rPh sb="4" eb="6">
      <t>カイショ</t>
    </rPh>
    <rPh sb="6" eb="8">
      <t>クブン</t>
    </rPh>
    <phoneticPr fontId="2"/>
  </si>
  <si>
    <t>支援の単位ごとの対象児童数</t>
    <rPh sb="0" eb="2">
      <t>シエン</t>
    </rPh>
    <rPh sb="3" eb="5">
      <t>タンイ</t>
    </rPh>
    <rPh sb="8" eb="13">
      <t>タイショウジドウスウ</t>
    </rPh>
    <phoneticPr fontId="2"/>
  </si>
  <si>
    <t>定員　③</t>
    <rPh sb="0" eb="2">
      <t>テイイン</t>
    </rPh>
    <phoneticPr fontId="2"/>
  </si>
  <si>
    <t>対象児童数　④</t>
    <rPh sb="0" eb="2">
      <t>タイショウ</t>
    </rPh>
    <rPh sb="2" eb="4">
      <t>ジドウ</t>
    </rPh>
    <rPh sb="4" eb="5">
      <t>スウ</t>
    </rPh>
    <phoneticPr fontId="2"/>
  </si>
  <si>
    <t>延べ利用
児童数</t>
    <rPh sb="0" eb="1">
      <t>ノ</t>
    </rPh>
    <rPh sb="2" eb="4">
      <t>リヨウ</t>
    </rPh>
    <rPh sb="5" eb="8">
      <t>ジドウスウ</t>
    </rPh>
    <phoneticPr fontId="2"/>
  </si>
  <si>
    <t>単位数</t>
    <rPh sb="0" eb="3">
      <t>タンイスウ</t>
    </rPh>
    <phoneticPr fontId="2"/>
  </si>
  <si>
    <t>開所している</t>
    <rPh sb="0" eb="2">
      <t>カイショ</t>
    </rPh>
    <phoneticPr fontId="2"/>
  </si>
  <si>
    <t>閉所している</t>
    <rPh sb="0" eb="2">
      <t>ヘイショ</t>
    </rPh>
    <phoneticPr fontId="2"/>
  </si>
  <si>
    <t>長時間開所加算補助</t>
    <rPh sb="0" eb="7">
      <t>チョウジカンカイショカサン</t>
    </rPh>
    <rPh sb="7" eb="9">
      <t>ホジョ</t>
    </rPh>
    <phoneticPr fontId="2"/>
  </si>
  <si>
    <t>※開所日数は実施分類が①または③の日数の合計</t>
    <rPh sb="1" eb="5">
      <t>カイショニッスウ</t>
    </rPh>
    <rPh sb="6" eb="10">
      <t>ジッシブンルイ</t>
    </rPh>
    <rPh sb="17" eb="19">
      <t>ニッスウ</t>
    </rPh>
    <rPh sb="20" eb="22">
      <t>ゴウケイ</t>
    </rPh>
    <phoneticPr fontId="2"/>
  </si>
  <si>
    <t>子ども教室加算補助</t>
    <rPh sb="0" eb="1">
      <t>コ</t>
    </rPh>
    <rPh sb="3" eb="5">
      <t>キョウシツ</t>
    </rPh>
    <rPh sb="5" eb="7">
      <t>カサン</t>
    </rPh>
    <rPh sb="7" eb="9">
      <t>ホジョ</t>
    </rPh>
    <phoneticPr fontId="2"/>
  </si>
  <si>
    <t>利用児童数</t>
    <rPh sb="0" eb="5">
      <t>リヨウジドウスウ</t>
    </rPh>
    <phoneticPr fontId="2"/>
  </si>
  <si>
    <t>障害児受入加算補助</t>
    <rPh sb="0" eb="2">
      <t>ショウガイ</t>
    </rPh>
    <rPh sb="2" eb="3">
      <t>ジ</t>
    </rPh>
    <rPh sb="3" eb="5">
      <t>ウケイ</t>
    </rPh>
    <rPh sb="5" eb="9">
      <t>カサンホジョ</t>
    </rPh>
    <phoneticPr fontId="2"/>
  </si>
  <si>
    <t>◆　児童利用状況及び開所状況</t>
    <rPh sb="2" eb="4">
      <t>ジドウ</t>
    </rPh>
    <rPh sb="4" eb="6">
      <t>リヨウ</t>
    </rPh>
    <rPh sb="6" eb="8">
      <t>ジョウキョウ</t>
    </rPh>
    <rPh sb="8" eb="9">
      <t>オヨ</t>
    </rPh>
    <rPh sb="10" eb="14">
      <t>カイショジョウキョウ</t>
    </rPh>
    <phoneticPr fontId="2"/>
  </si>
  <si>
    <t>※「在籍児童数 ①」及び「登録児童数 ②」の欄については、当該校の通学児童のみの人数を記入してください。（当該校以外の児童については、ここでは記入しません。）
※「対象児童数」とは、すくすく【区分２】の登録児童の利用希望日数に基づいて算出した人数です。
※児童数の【　　】内は、障害児の受入れに係る補助の対象となる児童数を“内数”で記入します。
※単位数を入れると単位ごとの入力が必要なセルの色が変わります。
※支援の単位ごとの開所日数は、実施分類が①または③のみ日数の合計です。</t>
    <rPh sb="177" eb="180">
      <t>タンイスウ</t>
    </rPh>
    <rPh sb="181" eb="182">
      <t>イ</t>
    </rPh>
    <rPh sb="185" eb="187">
      <t>タンイ</t>
    </rPh>
    <rPh sb="190" eb="192">
      <t>ニュウリョク</t>
    </rPh>
    <rPh sb="193" eb="195">
      <t>ヒツヨウ</t>
    </rPh>
    <rPh sb="199" eb="200">
      <t>イロ</t>
    </rPh>
    <rPh sb="201" eb="202">
      <t>カ</t>
    </rPh>
    <rPh sb="210" eb="212">
      <t>シエン</t>
    </rPh>
    <rPh sb="213" eb="215">
      <t>タンイ</t>
    </rPh>
    <rPh sb="218" eb="220">
      <t>カイショ</t>
    </rPh>
    <rPh sb="220" eb="222">
      <t>ニッスウ</t>
    </rPh>
    <rPh sb="224" eb="228">
      <t>ジッシブンルイ</t>
    </rPh>
    <rPh sb="236" eb="238">
      <t>ニッスウ</t>
    </rPh>
    <rPh sb="239" eb="241">
      <t>ゴウケイ</t>
    </rPh>
    <phoneticPr fontId="2"/>
  </si>
  <si>
    <t>平日の延べ
利用児童数</t>
    <rPh sb="0" eb="2">
      <t>ヘイジツ</t>
    </rPh>
    <rPh sb="3" eb="4">
      <t>ノ</t>
    </rPh>
    <rPh sb="6" eb="8">
      <t>リヨウ</t>
    </rPh>
    <rPh sb="8" eb="10">
      <t>ジドウ</t>
    </rPh>
    <rPh sb="10" eb="11">
      <t>スウ</t>
    </rPh>
    <phoneticPr fontId="3"/>
  </si>
  <si>
    <t>平日の平均
利用児童数</t>
    <rPh sb="0" eb="2">
      <t>ヘイジツ</t>
    </rPh>
    <rPh sb="3" eb="5">
      <t>ヘイキン</t>
    </rPh>
    <rPh sb="6" eb="8">
      <t>リヨウ</t>
    </rPh>
    <rPh sb="8" eb="10">
      <t>ジドウ</t>
    </rPh>
    <rPh sb="10" eb="11">
      <t>スウ</t>
    </rPh>
    <phoneticPr fontId="3"/>
  </si>
  <si>
    <t>◆　特記事項</t>
    <rPh sb="2" eb="6">
      <t>トッキジコウ</t>
    </rPh>
    <phoneticPr fontId="2"/>
  </si>
  <si>
    <t>（平均利用児童数と対象児童数の乖離理由・乖離の是正対応状況・その他運営に関わる特記事項　等）</t>
    <rPh sb="1" eb="8">
      <t>ヘイキンリヨウジドウスウ</t>
    </rPh>
    <rPh sb="9" eb="14">
      <t>タイショウジドウスウ</t>
    </rPh>
    <rPh sb="15" eb="17">
      <t>カイリ</t>
    </rPh>
    <rPh sb="17" eb="19">
      <t>リユウ</t>
    </rPh>
    <rPh sb="20" eb="22">
      <t>カイリ</t>
    </rPh>
    <rPh sb="23" eb="25">
      <t>ゼセイ</t>
    </rPh>
    <rPh sb="25" eb="27">
      <t>タイオウ</t>
    </rPh>
    <rPh sb="27" eb="29">
      <t>ジョウキョウ</t>
    </rPh>
    <rPh sb="32" eb="33">
      <t>タ</t>
    </rPh>
    <rPh sb="33" eb="35">
      <t>ウンエイ</t>
    </rPh>
    <rPh sb="36" eb="37">
      <t>カカ</t>
    </rPh>
    <rPh sb="39" eb="41">
      <t>トッキ</t>
    </rPh>
    <rPh sb="41" eb="43">
      <t>ジコウ</t>
    </rPh>
    <rPh sb="44" eb="45">
      <t>トウ</t>
    </rPh>
    <phoneticPr fontId="2"/>
  </si>
  <si>
    <t>基本補助（基礎部分）</t>
    <rPh sb="0" eb="4">
      <t>キホンホジョ</t>
    </rPh>
    <rPh sb="5" eb="9">
      <t>キソブブン</t>
    </rPh>
    <phoneticPr fontId="2"/>
  </si>
  <si>
    <t>補助対象
平均時間数</t>
    <rPh sb="0" eb="4">
      <t>ホジョタイショウ</t>
    </rPh>
    <rPh sb="5" eb="10">
      <t>ヘイキンジカンスウ</t>
    </rPh>
    <phoneticPr fontId="2"/>
  </si>
  <si>
    <t>１回目</t>
    <rPh sb="1" eb="3">
      <t>カイメ</t>
    </rPh>
    <phoneticPr fontId="2"/>
  </si>
  <si>
    <t>２回目</t>
    <rPh sb="1" eb="3">
      <t>カイメ</t>
    </rPh>
    <phoneticPr fontId="2"/>
  </si>
  <si>
    <t>評議会</t>
    <rPh sb="0" eb="3">
      <t>ヒョウギカイ</t>
    </rPh>
    <phoneticPr fontId="2"/>
  </si>
  <si>
    <t>※ 支援の単位ごとの実施分類日数</t>
    <rPh sb="2" eb="4">
      <t>シエン</t>
    </rPh>
    <rPh sb="5" eb="7">
      <t>タンイ</t>
    </rPh>
    <rPh sb="10" eb="12">
      <t>ジッシ</t>
    </rPh>
    <rPh sb="12" eb="14">
      <t>ブンルイ</t>
    </rPh>
    <rPh sb="14" eb="16">
      <t>ニッスウ</t>
    </rPh>
    <phoneticPr fontId="2"/>
  </si>
  <si>
    <t>支援の単位2</t>
    <rPh sb="0" eb="2">
      <t>シエン</t>
    </rPh>
    <rPh sb="3" eb="5">
      <t>タンイ</t>
    </rPh>
    <phoneticPr fontId="2"/>
  </si>
  <si>
    <t>支援の単位3</t>
    <rPh sb="0" eb="2">
      <t>シエン</t>
    </rPh>
    <rPh sb="3" eb="5">
      <t>タンイ</t>
    </rPh>
    <phoneticPr fontId="2"/>
  </si>
  <si>
    <t>支援の単位4</t>
    <rPh sb="0" eb="2">
      <t>シエン</t>
    </rPh>
    <rPh sb="3" eb="5">
      <t>タンイ</t>
    </rPh>
    <phoneticPr fontId="2"/>
  </si>
  <si>
    <t>支援の単位5</t>
    <rPh sb="0" eb="2">
      <t>シエン</t>
    </rPh>
    <rPh sb="3" eb="5">
      <t>タンイ</t>
    </rPh>
    <phoneticPr fontId="2"/>
  </si>
  <si>
    <t>支援の単位6</t>
    <rPh sb="0" eb="2">
      <t>シエン</t>
    </rPh>
    <rPh sb="3" eb="5">
      <t>タンイ</t>
    </rPh>
    <phoneticPr fontId="2"/>
  </si>
  <si>
    <t>土曜の延べ
利用児童数</t>
    <rPh sb="0" eb="2">
      <t>ドヨウ</t>
    </rPh>
    <rPh sb="3" eb="4">
      <t>ノ</t>
    </rPh>
    <rPh sb="6" eb="8">
      <t>リヨウ</t>
    </rPh>
    <rPh sb="8" eb="10">
      <t>ジドウ</t>
    </rPh>
    <rPh sb="10" eb="11">
      <t>スウ</t>
    </rPh>
    <phoneticPr fontId="3"/>
  </si>
  <si>
    <t>土曜の平均
利用児童数</t>
    <rPh sb="0" eb="2">
      <t>ドヨウ</t>
    </rPh>
    <rPh sb="3" eb="5">
      <t>ヘイキン</t>
    </rPh>
    <rPh sb="6" eb="8">
      <t>リヨウ</t>
    </rPh>
    <rPh sb="8" eb="10">
      <t>ジドウ</t>
    </rPh>
    <rPh sb="10" eb="11">
      <t>スウ</t>
    </rPh>
    <phoneticPr fontId="3"/>
  </si>
  <si>
    <t>備考
（プログラムの内容・閉所理由 等）</t>
    <rPh sb="0" eb="2">
      <t>ビコウ</t>
    </rPh>
    <rPh sb="10" eb="12">
      <t>ナイヨウ</t>
    </rPh>
    <rPh sb="13" eb="15">
      <t>ヘイショ</t>
    </rPh>
    <rPh sb="15" eb="17">
      <t>リユウ</t>
    </rPh>
    <rPh sb="18" eb="19">
      <t>トウ</t>
    </rPh>
    <phoneticPr fontId="2"/>
  </si>
  <si>
    <t>うちわくわく
【区分１】
利用児童数</t>
    <rPh sb="8" eb="10">
      <t>クブン</t>
    </rPh>
    <rPh sb="13" eb="18">
      <t>リヨウジドウスウ</t>
    </rPh>
    <phoneticPr fontId="2"/>
  </si>
  <si>
    <t>開所日数</t>
    <rPh sb="0" eb="4">
      <t>カイショニッスウ</t>
    </rPh>
    <phoneticPr fontId="2"/>
  </si>
  <si>
    <t>単位2</t>
    <rPh sb="0" eb="2">
      <t>タンイ</t>
    </rPh>
    <phoneticPr fontId="2"/>
  </si>
  <si>
    <t>単位3</t>
    <rPh sb="0" eb="2">
      <t>タンイ</t>
    </rPh>
    <phoneticPr fontId="2"/>
  </si>
  <si>
    <t>単位4</t>
    <rPh sb="0" eb="2">
      <t>タンイ</t>
    </rPh>
    <phoneticPr fontId="2"/>
  </si>
  <si>
    <t>単位5</t>
    <rPh sb="0" eb="2">
      <t>タンイ</t>
    </rPh>
    <phoneticPr fontId="2"/>
  </si>
  <si>
    <t>単位6</t>
    <rPh sb="0" eb="2">
      <t>タンイ</t>
    </rPh>
    <phoneticPr fontId="2"/>
  </si>
  <si>
    <t>長時間開所加算補助</t>
    <rPh sb="0" eb="3">
      <t>チョウジカン</t>
    </rPh>
    <rPh sb="3" eb="5">
      <t>カイショ</t>
    </rPh>
    <rPh sb="5" eb="7">
      <t>カサン</t>
    </rPh>
    <rPh sb="7" eb="9">
      <t>ホジョ</t>
    </rPh>
    <phoneticPr fontId="2"/>
  </si>
  <si>
    <t>補助対象時間数</t>
    <rPh sb="0" eb="4">
      <t>ホジョタイショウ</t>
    </rPh>
    <rPh sb="4" eb="7">
      <t>ジカンスウ</t>
    </rPh>
    <phoneticPr fontId="2"/>
  </si>
  <si>
    <t>土曜日</t>
    <rPh sb="0" eb="3">
      <t>ドヨウビ</t>
    </rPh>
    <phoneticPr fontId="2"/>
  </si>
  <si>
    <t>障害児</t>
    <rPh sb="0" eb="3">
      <t>ショウガイジ</t>
    </rPh>
    <phoneticPr fontId="2"/>
  </si>
  <si>
    <t>月</t>
    <rPh sb="0" eb="1">
      <t>ツキ</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</si>
  <si>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</si>
  <si>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</si>
  <si>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</si>
  <si>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</si>
  <si>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</si>
  <si>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乖離率</t>
    <rPh sb="0" eb="3">
      <t>カイリリツ</t>
    </rPh>
    <phoneticPr fontId="2"/>
  </si>
  <si>
    <t>単位１</t>
    <rPh sb="0" eb="2">
      <t>タンイ</t>
    </rPh>
    <phoneticPr fontId="2"/>
  </si>
  <si>
    <t>延べ利用児童数</t>
    <rPh sb="0" eb="1">
      <t>ノ</t>
    </rPh>
    <rPh sb="2" eb="7">
      <t>リヨウジドウスウ</t>
    </rPh>
    <phoneticPr fontId="2"/>
  </si>
  <si>
    <t>単位２</t>
    <rPh sb="0" eb="2">
      <t>タンイ</t>
    </rPh>
    <phoneticPr fontId="2"/>
  </si>
  <si>
    <t>単位３</t>
    <rPh sb="0" eb="2">
      <t>タンイ</t>
    </rPh>
    <phoneticPr fontId="2"/>
  </si>
  <si>
    <t>単位４</t>
    <rPh sb="0" eb="2">
      <t>タンイ</t>
    </rPh>
    <phoneticPr fontId="2"/>
  </si>
  <si>
    <t>単位５</t>
    <rPh sb="0" eb="2">
      <t>タンイ</t>
    </rPh>
    <phoneticPr fontId="2"/>
  </si>
  <si>
    <t>単位６</t>
    <rPh sb="0" eb="2">
      <t>タンイ</t>
    </rPh>
    <phoneticPr fontId="2"/>
  </si>
  <si>
    <t>支援の単位ごとの開所日数・延べ利用児童数</t>
    <rPh sb="0" eb="2">
      <t>シエン</t>
    </rPh>
    <rPh sb="3" eb="5">
      <t>タンイ</t>
    </rPh>
    <rPh sb="8" eb="10">
      <t>カイショ</t>
    </rPh>
    <rPh sb="10" eb="12">
      <t>ニッスウ</t>
    </rPh>
    <rPh sb="13" eb="14">
      <t>ノ</t>
    </rPh>
    <rPh sb="15" eb="20">
      <t>リヨウジドウスウ</t>
    </rPh>
    <phoneticPr fontId="2"/>
  </si>
  <si>
    <t>開所日数の算定対象</t>
    <rPh sb="0" eb="4">
      <t>カイショニッスウ</t>
    </rPh>
    <rPh sb="5" eb="9">
      <t>サンテイタイショウ</t>
    </rPh>
    <phoneticPr fontId="2"/>
  </si>
  <si>
    <t>開所日数の算定対象外</t>
    <rPh sb="0" eb="4">
      <t>カイショニッスウ</t>
    </rPh>
    <rPh sb="5" eb="10">
      <t>サンテイタイショウガイ</t>
    </rPh>
    <phoneticPr fontId="2"/>
  </si>
  <si>
    <t>保護者会・評議会開催日</t>
    <rPh sb="0" eb="4">
      <t>ホゴシャカイ</t>
    </rPh>
    <rPh sb="5" eb="8">
      <t>ヒョウギカイ</t>
    </rPh>
    <rPh sb="8" eb="11">
      <t>カイサイビ</t>
    </rPh>
    <phoneticPr fontId="2"/>
  </si>
  <si>
    <t>保護者会</t>
    <rPh sb="0" eb="4">
      <t>ホゴシャカイ</t>
    </rPh>
    <phoneticPr fontId="2"/>
  </si>
  <si>
    <t>評議会</t>
    <rPh sb="0" eb="3">
      <t>ヒョウギカイ</t>
    </rPh>
    <phoneticPr fontId="2"/>
  </si>
  <si>
    <t>1回目</t>
    <rPh sb="1" eb="3">
      <t>カイメ</t>
    </rPh>
    <phoneticPr fontId="2"/>
  </si>
  <si>
    <t>2回目</t>
    <rPh sb="1" eb="3">
      <t>カイメ</t>
    </rPh>
    <phoneticPr fontId="2"/>
  </si>
  <si>
    <t>日数（分母：土曜日・学校休業日からやむを得ない閉所を除いた日数）</t>
    <rPh sb="0" eb="2">
      <t>ニッスウ</t>
    </rPh>
    <rPh sb="3" eb="5">
      <t>ブンボ</t>
    </rPh>
    <rPh sb="6" eb="9">
      <t>ドヨウビ</t>
    </rPh>
    <rPh sb="10" eb="15">
      <t>ガッコウキュウギョウビ</t>
    </rPh>
    <rPh sb="20" eb="21">
      <t>エ</t>
    </rPh>
    <rPh sb="23" eb="25">
      <t>ヘイショ</t>
    </rPh>
    <rPh sb="26" eb="27">
      <t>ノゾ</t>
    </rPh>
    <rPh sb="29" eb="31">
      <t>ニッスウ</t>
    </rPh>
    <phoneticPr fontId="2"/>
  </si>
  <si>
    <t>５
年
生</t>
    <rPh sb="2" eb="3">
      <t>ネン</t>
    </rPh>
    <rPh sb="4" eb="5">
      <t>セイ</t>
    </rPh>
    <phoneticPr fontId="2"/>
  </si>
  <si>
    <t>６
年
生</t>
    <rPh sb="2" eb="3">
      <t>ネン</t>
    </rPh>
    <rPh sb="4" eb="5">
      <t>セイ</t>
    </rPh>
    <phoneticPr fontId="2"/>
  </si>
  <si>
    <t>1
年生</t>
    <rPh sb="2" eb="4">
      <t>ネンセイ</t>
    </rPh>
    <phoneticPr fontId="2"/>
  </si>
  <si>
    <t>◆ 放課後キッズクラブ月別状況報告書【実施要綱第２号様式】</t>
    <rPh sb="2" eb="5">
      <t>ホウカゴ</t>
    </rPh>
    <rPh sb="11" eb="15">
      <t>ツキベツジョウキョウ</t>
    </rPh>
    <rPh sb="15" eb="18">
      <t>ホウコクショ</t>
    </rPh>
    <rPh sb="19" eb="23">
      <t>ジッシヨウコウ</t>
    </rPh>
    <rPh sb="23" eb="24">
      <t>ダイ</t>
    </rPh>
    <rPh sb="25" eb="26">
      <t>ゴウ</t>
    </rPh>
    <rPh sb="26" eb="28">
      <t>ヨウシキ</t>
    </rPh>
    <phoneticPr fontId="2"/>
  </si>
  <si>
    <t>第２号様式（第14条第１項）</t>
    <rPh sb="0" eb="1">
      <t>ダイ</t>
    </rPh>
    <rPh sb="2" eb="3">
      <t>ゴウ</t>
    </rPh>
    <rPh sb="3" eb="5">
      <t>ヨウシキ</t>
    </rPh>
    <rPh sb="6" eb="7">
      <t>ダイ</t>
    </rPh>
    <rPh sb="9" eb="10">
      <t>ジョウ</t>
    </rPh>
    <rPh sb="10" eb="11">
      <t>ダイ</t>
    </rPh>
    <rPh sb="12" eb="13">
      <t>コウ</t>
    </rPh>
    <phoneticPr fontId="2"/>
  </si>
  <si>
    <t>プログラム特例</t>
    <rPh sb="5" eb="7">
      <t>トクレイ</t>
    </rPh>
    <phoneticPr fontId="2"/>
  </si>
  <si>
    <t>平日</t>
    <rPh sb="0" eb="2">
      <t>ヘイジツ</t>
    </rPh>
    <phoneticPr fontId="2"/>
  </si>
  <si>
    <t>土曜日</t>
    <rPh sb="0" eb="3">
      <t>ドヨウビ</t>
    </rPh>
    <phoneticPr fontId="2"/>
  </si>
  <si>
    <t>年度　放課後キッズクラブ事業　月別開所状況及び職員配置状況表　</t>
    <rPh sb="29" eb="30">
      <t>ヒョウ</t>
    </rPh>
    <phoneticPr fontId="2"/>
  </si>
  <si>
    <t>（</t>
    <phoneticPr fontId="2"/>
  </si>
  <si>
    <t>月）</t>
    <rPh sb="0" eb="1">
      <t>ガツ</t>
    </rPh>
    <phoneticPr fontId="2"/>
  </si>
  <si>
    <t>◆</t>
    <phoneticPr fontId="2"/>
  </si>
  <si>
    <t>障害児の登録児童数</t>
    <rPh sb="0" eb="3">
      <t>ショウガイジ</t>
    </rPh>
    <rPh sb="4" eb="6">
      <t>トウロク</t>
    </rPh>
    <rPh sb="6" eb="9">
      <t>ジドウスウ</t>
    </rPh>
    <phoneticPr fontId="2"/>
  </si>
  <si>
    <t>支援の単位</t>
    <rPh sb="0" eb="2">
      <t>シエン</t>
    </rPh>
    <rPh sb="3" eb="5">
      <t>タンイ</t>
    </rPh>
    <phoneticPr fontId="2"/>
  </si>
  <si>
    <t>わくわく【区分１】</t>
    <rPh sb="5" eb="7">
      <t>クブン</t>
    </rPh>
    <phoneticPr fontId="2"/>
  </si>
  <si>
    <t>すくすく【区分２】</t>
    <rPh sb="5" eb="7">
      <t>クブン</t>
    </rPh>
    <phoneticPr fontId="2"/>
  </si>
  <si>
    <t>◆職員追加配置の有無</t>
    <rPh sb="1" eb="3">
      <t>ショクイン</t>
    </rPh>
    <rPh sb="3" eb="5">
      <t>ツイカ</t>
    </rPh>
    <rPh sb="5" eb="7">
      <t>ハイチ</t>
    </rPh>
    <rPh sb="8" eb="10">
      <t>ウム</t>
    </rPh>
    <phoneticPr fontId="2"/>
  </si>
  <si>
    <t>以下の項目について、支援の単位ごとに、配置ができていた場合は「〇」できていない場合には「×」を入力してください。</t>
    <rPh sb="0" eb="2">
      <t>イカ</t>
    </rPh>
    <rPh sb="3" eb="5">
      <t>コウモク</t>
    </rPh>
    <rPh sb="10" eb="12">
      <t>シエン</t>
    </rPh>
    <rPh sb="13" eb="15">
      <t>タンイ</t>
    </rPh>
    <rPh sb="19" eb="21">
      <t>ハイチ</t>
    </rPh>
    <rPh sb="27" eb="29">
      <t>バアイ</t>
    </rPh>
    <rPh sb="39" eb="41">
      <t>バアイ</t>
    </rPh>
    <rPh sb="47" eb="49">
      <t>ニュウリョク</t>
    </rPh>
    <phoneticPr fontId="2"/>
  </si>
  <si>
    <r>
      <rPr>
        <b/>
        <sz val="11"/>
        <rFont val="ＭＳ ゴシック"/>
        <family val="3"/>
        <charset val="128"/>
      </rPr>
      <t>推　進</t>
    </r>
    <r>
      <rPr>
        <sz val="11"/>
        <rFont val="ＭＳ ゴシック"/>
        <family val="3"/>
        <charset val="128"/>
      </rPr>
      <t>：実施要綱第８条第１項で定める職員最低配置基準に加えて１名以上職員を追加配置できていた場合（障害児受入推進加算補助による追加配置）</t>
    </r>
    <rPh sb="0" eb="1">
      <t>スイ</t>
    </rPh>
    <rPh sb="2" eb="3">
      <t>ススム</t>
    </rPh>
    <rPh sb="4" eb="6">
      <t>ジッシ</t>
    </rPh>
    <rPh sb="6" eb="8">
      <t>ヨウコウ</t>
    </rPh>
    <rPh sb="8" eb="9">
      <t>ダイ</t>
    </rPh>
    <rPh sb="10" eb="11">
      <t>ジョウ</t>
    </rPh>
    <rPh sb="11" eb="12">
      <t>ダイ</t>
    </rPh>
    <rPh sb="13" eb="14">
      <t>コウ</t>
    </rPh>
    <rPh sb="15" eb="16">
      <t>サダ</t>
    </rPh>
    <rPh sb="18" eb="20">
      <t>ショクイン</t>
    </rPh>
    <rPh sb="20" eb="22">
      <t>サイテイ</t>
    </rPh>
    <rPh sb="22" eb="24">
      <t>ハイチ</t>
    </rPh>
    <rPh sb="24" eb="26">
      <t>キジュン</t>
    </rPh>
    <rPh sb="27" eb="28">
      <t>クワ</t>
    </rPh>
    <rPh sb="31" eb="34">
      <t>メイイジョウ</t>
    </rPh>
    <rPh sb="34" eb="36">
      <t>ショクイン</t>
    </rPh>
    <rPh sb="37" eb="39">
      <t>ツイカ</t>
    </rPh>
    <rPh sb="39" eb="41">
      <t>ハイチ</t>
    </rPh>
    <rPh sb="46" eb="48">
      <t>バアイ</t>
    </rPh>
    <phoneticPr fontId="2"/>
  </si>
  <si>
    <r>
      <rPr>
        <b/>
        <sz val="11"/>
        <rFont val="ＭＳ ゴシック"/>
        <family val="3"/>
        <charset val="128"/>
      </rPr>
      <t>強化①</t>
    </r>
    <r>
      <rPr>
        <sz val="11"/>
        <rFont val="ＭＳ ゴシック"/>
        <family val="3"/>
        <charset val="128"/>
      </rPr>
      <t>：障害児受入推進加算補助による追加配置に加えて１名以上職員を追加配置できていた場合</t>
    </r>
    <rPh sb="0" eb="2">
      <t>キョウカ</t>
    </rPh>
    <rPh sb="4" eb="7">
      <t>ショウガイジ</t>
    </rPh>
    <rPh sb="7" eb="9">
      <t>ウケイレ</t>
    </rPh>
    <rPh sb="9" eb="11">
      <t>スイシン</t>
    </rPh>
    <rPh sb="11" eb="13">
      <t>カサン</t>
    </rPh>
    <rPh sb="13" eb="15">
      <t>ホジョ</t>
    </rPh>
    <rPh sb="18" eb="20">
      <t>ツイカ</t>
    </rPh>
    <rPh sb="20" eb="22">
      <t>ハイチ</t>
    </rPh>
    <rPh sb="23" eb="24">
      <t>クワ</t>
    </rPh>
    <rPh sb="27" eb="28">
      <t>メイ</t>
    </rPh>
    <rPh sb="28" eb="30">
      <t>イジョウ</t>
    </rPh>
    <rPh sb="30" eb="32">
      <t>ショクイン</t>
    </rPh>
    <rPh sb="33" eb="35">
      <t>ツイカ</t>
    </rPh>
    <rPh sb="35" eb="37">
      <t>ハイチ</t>
    </rPh>
    <rPh sb="42" eb="44">
      <t>バアイ</t>
    </rPh>
    <phoneticPr fontId="2"/>
  </si>
  <si>
    <r>
      <rPr>
        <b/>
        <sz val="11"/>
        <rFont val="ＭＳ ゴシック"/>
        <family val="3"/>
        <charset val="128"/>
      </rPr>
      <t>強化②</t>
    </r>
    <r>
      <rPr>
        <sz val="11"/>
        <rFont val="ＭＳ ゴシック"/>
        <family val="3"/>
        <charset val="128"/>
      </rPr>
      <t>：強化①による追加配置に加えて１名以上職員を追加配置できていた場合</t>
    </r>
    <rPh sb="0" eb="2">
      <t>キョウカ</t>
    </rPh>
    <rPh sb="4" eb="6">
      <t>キョウカ</t>
    </rPh>
    <rPh sb="10" eb="12">
      <t>ツイカ</t>
    </rPh>
    <rPh sb="12" eb="14">
      <t>ハイチ</t>
    </rPh>
    <rPh sb="15" eb="16">
      <t>クワ</t>
    </rPh>
    <rPh sb="19" eb="20">
      <t>メイ</t>
    </rPh>
    <rPh sb="20" eb="22">
      <t>イジョウ</t>
    </rPh>
    <rPh sb="22" eb="24">
      <t>ショクイン</t>
    </rPh>
    <rPh sb="25" eb="27">
      <t>ツイカ</t>
    </rPh>
    <rPh sb="27" eb="29">
      <t>ハイチ</t>
    </rPh>
    <rPh sb="34" eb="36">
      <t>バアイ</t>
    </rPh>
    <phoneticPr fontId="2"/>
  </si>
  <si>
    <r>
      <rPr>
        <b/>
        <sz val="11"/>
        <rFont val="ＭＳ ゴシック"/>
        <family val="3"/>
        <charset val="128"/>
      </rPr>
      <t>強化③</t>
    </r>
    <r>
      <rPr>
        <sz val="11"/>
        <rFont val="ＭＳ ゴシック"/>
        <family val="3"/>
        <charset val="128"/>
      </rPr>
      <t>：強化②による追加配置に加えて１名以上職員を追加配置できていた場合</t>
    </r>
    <rPh sb="0" eb="2">
      <t>キョウカ</t>
    </rPh>
    <rPh sb="4" eb="6">
      <t>キョウカ</t>
    </rPh>
    <rPh sb="10" eb="12">
      <t>ツイカ</t>
    </rPh>
    <rPh sb="12" eb="14">
      <t>ハイチ</t>
    </rPh>
    <rPh sb="15" eb="16">
      <t>クワ</t>
    </rPh>
    <rPh sb="19" eb="20">
      <t>メイ</t>
    </rPh>
    <rPh sb="20" eb="22">
      <t>イジョウ</t>
    </rPh>
    <rPh sb="22" eb="24">
      <t>ショクイン</t>
    </rPh>
    <rPh sb="25" eb="27">
      <t>ツイカ</t>
    </rPh>
    <rPh sb="27" eb="29">
      <t>ハイチ</t>
    </rPh>
    <rPh sb="34" eb="36">
      <t>バアイ</t>
    </rPh>
    <phoneticPr fontId="2"/>
  </si>
  <si>
    <t>推進</t>
    <rPh sb="0" eb="2">
      <t>スイシン</t>
    </rPh>
    <phoneticPr fontId="2"/>
  </si>
  <si>
    <t>強化①</t>
    <rPh sb="0" eb="2">
      <t>キョウカ</t>
    </rPh>
    <phoneticPr fontId="2"/>
  </si>
  <si>
    <t>強化②</t>
    <rPh sb="0" eb="2">
      <t>キョウカ</t>
    </rPh>
    <phoneticPr fontId="2"/>
  </si>
  <si>
    <t>強化③</t>
    <rPh sb="0" eb="2">
      <t>キョウカ</t>
    </rPh>
    <phoneticPr fontId="2"/>
  </si>
  <si>
    <t>◆障害児受入推進加算補助・障害児受入強化推進加算補助の算定対象となる日数</t>
    <rPh sb="1" eb="4">
      <t>ショウガイジ</t>
    </rPh>
    <rPh sb="4" eb="6">
      <t>ウケイレ</t>
    </rPh>
    <rPh sb="6" eb="8">
      <t>スイシン</t>
    </rPh>
    <rPh sb="8" eb="10">
      <t>カサン</t>
    </rPh>
    <rPh sb="10" eb="12">
      <t>ホジョ</t>
    </rPh>
    <rPh sb="13" eb="15">
      <t>ショウガイ</t>
    </rPh>
    <rPh sb="15" eb="16">
      <t>ジ</t>
    </rPh>
    <rPh sb="16" eb="18">
      <t>ウケイレ</t>
    </rPh>
    <rPh sb="18" eb="20">
      <t>キョウカ</t>
    </rPh>
    <rPh sb="20" eb="22">
      <t>スイシン</t>
    </rPh>
    <rPh sb="22" eb="24">
      <t>カサン</t>
    </rPh>
    <rPh sb="24" eb="26">
      <t>ホジョ</t>
    </rPh>
    <rPh sb="27" eb="29">
      <t>サンテイ</t>
    </rPh>
    <rPh sb="29" eb="31">
      <t>タイショウ</t>
    </rPh>
    <rPh sb="34" eb="36">
      <t>ニッスウ</t>
    </rPh>
    <phoneticPr fontId="2"/>
  </si>
  <si>
    <t>１　障害児受入推進加算補助</t>
    <rPh sb="2" eb="4">
      <t>ショウガイ</t>
    </rPh>
    <rPh sb="4" eb="5">
      <t>ジ</t>
    </rPh>
    <rPh sb="5" eb="7">
      <t>ウケイレ</t>
    </rPh>
    <rPh sb="7" eb="9">
      <t>スイシン</t>
    </rPh>
    <rPh sb="9" eb="11">
      <t>カサン</t>
    </rPh>
    <rPh sb="11" eb="13">
      <t>ホジョ</t>
    </rPh>
    <phoneticPr fontId="2"/>
  </si>
  <si>
    <t>２　障害児受入強化推進加算補助</t>
    <phoneticPr fontId="2"/>
  </si>
  <si>
    <t>項目</t>
    <rPh sb="0" eb="2">
      <t>コウモク</t>
    </rPh>
    <phoneticPr fontId="2"/>
  </si>
  <si>
    <t>配置人数を
満たしている日数</t>
    <phoneticPr fontId="2"/>
  </si>
  <si>
    <t>配置人数を
満たして
いる日数</t>
    <phoneticPr fontId="2"/>
  </si>
  <si>
    <t>登録率　②／①</t>
    <rPh sb="0" eb="2">
      <t>トウロク</t>
    </rPh>
    <rPh sb="2" eb="3">
      <t>リツ</t>
    </rPh>
    <phoneticPr fontId="2"/>
  </si>
  <si>
    <t>◆　保護者会等・評議会開催日</t>
    <rPh sb="2" eb="6">
      <t>ホゴシャカイ</t>
    </rPh>
    <rPh sb="6" eb="7">
      <t>トウ</t>
    </rPh>
    <rPh sb="8" eb="11">
      <t>ヒョウギカイ</t>
    </rPh>
    <rPh sb="11" eb="14">
      <t>カイサイビ</t>
    </rPh>
    <phoneticPr fontId="2"/>
  </si>
  <si>
    <t>保護者会等</t>
    <rPh sb="0" eb="4">
      <t>ホゴシャカイ</t>
    </rPh>
    <rPh sb="4" eb="5">
      <t>トウ</t>
    </rPh>
    <phoneticPr fontId="2"/>
  </si>
  <si>
    <t>算定対象日
から除く日
（入力可能欄）</t>
    <rPh sb="0" eb="4">
      <t>サンテイタイショウ</t>
    </rPh>
    <rPh sb="4" eb="5">
      <t>ヒ</t>
    </rPh>
    <rPh sb="8" eb="9">
      <t>ノゾ</t>
    </rPh>
    <rPh sb="10" eb="11">
      <t>ヒ</t>
    </rPh>
    <rPh sb="13" eb="15">
      <t>ニュウリョク</t>
    </rPh>
    <rPh sb="15" eb="17">
      <t>カノウ</t>
    </rPh>
    <rPh sb="17" eb="18">
      <t>ラン</t>
    </rPh>
    <phoneticPr fontId="2"/>
  </si>
  <si>
    <t>子ども教室加算補助及び障害児受入加算補助について、以下の事由に該当する日は、利用児童数が通常よりも少ないことが考えられるため、算定対象日から除きます。（※））</t>
    <rPh sb="0" eb="1">
      <t>コ</t>
    </rPh>
    <rPh sb="3" eb="7">
      <t>キョウシツカサン</t>
    </rPh>
    <rPh sb="7" eb="9">
      <t>ホジョ</t>
    </rPh>
    <rPh sb="9" eb="10">
      <t>オヨ</t>
    </rPh>
    <rPh sb="11" eb="14">
      <t>ショウガイジ</t>
    </rPh>
    <rPh sb="14" eb="16">
      <t>ウケイ</t>
    </rPh>
    <rPh sb="16" eb="18">
      <t>カサン</t>
    </rPh>
    <rPh sb="18" eb="20">
      <t>ホジョ</t>
    </rPh>
    <rPh sb="25" eb="27">
      <t>イカ</t>
    </rPh>
    <rPh sb="28" eb="30">
      <t>ジユウ</t>
    </rPh>
    <rPh sb="31" eb="33">
      <t>ガイトウ</t>
    </rPh>
    <rPh sb="35" eb="36">
      <t>ヒ</t>
    </rPh>
    <rPh sb="38" eb="43">
      <t>リヨウジドウスウ</t>
    </rPh>
    <rPh sb="44" eb="46">
      <t>ツウジョウ</t>
    </rPh>
    <rPh sb="49" eb="50">
      <t>スク</t>
    </rPh>
    <rPh sb="55" eb="56">
      <t>カンガ</t>
    </rPh>
    <rPh sb="63" eb="68">
      <t>サンテイタイショウビ</t>
    </rPh>
    <rPh sb="70" eb="71">
      <t>ノゾ</t>
    </rPh>
    <phoneticPr fontId="2"/>
  </si>
  <si>
    <t>○</t>
    <phoneticPr fontId="2"/>
  </si>
  <si>
    <t>利用児童数</t>
    <rPh sb="0" eb="5">
      <t>リヨウジドウスウ</t>
    </rPh>
    <phoneticPr fontId="2"/>
  </si>
  <si>
    <t>日数</t>
    <rPh sb="0" eb="2">
      <t>ニッスウ</t>
    </rPh>
    <phoneticPr fontId="2"/>
  </si>
  <si>
    <t>子ども教室加算補助</t>
    <rPh sb="0" eb="1">
      <t>コ</t>
    </rPh>
    <rPh sb="3" eb="5">
      <t>キョウシツ</t>
    </rPh>
    <rPh sb="5" eb="7">
      <t>カサン</t>
    </rPh>
    <rPh sb="7" eb="9">
      <t>ホジョ</t>
    </rPh>
    <phoneticPr fontId="2"/>
  </si>
  <si>
    <t>わくわく人数</t>
    <rPh sb="4" eb="6">
      <t>ニンズウ</t>
    </rPh>
    <phoneticPr fontId="2"/>
  </si>
  <si>
    <t>障害児受入加算補助</t>
    <rPh sb="0" eb="2">
      <t>ショウガイ</t>
    </rPh>
    <rPh sb="2" eb="3">
      <t>ジ</t>
    </rPh>
    <rPh sb="3" eb="5">
      <t>ウケイレ</t>
    </rPh>
    <rPh sb="5" eb="7">
      <t>カサン</t>
    </rPh>
    <rPh sb="7" eb="9">
      <t>ホジョ</t>
    </rPh>
    <phoneticPr fontId="2"/>
  </si>
  <si>
    <t>児童数</t>
    <rPh sb="0" eb="3">
      <t>ジドウスウ</t>
    </rPh>
    <phoneticPr fontId="2"/>
  </si>
  <si>
    <r>
      <t>（※）下記表の一番左（赤枠）にある</t>
    </r>
    <r>
      <rPr>
        <u/>
        <sz val="12"/>
        <color theme="1"/>
        <rFont val="ＭＳ 明朝"/>
        <family val="1"/>
        <charset val="128"/>
      </rPr>
      <t>「算定対象日から除く日」</t>
    </r>
    <r>
      <rPr>
        <sz val="12"/>
        <color theme="1"/>
        <rFont val="ＭＳ 明朝"/>
        <family val="1"/>
        <charset val="128"/>
      </rPr>
      <t>の欄に上記の事由に該当する日があれば「○」をつけてください。</t>
    </r>
    <r>
      <rPr>
        <u/>
        <sz val="12"/>
        <color theme="1"/>
        <rFont val="ＭＳ 明朝"/>
        <family val="1"/>
        <charset val="128"/>
      </rPr>
      <t>直接入力するのではなく、必ずプルダウンで「○」を選択してください。</t>
    </r>
    <r>
      <rPr>
        <sz val="12"/>
        <color theme="1"/>
        <rFont val="ＭＳ 明朝"/>
        <family val="1"/>
        <charset val="128"/>
      </rPr>
      <t>また、各日の備考欄にもその理由を記入してください。</t>
    </r>
    <rPh sb="3" eb="6">
      <t>カキヒョウ</t>
    </rPh>
    <rPh sb="7" eb="9">
      <t>イチバン</t>
    </rPh>
    <rPh sb="9" eb="10">
      <t>ヒダリ</t>
    </rPh>
    <rPh sb="11" eb="13">
      <t>アカワク</t>
    </rPh>
    <rPh sb="18" eb="22">
      <t>サンテイタイショウ</t>
    </rPh>
    <rPh sb="22" eb="23">
      <t>ヒ</t>
    </rPh>
    <rPh sb="25" eb="26">
      <t>ノゾ</t>
    </rPh>
    <rPh sb="27" eb="28">
      <t>ヒ</t>
    </rPh>
    <rPh sb="30" eb="31">
      <t>ラン</t>
    </rPh>
    <rPh sb="32" eb="34">
      <t>ジョウキ</t>
    </rPh>
    <rPh sb="35" eb="37">
      <t>ジユウ</t>
    </rPh>
    <rPh sb="38" eb="40">
      <t>ガイトウ</t>
    </rPh>
    <rPh sb="42" eb="43">
      <t>ヒ</t>
    </rPh>
    <rPh sb="59" eb="61">
      <t>チョクセツ</t>
    </rPh>
    <rPh sb="61" eb="63">
      <t>ニュウリョク</t>
    </rPh>
    <rPh sb="71" eb="72">
      <t>カナラ</t>
    </rPh>
    <rPh sb="83" eb="85">
      <t>センタク</t>
    </rPh>
    <rPh sb="95" eb="97">
      <t>カクヒ</t>
    </rPh>
    <rPh sb="98" eb="101">
      <t>ビコウラン</t>
    </rPh>
    <rPh sb="105" eb="107">
      <t>リユウ</t>
    </rPh>
    <rPh sb="108" eb="110">
      <t>キニュウ</t>
    </rPh>
    <phoneticPr fontId="2"/>
  </si>
  <si>
    <t>　・４月１日から新一年生一斉受入れ日の前日まで</t>
    <rPh sb="3" eb="4">
      <t>ガツ</t>
    </rPh>
    <rPh sb="5" eb="6">
      <t>ニチ</t>
    </rPh>
    <rPh sb="8" eb="12">
      <t>シンイチネンセイ</t>
    </rPh>
    <rPh sb="12" eb="14">
      <t>イッセイ</t>
    </rPh>
    <rPh sb="14" eb="16">
      <t>ウケイ</t>
    </rPh>
    <rPh sb="17" eb="18">
      <t>ヒ</t>
    </rPh>
    <rPh sb="19" eb="21">
      <t>ゼンジツ</t>
    </rPh>
    <phoneticPr fontId="2"/>
  </si>
  <si>
    <t>　・土曜日</t>
    <rPh sb="2" eb="5">
      <t>ドヨウビ</t>
    </rPh>
    <phoneticPr fontId="2"/>
  </si>
  <si>
    <t>　・学校休業日（ただし、夏季・冬季・学年末休業日（～３月31日）は含まれません）</t>
    <rPh sb="2" eb="7">
      <t>ガッコウキュウギョウビ</t>
    </rPh>
    <rPh sb="12" eb="14">
      <t>カキ</t>
    </rPh>
    <rPh sb="15" eb="17">
      <t>トウキ</t>
    </rPh>
    <rPh sb="18" eb="24">
      <t>ガクネンマツキュウギョウビ</t>
    </rPh>
    <rPh sb="27" eb="28">
      <t>ガツ</t>
    </rPh>
    <rPh sb="30" eb="31">
      <t>ニチ</t>
    </rPh>
    <rPh sb="33" eb="34">
      <t>フク</t>
    </rPh>
    <phoneticPr fontId="2"/>
  </si>
  <si>
    <t>　・警報発表時に開所した日</t>
    <rPh sb="2" eb="6">
      <t>ケイホウハッピョウ</t>
    </rPh>
    <rPh sb="6" eb="7">
      <t>ジ</t>
    </rPh>
    <rPh sb="8" eb="10">
      <t>カイショ</t>
    </rPh>
    <rPh sb="12" eb="13">
      <t>ヒ</t>
    </rPh>
    <phoneticPr fontId="2"/>
  </si>
  <si>
    <t>　・学校引き渡し訓練日（全校児童を対象とするもののみ）</t>
    <rPh sb="2" eb="5">
      <t>ガッコウヒ</t>
    </rPh>
    <rPh sb="6" eb="7">
      <t>ワタ</t>
    </rPh>
    <rPh sb="8" eb="11">
      <t>クンレンビ</t>
    </rPh>
    <rPh sb="12" eb="16">
      <t>ゼンコウジドウ</t>
    </rPh>
    <rPh sb="17" eb="19">
      <t>タイショウ</t>
    </rPh>
    <phoneticPr fontId="2"/>
  </si>
  <si>
    <t>　・上記に類するものと区長が認める事由がある場合　（例）すくすく【区分２A・B】のみを受入れる事由が発生した場合等</t>
    <rPh sb="2" eb="4">
      <t>ジョウキ</t>
    </rPh>
    <rPh sb="5" eb="6">
      <t>ルイ</t>
    </rPh>
    <rPh sb="11" eb="13">
      <t>クチョウ</t>
    </rPh>
    <rPh sb="14" eb="15">
      <t>ミト</t>
    </rPh>
    <rPh sb="17" eb="19">
      <t>ジユウ</t>
    </rPh>
    <rPh sb="22" eb="24">
      <t>バアイ</t>
    </rPh>
    <rPh sb="26" eb="27">
      <t>レイ</t>
    </rPh>
    <rPh sb="33" eb="35">
      <t>クブン</t>
    </rPh>
    <rPh sb="43" eb="45">
      <t>ウケイ</t>
    </rPh>
    <rPh sb="47" eb="49">
      <t>ジユウ</t>
    </rPh>
    <rPh sb="50" eb="52">
      <t>ハッセイ</t>
    </rPh>
    <rPh sb="54" eb="56">
      <t>バアイ</t>
    </rPh>
    <rPh sb="56" eb="57">
      <t>トウ</t>
    </rPh>
    <phoneticPr fontId="2"/>
  </si>
  <si>
    <t>短縮時間
（土曜日）</t>
    <rPh sb="0" eb="2">
      <t>タンシュク</t>
    </rPh>
    <rPh sb="2" eb="4">
      <t>ジカン</t>
    </rPh>
    <rPh sb="6" eb="9">
      <t>ドヨウビ</t>
    </rPh>
    <phoneticPr fontId="2"/>
  </si>
  <si>
    <t>土曜日の
開所時間短縮</t>
    <rPh sb="0" eb="3">
      <t>ドヨウビ</t>
    </rPh>
    <rPh sb="5" eb="9">
      <t>カイショジカン</t>
    </rPh>
    <rPh sb="9" eb="11">
      <t>タンシュク</t>
    </rPh>
    <phoneticPr fontId="2"/>
  </si>
  <si>
    <t>対
象
時
間
数</t>
    <rPh sb="0" eb="1">
      <t>タイ</t>
    </rPh>
    <rPh sb="2" eb="3">
      <t>ショウ</t>
    </rPh>
    <rPh sb="4" eb="5">
      <t>ジ</t>
    </rPh>
    <rPh sb="6" eb="7">
      <t>カン</t>
    </rPh>
    <rPh sb="8" eb="9">
      <t>スウ</t>
    </rPh>
    <phoneticPr fontId="2"/>
  </si>
  <si>
    <t>日
数</t>
    <rPh sb="0" eb="1">
      <t>ヒ</t>
    </rPh>
    <rPh sb="2" eb="3">
      <t>スウ</t>
    </rPh>
    <phoneticPr fontId="2"/>
  </si>
  <si>
    <t>平
均</t>
    <rPh sb="0" eb="1">
      <t>ヘイ</t>
    </rPh>
    <rPh sb="2" eb="3">
      <t>ヒトシ</t>
    </rPh>
    <phoneticPr fontId="2"/>
  </si>
  <si>
    <t>長時間開所区分</t>
    <rPh sb="0" eb="7">
      <t>チョウジカンカイショクブン</t>
    </rPh>
    <phoneticPr fontId="2"/>
  </si>
  <si>
    <t>単位２</t>
    <rPh sb="0" eb="2">
      <t>タンイ</t>
    </rPh>
    <phoneticPr fontId="2"/>
  </si>
  <si>
    <t>単位３</t>
    <rPh sb="0" eb="2">
      <t>タンイ</t>
    </rPh>
    <phoneticPr fontId="2"/>
  </si>
  <si>
    <t>単位４</t>
    <rPh sb="0" eb="2">
      <t>タンイ</t>
    </rPh>
    <phoneticPr fontId="2"/>
  </si>
  <si>
    <t>単位５</t>
    <rPh sb="0" eb="2">
      <t>タンイ</t>
    </rPh>
    <phoneticPr fontId="2"/>
  </si>
  <si>
    <t>単位６</t>
    <rPh sb="0" eb="2">
      <t>タンイ</t>
    </rPh>
    <phoneticPr fontId="2"/>
  </si>
  <si>
    <t>・区長がやむを得ない理由があると認め閉所した場合等（③以外の閉所）
・支援の単位２以降において、利用児童が少なく支援の単位を始めから閉めた、または、当該支援の単位の利用児童がいないことにより、その日の途中から単位を閉めたことで「支援の単位ごとの開所時間」を満たしていない場合。</t>
    <phoneticPr fontId="2"/>
  </si>
  <si>
    <t>※行又は列が足りない場合は適宜追加すること。</t>
    <rPh sb="1" eb="2">
      <t>ギョウ</t>
    </rPh>
    <rPh sb="2" eb="3">
      <t>マタ</t>
    </rPh>
    <rPh sb="4" eb="5">
      <t>レツ</t>
    </rPh>
    <rPh sb="6" eb="7">
      <t>タ</t>
    </rPh>
    <rPh sb="10" eb="12">
      <t>バアイ</t>
    </rPh>
    <rPh sb="13" eb="15">
      <t>テキギ</t>
    </rPh>
    <rPh sb="15" eb="17">
      <t>ツイカ</t>
    </rPh>
    <phoneticPr fontId="2"/>
  </si>
  <si>
    <t>◆　横浜市放課後キッズクラブ事業費補助金執行状況報告書　記入事項</t>
    <rPh sb="2" eb="5">
      <t>ヨコハマシ</t>
    </rPh>
    <rPh sb="5" eb="8">
      <t>ホウカゴ</t>
    </rPh>
    <rPh sb="14" eb="16">
      <t>ジギョウ</t>
    </rPh>
    <rPh sb="16" eb="17">
      <t>ヒ</t>
    </rPh>
    <rPh sb="17" eb="20">
      <t>ホジョキン</t>
    </rPh>
    <rPh sb="20" eb="22">
      <t>シッコウ</t>
    </rPh>
    <rPh sb="22" eb="24">
      <t>ジョウキョウ</t>
    </rPh>
    <rPh sb="24" eb="27">
      <t>ホウコクショ</t>
    </rPh>
    <rPh sb="28" eb="30">
      <t>キニュウ</t>
    </rPh>
    <rPh sb="30" eb="32">
      <t>ジコウ</t>
    </rPh>
    <phoneticPr fontId="2"/>
  </si>
  <si>
    <t>※下表については、横浜市放課後キッズクラブ事業費補助金執行状況報告書に対応しています。</t>
    <rPh sb="23" eb="24">
      <t>ヒ</t>
    </rPh>
    <phoneticPr fontId="2"/>
  </si>
  <si>
    <t>◆　1日現在児童数・登録率</t>
    <rPh sb="2" eb="4">
      <t>ツイタチ</t>
    </rPh>
    <rPh sb="4" eb="6">
      <t>ゲンザイ</t>
    </rPh>
    <rPh sb="6" eb="8">
      <t>ジドウ</t>
    </rPh>
    <rPh sb="8" eb="9">
      <t>スウ</t>
    </rPh>
    <rPh sb="10" eb="12">
      <t>トウロク</t>
    </rPh>
    <rPh sb="12" eb="13">
      <t>リツ</t>
    </rPh>
    <phoneticPr fontId="2"/>
  </si>
  <si>
    <t>・児童の受入れをし「職員最低配置基準」及び
「支援の単位ごとの開所時間」を満たしている場合
・児童の受入れはないが、「職員最低配置基準」及び
「支援の単位ごとの開所時間」を満たしている場合</t>
    <rPh sb="1" eb="3">
      <t>ジドウ</t>
    </rPh>
    <rPh sb="4" eb="6">
      <t>ウケイ</t>
    </rPh>
    <rPh sb="10" eb="12">
      <t>ショクイン</t>
    </rPh>
    <rPh sb="12" eb="14">
      <t>サイテイ</t>
    </rPh>
    <rPh sb="14" eb="16">
      <t>ハイチ</t>
    </rPh>
    <rPh sb="16" eb="18">
      <t>キジュン</t>
    </rPh>
    <rPh sb="19" eb="20">
      <t>オヨ</t>
    </rPh>
    <rPh sb="23" eb="25">
      <t>シエン</t>
    </rPh>
    <rPh sb="26" eb="28">
      <t>タンイ</t>
    </rPh>
    <rPh sb="31" eb="35">
      <t>カイショジカン</t>
    </rPh>
    <rPh sb="37" eb="38">
      <t>ミ</t>
    </rPh>
    <rPh sb="43" eb="45">
      <t>バアイ</t>
    </rPh>
    <phoneticPr fontId="2"/>
  </si>
  <si>
    <t>・児童を受入れているが「職員最低配置基準」を満たしていない場合
・支援の単位１において、「支援の単位ごとの開所時間」を満たしていない場合</t>
    <rPh sb="1" eb="3">
      <t>ジドウ</t>
    </rPh>
    <rPh sb="4" eb="6">
      <t>ウケイ</t>
    </rPh>
    <rPh sb="12" eb="20">
      <t>ショクインサイテイハイチキジュン</t>
    </rPh>
    <rPh sb="22" eb="23">
      <t>ミ</t>
    </rPh>
    <rPh sb="29" eb="31">
      <t>バアイ</t>
    </rPh>
    <rPh sb="33" eb="35">
      <t>シエン</t>
    </rPh>
    <rPh sb="36" eb="38">
      <t>タンイ</t>
    </rPh>
    <rPh sb="45" eb="47">
      <t>シエン</t>
    </rPh>
    <rPh sb="48" eb="50">
      <t>タンイ</t>
    </rPh>
    <rPh sb="53" eb="55">
      <t>カイショ</t>
    </rPh>
    <rPh sb="55" eb="57">
      <t>ジカン</t>
    </rPh>
    <rPh sb="59" eb="60">
      <t>ミ</t>
    </rPh>
    <rPh sb="66" eb="68">
      <t>バアイ</t>
    </rPh>
    <phoneticPr fontId="2"/>
  </si>
  <si>
    <t>区長がやむを得ない理由があると認め閉所した場合
（特別警報発表時又は感染症により職員最低配置基準を満たせない場合等）</t>
    <rPh sb="32" eb="33">
      <t>マタ</t>
    </rPh>
    <phoneticPr fontId="2"/>
  </si>
  <si>
    <r>
      <t>乖離率</t>
    </r>
    <r>
      <rPr>
        <sz val="6"/>
        <color theme="1"/>
        <rFont val="ＭＳ 明朝"/>
        <family val="1"/>
        <charset val="128"/>
      </rPr>
      <t xml:space="preserve">
 </t>
    </r>
    <r>
      <rPr>
        <sz val="9"/>
        <color theme="1"/>
        <rFont val="ＭＳ 明朝"/>
        <family val="1"/>
        <charset val="128"/>
      </rPr>
      <t>（１－(平均利用児童数
    ／対象児童数④))</t>
    </r>
    <rPh sb="0" eb="2">
      <t>カイリ</t>
    </rPh>
    <rPh sb="2" eb="3">
      <t>リツ</t>
    </rPh>
    <rPh sb="9" eb="11">
      <t>ヘイキン</t>
    </rPh>
    <rPh sb="11" eb="13">
      <t>リヨウ</t>
    </rPh>
    <rPh sb="13" eb="15">
      <t>ジドウ</t>
    </rPh>
    <rPh sb="15" eb="16">
      <t>スウ</t>
    </rPh>
    <rPh sb="22" eb="27">
      <t>タイショウジドウスウ</t>
    </rPh>
    <phoneticPr fontId="2"/>
  </si>
  <si>
    <r>
      <t xml:space="preserve">支援の単位ごとの利用児童数と開所時間
</t>
    </r>
    <r>
      <rPr>
        <u/>
        <sz val="8"/>
        <color theme="1"/>
        <rFont val="HGｺﾞｼｯｸM"/>
        <family val="3"/>
        <charset val="128"/>
      </rPr>
      <t>※利用児童数は実施分類①の単位の児童数のみ算出</t>
    </r>
    <rPh sb="0" eb="2">
      <t>シエン</t>
    </rPh>
    <rPh sb="3" eb="5">
      <t>タンイ</t>
    </rPh>
    <rPh sb="8" eb="13">
      <t>リヨウジドウスウ</t>
    </rPh>
    <rPh sb="14" eb="16">
      <t>カイショ</t>
    </rPh>
    <rPh sb="16" eb="18">
      <t>ジカン</t>
    </rPh>
    <rPh sb="20" eb="22">
      <t>リヨウ</t>
    </rPh>
    <rPh sb="22" eb="25">
      <t>ジドウスウ</t>
    </rPh>
    <rPh sb="26" eb="30">
      <t>ジッシブンルイ</t>
    </rPh>
    <rPh sb="32" eb="34">
      <t>タンイ</t>
    </rPh>
    <rPh sb="35" eb="38">
      <t>ジドウスウ</t>
    </rPh>
    <rPh sb="40" eb="42">
      <t>サンシュツ</t>
    </rPh>
    <phoneticPr fontId="2"/>
  </si>
  <si>
    <t>※当該校以外の登録児童数は、参考数値のため、
　１日現在登録児童数及び在籍児童数には含めません。</t>
    <rPh sb="25" eb="26">
      <t>ニチ</t>
    </rPh>
    <phoneticPr fontId="2"/>
  </si>
  <si>
    <r>
      <t>※月別状況報告書は、</t>
    </r>
    <r>
      <rPr>
        <b/>
        <u/>
        <sz val="14"/>
        <color theme="1"/>
        <rFont val="ＭＳ 明朝"/>
        <family val="1"/>
        <charset val="128"/>
      </rPr>
      <t>翌月20日まで</t>
    </r>
    <r>
      <rPr>
        <sz val="14"/>
        <color theme="1"/>
        <rFont val="ＭＳ 明朝"/>
        <family val="1"/>
        <charset val="128"/>
      </rPr>
      <t>に、
　区役所こども家庭支援課へ提出してください。</t>
    </r>
    <phoneticPr fontId="2"/>
  </si>
  <si>
    <t>※３月の月別状況報告書にのみ保護者会等と評議会の開催日を記載してください。</t>
    <rPh sb="2" eb="3">
      <t>ガツ</t>
    </rPh>
    <rPh sb="4" eb="6">
      <t>ツキベツ</t>
    </rPh>
    <rPh sb="6" eb="8">
      <t>ジョウキョウ</t>
    </rPh>
    <rPh sb="8" eb="11">
      <t>ホウコクショ</t>
    </rPh>
    <rPh sb="14" eb="18">
      <t>ホゴシャカイ</t>
    </rPh>
    <rPh sb="18" eb="19">
      <t>トウ</t>
    </rPh>
    <rPh sb="20" eb="23">
      <t>ヒョウギカイ</t>
    </rPh>
    <rPh sb="24" eb="27">
      <t>カイサイビ</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</si>
</sst>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
    <numFmt numFmtId="177" formatCode="\(#,##0&quot;人&quot;\)"/>
    <numFmt numFmtId="178" formatCode="#,##0;&quot;△ &quot;#,##0;&quot;-&quot;"/>
    <numFmt numFmtId="179" formatCode="#,##0&quot;人&quot;;&quot;△ &quot;#,##0&quot;人&quot;;&quot;-&quot;"/>
    <numFmt numFmtId="180" formatCode="#,##0.0"/>
    <numFmt numFmtId="181" formatCode="#,##0_);[Red]\(#,##0\)"/>
    <numFmt numFmtId="182" formatCode="0_);[Red]\(0\)"/>
    <numFmt numFmtId="183" formatCode="#,##0.0_ "/>
    <numFmt numFmtId="184" formatCode="0_ "/>
    <numFmt numFmtId="185" formatCode="General&quot;日&quot;"/>
    <numFmt numFmtId="186" formatCode="General&quot;人&quot;"/>
    <numFmt numFmtId="187" formatCode="0.0_);[Red]\(0.0\)"/>
    <numFmt numFmtId="188" formatCode="#,##0.0_ &quot;人&quot;"/>
    <numFmt numFmtId="189" formatCode="#,##0_ "/>
    <numFmt numFmtId="190" formatCode="General&quot;時間&quot;"/>
    <numFmt numFmtId="191" formatCode="[$-411]ggge&quot;年&quot;m&quot;月&quot;d&quot;日&quot;;@"/>
    <numFmt numFmtId="192" formatCode="0.0_ "/>
    <numFmt numFmtId="193" formatCode="#,##0.0;&quot;▲ &quot;#,##0.0;&quot;-&quot;"/>
    <numFmt numFmtId="194" formatCode="#,##0&quot;名&quot;"/>
    <numFmt numFmtId="195" formatCode="#,##0_ &quot;人&quot;"/>
    <numFmt numFmtId="196" formatCode="0.0"/>
  </numFmts>
  <fonts count="4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明朝"/>
      <family val="1"/>
      <charset val="128"/>
    </font>
    <font>
      <sz val="6"/>
      <name val="HGｺﾞｼｯｸM"/>
      <family val="2"/>
    </font>
    <font>
      <sz val="12"/>
      <color theme="1"/>
      <name val="ＭＳ 明朝"/>
      <family val="1"/>
      <charset val="128"/>
    </font>
    <font>
      <sz val="11"/>
      <color theme="1"/>
      <name val="ＭＳ 明朝"/>
      <family val="1"/>
      <charset val="128"/>
    </font>
    <font>
      <sz val="11"/>
      <color theme="1"/>
      <name val="HGｺﾞｼｯｸM"/>
      <family val="3"/>
      <charset val="128"/>
    </font>
    <font>
      <sz val="9"/>
      <color theme="1"/>
      <name val="ＭＳ 明朝"/>
      <family val="1"/>
      <charset val="128"/>
    </font>
    <font>
      <sz val="8"/>
      <color theme="1"/>
      <name val="ＭＳ 明朝"/>
      <family val="1"/>
      <charset val="128"/>
    </font>
    <font>
      <b/>
      <sz val="16"/>
      <color theme="1"/>
      <name val="ＭＳ ゴシック"/>
      <family val="3"/>
      <charset val="128"/>
    </font>
    <font>
      <sz val="18"/>
      <color theme="1"/>
      <name val="ＭＳ 明朝"/>
      <family val="1"/>
      <charset val="128"/>
    </font>
    <font>
      <sz val="10"/>
      <color theme="1"/>
      <name val="ＭＳ 明朝"/>
      <family val="1"/>
      <charset val="128"/>
    </font>
    <font>
      <u/>
      <sz val="10"/>
      <color theme="1"/>
      <name val="ＭＳ 明朝"/>
      <family val="1"/>
      <charset val="128"/>
    </font>
    <font>
      <u/>
      <sz val="11"/>
      <color theme="1"/>
      <name val="ＭＳ 明朝"/>
      <family val="1"/>
      <charset val="128"/>
    </font>
    <font>
      <sz val="10"/>
      <color theme="1"/>
      <name val="HGｺﾞｼｯｸM"/>
      <family val="3"/>
      <charset val="128"/>
    </font>
    <font>
      <b/>
      <sz val="14"/>
      <color theme="1"/>
      <name val="ＭＳ 明朝"/>
      <family val="1"/>
      <charset val="128"/>
    </font>
    <font>
      <b/>
      <sz val="12"/>
      <color theme="1"/>
      <name val="ＭＳ 明朝"/>
      <family val="1"/>
      <charset val="128"/>
    </font>
    <font>
      <b/>
      <sz val="11"/>
      <color theme="1"/>
      <name val="ＭＳ 明朝"/>
      <family val="1"/>
      <charset val="128"/>
    </font>
    <font>
      <u/>
      <sz val="9"/>
      <color theme="1"/>
      <name val="ＭＳ 明朝"/>
      <family val="1"/>
      <charset val="128"/>
    </font>
    <font>
      <b/>
      <sz val="9"/>
      <color theme="1"/>
      <name val="ＭＳ 明朝"/>
      <family val="1"/>
      <charset val="128"/>
    </font>
    <font>
      <b/>
      <u/>
      <sz val="9"/>
      <color theme="1"/>
      <name val="ＭＳ 明朝"/>
      <family val="1"/>
      <charset val="128"/>
    </font>
    <font>
      <sz val="9"/>
      <color theme="1"/>
      <name val="HGｺﾞｼｯｸM"/>
      <family val="3"/>
      <charset val="128"/>
    </font>
    <font>
      <sz val="6"/>
      <color theme="1"/>
      <name val="HGｺﾞｼｯｸM"/>
      <family val="3"/>
      <charset val="128"/>
    </font>
    <font>
      <sz val="12"/>
      <color theme="1"/>
      <name val="HGｺﾞｼｯｸM"/>
      <family val="3"/>
      <charset val="128"/>
    </font>
    <font>
      <sz val="6"/>
      <color theme="1"/>
      <name val="ＭＳ 明朝"/>
      <family val="1"/>
      <charset val="128"/>
    </font>
    <font>
      <sz val="8"/>
      <color theme="1"/>
      <name val="HGｺﾞｼｯｸM"/>
      <family val="3"/>
      <charset val="128"/>
    </font>
    <font>
      <sz val="14"/>
      <color theme="1"/>
      <name val="ＭＳ 明朝"/>
      <family val="1"/>
      <charset val="128"/>
    </font>
    <font>
      <b/>
      <sz val="9"/>
      <color theme="1"/>
      <name val="HGｺﾞｼｯｸM"/>
      <family val="3"/>
      <charset val="128"/>
    </font>
    <font>
      <sz val="8"/>
      <color theme="1"/>
      <name val="ＭＳ Ｐゴシック"/>
      <family val="3"/>
      <charset val="128"/>
    </font>
    <font>
      <b/>
      <sz val="8"/>
      <color theme="1"/>
      <name val="ＭＳ 明朝"/>
      <family val="1"/>
      <charset val="128"/>
    </font>
    <font>
      <sz val="16"/>
      <name val="ＭＳ ゴシック"/>
      <family val="3"/>
      <charset val="128"/>
    </font>
    <font>
      <sz val="16"/>
      <name val="ＭＳ Ｐゴシック"/>
      <family val="3"/>
      <charset val="128"/>
    </font>
    <font>
      <sz val="12"/>
      <name val="ＭＳ ゴシック"/>
      <family val="3"/>
      <charset val="128"/>
    </font>
    <font>
      <sz val="18"/>
      <name val="ＭＳ ゴシック"/>
      <family val="3"/>
      <charset val="128"/>
    </font>
    <font>
      <sz val="10"/>
      <name val="ＭＳ ゴシック"/>
      <family val="3"/>
      <charset val="128"/>
    </font>
    <font>
      <sz val="11"/>
      <name val="ＭＳ ゴシック"/>
      <family val="3"/>
      <charset val="128"/>
    </font>
    <font>
      <b/>
      <sz val="11"/>
      <name val="ＭＳ ゴシック"/>
      <family val="3"/>
      <charset val="128"/>
    </font>
    <font>
      <sz val="9"/>
      <name val="ＭＳ ゴシック"/>
      <family val="3"/>
      <charset val="128"/>
    </font>
    <font>
      <u/>
      <sz val="12"/>
      <color theme="1"/>
      <name val="ＭＳ 明朝"/>
      <family val="1"/>
      <charset val="128"/>
    </font>
    <font>
      <b/>
      <u/>
      <sz val="12"/>
      <color theme="1"/>
      <name val="ＭＳ 明朝"/>
      <family val="1"/>
      <charset val="128"/>
    </font>
    <font>
      <sz val="11"/>
      <color theme="1"/>
      <name val="ＭＳ Ｐゴシック"/>
      <family val="3"/>
      <charset val="128"/>
    </font>
    <font>
      <u/>
      <sz val="8"/>
      <color theme="1"/>
      <name val="HGｺﾞｼｯｸM"/>
      <family val="3"/>
      <charset val="128"/>
    </font>
    <font>
      <b/>
      <u/>
      <sz val="14"/>
      <color theme="1"/>
      <name val="ＭＳ 明朝"/>
      <family val="1"/>
      <charset val="128"/>
    </font>
  </fonts>
  <fills count="1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9"/>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CCFFCC"/>
        <bgColor indexed="64"/>
      </patternFill>
    </fill>
    <fill>
      <patternFill patternType="solid">
        <fgColor rgb="FF33CCCC"/>
        <bgColor indexed="64"/>
      </patternFill>
    </fill>
    <fill>
      <patternFill patternType="solid">
        <fgColor rgb="FF00B0F0"/>
        <bgColor indexed="64"/>
      </patternFill>
    </fill>
    <fill>
      <patternFill patternType="solid">
        <fgColor rgb="FFFFFF99"/>
        <bgColor indexed="64"/>
      </patternFill>
    </fill>
  </fills>
  <borders count="2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left style="double">
        <color indexed="64"/>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hair">
        <color indexed="64"/>
      </right>
      <top/>
      <bottom style="dashed">
        <color indexed="64"/>
      </bottom>
      <diagonal/>
    </border>
    <border>
      <left/>
      <right/>
      <top/>
      <bottom style="dashed">
        <color indexed="64"/>
      </bottom>
      <diagonal/>
    </border>
    <border>
      <left style="hair">
        <color indexed="64"/>
      </left>
      <right/>
      <top/>
      <bottom style="dashed">
        <color indexed="64"/>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hair">
        <color indexed="64"/>
      </left>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double">
        <color indexed="64"/>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thin">
        <color indexed="64"/>
      </left>
      <right/>
      <top style="dashed">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dashed">
        <color indexed="64"/>
      </right>
      <top style="thin">
        <color indexed="64"/>
      </top>
      <bottom/>
      <diagonal/>
    </border>
    <border>
      <left style="thin">
        <color indexed="64"/>
      </left>
      <right style="dashed">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style="medium">
        <color indexed="64"/>
      </left>
      <right/>
      <top/>
      <bottom style="medium">
        <color indexed="64"/>
      </bottom>
      <diagonal/>
    </border>
    <border>
      <left style="medium">
        <color indexed="64"/>
      </left>
      <right/>
      <top style="double">
        <color indexed="64"/>
      </top>
      <bottom/>
      <diagonal/>
    </border>
    <border>
      <left style="hair">
        <color indexed="64"/>
      </left>
      <right/>
      <top style="hair">
        <color indexed="64"/>
      </top>
      <bottom style="thin">
        <color indexed="64"/>
      </bottom>
      <diagonal/>
    </border>
    <border>
      <left style="dashed">
        <color indexed="64"/>
      </left>
      <right/>
      <top style="thin">
        <color indexed="64"/>
      </top>
      <bottom/>
      <diagonal/>
    </border>
    <border>
      <left style="dashed">
        <color indexed="64"/>
      </left>
      <right/>
      <top/>
      <bottom style="double">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FF0000"/>
      </left>
      <right style="thin">
        <color indexed="64"/>
      </right>
      <top style="thick">
        <color rgb="FFFF0000"/>
      </top>
      <bottom style="thin">
        <color theme="1"/>
      </bottom>
      <diagonal/>
    </border>
    <border>
      <left style="thin">
        <color indexed="64"/>
      </left>
      <right style="thin">
        <color indexed="64"/>
      </right>
      <top style="thick">
        <color rgb="FFFF0000"/>
      </top>
      <bottom style="thin">
        <color theme="1"/>
      </bottom>
      <diagonal/>
    </border>
    <border>
      <left style="thin">
        <color indexed="64"/>
      </left>
      <right style="thick">
        <color rgb="FFFF0000"/>
      </right>
      <top style="thick">
        <color rgb="FFFF0000"/>
      </top>
      <bottom style="thin">
        <color theme="1"/>
      </bottom>
      <diagonal/>
    </border>
    <border>
      <left style="thick">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ck">
        <color rgb="FFFF0000"/>
      </right>
      <top style="thin">
        <color theme="1"/>
      </top>
      <bottom style="thin">
        <color theme="1"/>
      </bottom>
      <diagonal/>
    </border>
    <border>
      <left style="thick">
        <color rgb="FFFF0000"/>
      </left>
      <right style="thin">
        <color indexed="64"/>
      </right>
      <top style="thin">
        <color theme="1"/>
      </top>
      <bottom style="thick">
        <color rgb="FFFF0000"/>
      </bottom>
      <diagonal/>
    </border>
    <border>
      <left style="thin">
        <color indexed="64"/>
      </left>
      <right style="thin">
        <color indexed="64"/>
      </right>
      <top style="thin">
        <color theme="1"/>
      </top>
      <bottom style="thick">
        <color rgb="FFFF0000"/>
      </bottom>
      <diagonal/>
    </border>
    <border>
      <left style="thin">
        <color indexed="64"/>
      </left>
      <right style="thick">
        <color rgb="FFFF0000"/>
      </right>
      <top style="thin">
        <color theme="1"/>
      </top>
      <bottom style="thick">
        <color rgb="FFFF0000"/>
      </bottom>
      <diagonal/>
    </border>
    <border>
      <left style="thick">
        <color rgb="FFFF0000"/>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thick">
        <color rgb="FFFF0000"/>
      </right>
      <top/>
      <bottom style="thin">
        <color theme="1"/>
      </bottom>
      <diagonal/>
    </border>
    <border>
      <left style="thick">
        <color rgb="FFFF0000"/>
      </left>
      <right style="thin">
        <color indexed="64"/>
      </right>
      <top style="thin">
        <color theme="1"/>
      </top>
      <bottom style="double">
        <color indexed="64"/>
      </bottom>
      <diagonal/>
    </border>
    <border>
      <left style="thin">
        <color indexed="64"/>
      </left>
      <right style="thin">
        <color indexed="64"/>
      </right>
      <top style="thin">
        <color theme="1"/>
      </top>
      <bottom style="double">
        <color indexed="64"/>
      </bottom>
      <diagonal/>
    </border>
    <border>
      <left style="thin">
        <color indexed="64"/>
      </left>
      <right style="thick">
        <color rgb="FFFF0000"/>
      </right>
      <top style="thin">
        <color theme="1"/>
      </top>
      <bottom style="double">
        <color indexed="64"/>
      </bottom>
      <diagonal/>
    </border>
    <border>
      <left style="thick">
        <color rgb="FFFF0000"/>
      </left>
      <right/>
      <top/>
      <bottom/>
      <diagonal/>
    </border>
    <border>
      <left style="thick">
        <color rgb="FFFF0000"/>
      </left>
      <right style="thin">
        <color theme="1"/>
      </right>
      <top style="thin">
        <color theme="1"/>
      </top>
      <bottom style="double">
        <color indexed="64"/>
      </bottom>
      <diagonal/>
    </border>
    <border>
      <left style="thick">
        <color rgb="FFFF0000"/>
      </left>
      <right/>
      <top style="double">
        <color indexed="64"/>
      </top>
      <bottom/>
      <diagonal/>
    </border>
    <border>
      <left style="thin">
        <color theme="1"/>
      </left>
      <right style="thin">
        <color indexed="64"/>
      </right>
      <top style="double">
        <color indexed="64"/>
      </top>
      <bottom/>
      <diagonal/>
    </border>
    <border>
      <left style="thick">
        <color rgb="FFFF0000"/>
      </left>
      <right style="thin">
        <color theme="1"/>
      </right>
      <top style="thin">
        <color theme="1"/>
      </top>
      <bottom style="thin">
        <color theme="1"/>
      </bottom>
      <diagonal/>
    </border>
    <border>
      <left style="thick">
        <color rgb="FFFF0000"/>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ouble">
        <color indexed="64"/>
      </bottom>
      <diagonal/>
    </border>
    <border>
      <left/>
      <right/>
      <top style="thin">
        <color theme="1"/>
      </top>
      <bottom/>
      <diagonal/>
    </border>
    <border>
      <left style="thick">
        <color rgb="FFFF0000"/>
      </left>
      <right/>
      <top/>
      <bottom style="thin">
        <color theme="1"/>
      </bottom>
      <diagonal/>
    </border>
    <border>
      <left style="thin">
        <color theme="1"/>
      </left>
      <right/>
      <top style="thin">
        <color theme="1"/>
      </top>
      <bottom/>
      <diagonal/>
    </border>
    <border>
      <left style="thin">
        <color theme="1"/>
      </left>
      <right/>
      <top/>
      <bottom/>
      <diagonal/>
    </border>
    <border>
      <left/>
      <right style="thin">
        <color theme="1"/>
      </right>
      <top/>
      <bottom style="double">
        <color indexed="64"/>
      </bottom>
      <diagonal/>
    </border>
    <border>
      <left style="thin">
        <color indexed="64"/>
      </left>
      <right style="thin">
        <color theme="1"/>
      </right>
      <top style="double">
        <color indexed="64"/>
      </top>
      <bottom/>
      <diagonal/>
    </border>
    <border>
      <left style="thin">
        <color indexed="64"/>
      </left>
      <right style="thin">
        <color theme="1"/>
      </right>
      <top/>
      <bottom style="thin">
        <color theme="1"/>
      </bottom>
      <diagonal/>
    </border>
    <border>
      <left/>
      <right style="thin">
        <color theme="1"/>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style="double">
        <color indexed="64"/>
      </bottom>
      <diagonal/>
    </border>
    <border>
      <left style="thin">
        <color indexed="64"/>
      </left>
      <right/>
      <top style="thin">
        <color theme="1"/>
      </top>
      <bottom/>
      <diagonal/>
    </border>
    <border>
      <left style="thin">
        <color indexed="64"/>
      </left>
      <right/>
      <top/>
      <bottom style="thin">
        <color theme="1"/>
      </bottom>
      <diagonal/>
    </border>
    <border>
      <left style="thin">
        <color theme="1"/>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1355">
    <xf numFmtId="0" fontId="0" fillId="0" borderId="0" xfId="0">
      <alignment vertical="center"/>
    </xf>
    <xf numFmtId="0" fontId="6" fillId="0" borderId="0" xfId="0" applyFont="1" applyProtection="1">
      <alignment vertical="center"/>
    </xf>
    <xf numFmtId="0" fontId="7"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176" fontId="9" fillId="0" borderId="3" xfId="5" applyNumberFormat="1" applyFont="1" applyFill="1" applyBorder="1" applyAlignment="1" applyProtection="1">
      <alignment horizontal="center" vertical="center" shrinkToFit="1"/>
    </xf>
    <xf numFmtId="176" fontId="10" fillId="0" borderId="3" xfId="5" applyNumberFormat="1" applyFont="1" applyFill="1" applyBorder="1" applyAlignment="1" applyProtection="1">
      <alignment horizontal="center" vertical="center" shrinkToFit="1"/>
    </xf>
    <xf numFmtId="0" fontId="7" fillId="0" borderId="3" xfId="0" applyFont="1" applyFill="1" applyBorder="1" applyProtection="1">
      <alignment vertical="center"/>
    </xf>
    <xf numFmtId="0" fontId="12" fillId="0" borderId="0" xfId="0" applyFont="1" applyProtection="1">
      <alignment vertical="center"/>
    </xf>
    <xf numFmtId="0" fontId="7" fillId="0" borderId="21" xfId="0" applyFont="1" applyBorder="1" applyProtection="1">
      <alignment vertical="center"/>
    </xf>
    <xf numFmtId="0" fontId="13" fillId="0" borderId="23" xfId="5" applyFont="1" applyBorder="1" applyAlignment="1" applyProtection="1">
      <alignment vertical="center"/>
    </xf>
    <xf numFmtId="0" fontId="14" fillId="0" borderId="23" xfId="5" applyFont="1" applyBorder="1" applyAlignment="1" applyProtection="1">
      <alignment vertical="center"/>
    </xf>
    <xf numFmtId="0" fontId="15" fillId="0" borderId="23" xfId="5" applyFont="1" applyBorder="1" applyAlignment="1" applyProtection="1">
      <alignment horizontal="right" vertical="center"/>
    </xf>
    <xf numFmtId="0" fontId="7" fillId="0" borderId="23" xfId="0" applyFont="1" applyBorder="1" applyProtection="1">
      <alignment vertical="center"/>
    </xf>
    <xf numFmtId="0" fontId="7" fillId="0" borderId="23" xfId="5" applyFont="1" applyBorder="1" applyAlignment="1" applyProtection="1">
      <alignment horizontal="right" vertical="center"/>
    </xf>
    <xf numFmtId="178" fontId="13" fillId="0" borderId="23" xfId="5" applyNumberFormat="1" applyFont="1" applyBorder="1" applyAlignment="1" applyProtection="1">
      <alignment vertical="center" shrinkToFit="1"/>
    </xf>
    <xf numFmtId="0" fontId="6" fillId="0" borderId="0" xfId="0" applyFont="1" applyBorder="1" applyProtection="1">
      <alignment vertical="center"/>
    </xf>
    <xf numFmtId="0" fontId="7" fillId="0" borderId="1" xfId="0" applyFont="1" applyBorder="1" applyProtection="1">
      <alignment vertical="center"/>
    </xf>
    <xf numFmtId="0" fontId="13" fillId="0" borderId="0" xfId="5" applyFont="1" applyBorder="1" applyAlignment="1" applyProtection="1">
      <alignment horizontal="left" vertical="center"/>
    </xf>
    <xf numFmtId="0" fontId="13" fillId="0" borderId="0" xfId="5" applyFont="1" applyBorder="1" applyAlignment="1" applyProtection="1">
      <alignment vertical="center"/>
    </xf>
    <xf numFmtId="0" fontId="13" fillId="0" borderId="0" xfId="5" applyFont="1" applyBorder="1" applyAlignment="1" applyProtection="1">
      <alignment horizontal="right" vertical="center"/>
    </xf>
    <xf numFmtId="178" fontId="13" fillId="0" borderId="0" xfId="5" applyNumberFormat="1" applyFont="1" applyBorder="1" applyAlignment="1" applyProtection="1">
      <alignment vertical="center"/>
    </xf>
    <xf numFmtId="178" fontId="13" fillId="0" borderId="0" xfId="5" applyNumberFormat="1" applyFont="1" applyBorder="1" applyAlignment="1" applyProtection="1">
      <alignment vertical="center" shrinkToFit="1"/>
    </xf>
    <xf numFmtId="0" fontId="7" fillId="0" borderId="10" xfId="0" applyFont="1" applyBorder="1" applyProtection="1">
      <alignment vertical="center"/>
    </xf>
    <xf numFmtId="0" fontId="6" fillId="0" borderId="0" xfId="5" applyFont="1" applyFill="1" applyBorder="1" applyAlignment="1" applyProtection="1">
      <alignment vertical="center" shrinkToFit="1"/>
    </xf>
    <xf numFmtId="0" fontId="13" fillId="0" borderId="0" xfId="5" applyFont="1" applyFill="1" applyBorder="1" applyAlignment="1" applyProtection="1">
      <alignment horizontal="right" vertical="center"/>
    </xf>
    <xf numFmtId="0" fontId="7" fillId="0" borderId="0" xfId="0" applyFont="1" applyBorder="1" applyAlignment="1" applyProtection="1">
      <alignment vertical="center" wrapText="1"/>
    </xf>
    <xf numFmtId="0" fontId="13" fillId="0" borderId="0" xfId="5" applyFont="1" applyFill="1" applyBorder="1" applyAlignment="1" applyProtection="1">
      <alignment vertical="center"/>
    </xf>
    <xf numFmtId="0" fontId="13" fillId="0" borderId="0" xfId="5" applyFont="1" applyBorder="1" applyAlignment="1" applyProtection="1">
      <alignment vertical="center" wrapText="1"/>
    </xf>
    <xf numFmtId="0" fontId="6" fillId="0" borderId="0" xfId="5" applyFont="1" applyFill="1" applyBorder="1" applyAlignment="1" applyProtection="1">
      <alignment horizontal="center" vertical="center" shrinkToFit="1"/>
    </xf>
    <xf numFmtId="0" fontId="9" fillId="0" borderId="0" xfId="5" applyFont="1" applyFill="1" applyBorder="1" applyAlignment="1" applyProtection="1">
      <alignment vertical="center"/>
    </xf>
    <xf numFmtId="0" fontId="7" fillId="0" borderId="0" xfId="0" applyFont="1" applyBorder="1" applyAlignment="1" applyProtection="1">
      <alignment vertical="center"/>
    </xf>
    <xf numFmtId="179" fontId="9" fillId="0" borderId="2" xfId="5" applyNumberFormat="1" applyFont="1" applyBorder="1" applyAlignment="1" applyProtection="1">
      <alignment horizontal="left" vertical="center" shrinkToFit="1"/>
    </xf>
    <xf numFmtId="179" fontId="9" fillId="0" borderId="3" xfId="5" applyNumberFormat="1" applyFont="1" applyBorder="1" applyAlignment="1" applyProtection="1">
      <alignment horizontal="right" vertical="center" shrinkToFit="1"/>
    </xf>
    <xf numFmtId="3" fontId="9" fillId="0" borderId="2" xfId="5" applyNumberFormat="1" applyFont="1" applyBorder="1" applyAlignment="1" applyProtection="1">
      <alignment horizontal="left" vertical="center" shrinkToFit="1"/>
    </xf>
    <xf numFmtId="3" fontId="9" fillId="0" borderId="4" xfId="5" applyNumberFormat="1" applyFont="1" applyBorder="1" applyAlignment="1" applyProtection="1">
      <alignment horizontal="right" vertical="center" shrinkToFit="1"/>
    </xf>
    <xf numFmtId="3" fontId="9" fillId="0" borderId="3" xfId="5" applyNumberFormat="1" applyFont="1" applyBorder="1" applyAlignment="1" applyProtection="1">
      <alignment horizontal="left" vertical="center" shrinkToFit="1"/>
    </xf>
    <xf numFmtId="3" fontId="9" fillId="0" borderId="5" xfId="5" applyNumberFormat="1" applyFont="1" applyBorder="1" applyAlignment="1" applyProtection="1">
      <alignment horizontal="right" vertical="center" shrinkToFit="1"/>
    </xf>
    <xf numFmtId="3" fontId="9" fillId="0" borderId="0" xfId="5" applyNumberFormat="1" applyFont="1" applyFill="1" applyBorder="1" applyAlignment="1" applyProtection="1">
      <alignment horizontal="right" vertical="center" shrinkToFit="1"/>
    </xf>
    <xf numFmtId="179" fontId="9" fillId="0" borderId="2" xfId="5" applyNumberFormat="1" applyFont="1" applyFill="1" applyBorder="1" applyAlignment="1" applyProtection="1">
      <alignment horizontal="left" vertical="center" shrinkToFit="1"/>
    </xf>
    <xf numFmtId="179" fontId="9" fillId="0" borderId="3" xfId="5" applyNumberFormat="1" applyFont="1" applyFill="1" applyBorder="1" applyAlignment="1" applyProtection="1">
      <alignment horizontal="right" vertical="center" shrinkToFit="1"/>
    </xf>
    <xf numFmtId="3" fontId="9" fillId="0" borderId="2" xfId="5" applyNumberFormat="1" applyFont="1" applyFill="1" applyBorder="1" applyAlignment="1" applyProtection="1">
      <alignment horizontal="left" vertical="center" shrinkToFit="1"/>
    </xf>
    <xf numFmtId="3" fontId="9" fillId="0" borderId="4" xfId="5" applyNumberFormat="1" applyFont="1" applyFill="1" applyBorder="1" applyAlignment="1" applyProtection="1">
      <alignment horizontal="right" vertical="center" shrinkToFit="1"/>
    </xf>
    <xf numFmtId="3" fontId="9" fillId="0" borderId="3" xfId="5" applyNumberFormat="1" applyFont="1" applyFill="1" applyBorder="1" applyAlignment="1" applyProtection="1">
      <alignment horizontal="left" vertical="center" shrinkToFit="1"/>
    </xf>
    <xf numFmtId="3" fontId="9" fillId="0" borderId="11" xfId="5" applyNumberFormat="1" applyFont="1" applyFill="1" applyBorder="1" applyAlignment="1" applyProtection="1">
      <alignment horizontal="left" vertical="center" shrinkToFit="1"/>
    </xf>
    <xf numFmtId="3" fontId="9" fillId="0" borderId="5" xfId="5" applyNumberFormat="1" applyFont="1" applyFill="1" applyBorder="1" applyAlignment="1" applyProtection="1">
      <alignment horizontal="right" vertical="center" shrinkToFit="1"/>
    </xf>
    <xf numFmtId="0" fontId="9" fillId="0" borderId="0" xfId="5" applyFont="1" applyFill="1" applyBorder="1" applyAlignment="1" applyProtection="1">
      <alignment vertical="center" wrapText="1"/>
    </xf>
    <xf numFmtId="180" fontId="9" fillId="0" borderId="0" xfId="5" applyNumberFormat="1" applyFont="1" applyFill="1" applyBorder="1" applyAlignment="1" applyProtection="1">
      <alignment vertical="center" shrinkToFit="1"/>
    </xf>
    <xf numFmtId="0" fontId="13" fillId="0" borderId="1" xfId="5" applyFont="1" applyBorder="1" applyAlignment="1" applyProtection="1">
      <alignment vertical="top" wrapText="1"/>
    </xf>
    <xf numFmtId="179" fontId="9" fillId="0" borderId="0" xfId="5" applyNumberFormat="1" applyFont="1" applyFill="1" applyBorder="1" applyAlignment="1" applyProtection="1">
      <alignment vertical="center" shrinkToFit="1"/>
    </xf>
    <xf numFmtId="3" fontId="9" fillId="0" borderId="0" xfId="5" applyNumberFormat="1" applyFont="1" applyFill="1" applyBorder="1" applyAlignment="1" applyProtection="1">
      <alignment horizontal="left" vertical="center" shrinkToFit="1"/>
    </xf>
    <xf numFmtId="179" fontId="9" fillId="0" borderId="5" xfId="5" applyNumberFormat="1" applyFont="1" applyBorder="1" applyAlignment="1" applyProtection="1">
      <alignment horizontal="right" vertical="center" shrinkToFit="1"/>
    </xf>
    <xf numFmtId="20" fontId="9" fillId="0" borderId="0" xfId="5" applyNumberFormat="1" applyFont="1" applyFill="1" applyBorder="1" applyAlignment="1" applyProtection="1">
      <alignment vertical="center" wrapText="1"/>
    </xf>
    <xf numFmtId="0" fontId="9" fillId="0" borderId="6" xfId="5" applyFont="1" applyFill="1" applyBorder="1" applyAlignment="1" applyProtection="1">
      <alignment vertical="center" wrapText="1"/>
    </xf>
    <xf numFmtId="179" fontId="9" fillId="0" borderId="1" xfId="5" applyNumberFormat="1" applyFont="1" applyBorder="1" applyAlignment="1" applyProtection="1">
      <alignment horizontal="left" vertical="center" shrinkToFit="1"/>
    </xf>
    <xf numFmtId="179" fontId="9" fillId="0" borderId="0" xfId="5" applyNumberFormat="1" applyFont="1" applyBorder="1" applyAlignment="1" applyProtection="1">
      <alignment horizontal="right" vertical="center" shrinkToFit="1"/>
    </xf>
    <xf numFmtId="3" fontId="9" fillId="0" borderId="1" xfId="5" applyNumberFormat="1" applyFont="1" applyBorder="1" applyAlignment="1" applyProtection="1">
      <alignment horizontal="left" vertical="center" shrinkToFit="1"/>
    </xf>
    <xf numFmtId="3" fontId="9" fillId="0" borderId="8" xfId="5" applyNumberFormat="1" applyFont="1" applyBorder="1" applyAlignment="1" applyProtection="1">
      <alignment horizontal="right" vertical="center" shrinkToFit="1"/>
    </xf>
    <xf numFmtId="3" fontId="9" fillId="0" borderId="0" xfId="5" applyNumberFormat="1" applyFont="1" applyBorder="1" applyAlignment="1" applyProtection="1">
      <alignment horizontal="left" vertical="center" shrinkToFit="1"/>
    </xf>
    <xf numFmtId="3" fontId="9" fillId="0" borderId="10" xfId="5" applyNumberFormat="1" applyFont="1" applyBorder="1" applyAlignment="1" applyProtection="1">
      <alignment horizontal="right" vertical="center" shrinkToFit="1"/>
    </xf>
    <xf numFmtId="179" fontId="9" fillId="0" borderId="10" xfId="5" applyNumberFormat="1" applyFont="1" applyBorder="1" applyAlignment="1" applyProtection="1">
      <alignment horizontal="right" vertical="center" shrinkToFit="1"/>
    </xf>
    <xf numFmtId="178" fontId="9" fillId="0" borderId="0" xfId="5" applyNumberFormat="1" applyFont="1" applyBorder="1" applyAlignment="1" applyProtection="1">
      <alignment vertical="center" shrinkToFit="1"/>
    </xf>
    <xf numFmtId="188" fontId="9" fillId="0" borderId="0" xfId="5" applyNumberFormat="1" applyFont="1" applyBorder="1" applyAlignment="1" applyProtection="1">
      <alignment vertical="center" shrinkToFit="1"/>
    </xf>
    <xf numFmtId="0" fontId="9" fillId="0" borderId="6" xfId="5" applyFont="1" applyFill="1" applyBorder="1" applyAlignment="1" applyProtection="1">
      <alignment horizontal="center" vertical="center" wrapText="1"/>
    </xf>
    <xf numFmtId="3" fontId="9" fillId="0" borderId="0" xfId="5" applyNumberFormat="1" applyFont="1" applyBorder="1" applyAlignment="1" applyProtection="1">
      <alignment horizontal="right" vertical="center" shrinkToFit="1"/>
    </xf>
    <xf numFmtId="179" fontId="9" fillId="0" borderId="12" xfId="5" applyNumberFormat="1" applyFont="1" applyBorder="1" applyAlignment="1" applyProtection="1">
      <alignment horizontal="left" vertical="center" shrinkToFit="1"/>
    </xf>
    <xf numFmtId="179" fontId="9" fillId="0" borderId="13" xfId="5" applyNumberFormat="1" applyFont="1" applyBorder="1" applyAlignment="1" applyProtection="1">
      <alignment horizontal="right" vertical="center" shrinkToFit="1"/>
    </xf>
    <xf numFmtId="3" fontId="9" fillId="0" borderId="12" xfId="5" applyNumberFormat="1" applyFont="1" applyBorder="1" applyAlignment="1" applyProtection="1">
      <alignment horizontal="left" vertical="center" shrinkToFit="1"/>
    </xf>
    <xf numFmtId="3" fontId="9" fillId="0" borderId="14" xfId="5" applyNumberFormat="1" applyFont="1" applyBorder="1" applyAlignment="1" applyProtection="1">
      <alignment horizontal="right" vertical="center" shrinkToFit="1"/>
    </xf>
    <xf numFmtId="3" fontId="9" fillId="0" borderId="13" xfId="5" applyNumberFormat="1" applyFont="1" applyBorder="1" applyAlignment="1" applyProtection="1">
      <alignment horizontal="left" vertical="center" shrinkToFit="1"/>
    </xf>
    <xf numFmtId="3" fontId="9" fillId="0" borderId="15" xfId="5" applyNumberFormat="1" applyFont="1" applyBorder="1" applyAlignment="1" applyProtection="1">
      <alignment horizontal="right" vertical="center" shrinkToFit="1"/>
    </xf>
    <xf numFmtId="0" fontId="9" fillId="0" borderId="7" xfId="5" applyFont="1" applyFill="1" applyBorder="1" applyAlignment="1" applyProtection="1">
      <alignment horizontal="center" vertical="center" wrapText="1"/>
    </xf>
    <xf numFmtId="179" fontId="9" fillId="0" borderId="26" xfId="5" applyNumberFormat="1" applyFont="1" applyFill="1" applyBorder="1" applyAlignment="1" applyProtection="1">
      <alignment horizontal="left" vertical="center" shrinkToFit="1"/>
    </xf>
    <xf numFmtId="179" fontId="9" fillId="0" borderId="27" xfId="5" applyNumberFormat="1" applyFont="1" applyFill="1" applyBorder="1" applyAlignment="1" applyProtection="1">
      <alignment horizontal="right" vertical="center" shrinkToFit="1"/>
    </xf>
    <xf numFmtId="3" fontId="9" fillId="0" borderId="1" xfId="5" applyNumberFormat="1" applyFont="1" applyFill="1" applyBorder="1" applyAlignment="1" applyProtection="1">
      <alignment horizontal="left" vertical="center" shrinkToFit="1"/>
    </xf>
    <xf numFmtId="0" fontId="13" fillId="0" borderId="0" xfId="5" applyFont="1" applyBorder="1" applyAlignment="1" applyProtection="1">
      <alignment vertical="top" wrapText="1"/>
    </xf>
    <xf numFmtId="0" fontId="9" fillId="0" borderId="0" xfId="5" applyFont="1" applyBorder="1" applyAlignment="1" applyProtection="1">
      <alignment vertical="center" shrinkToFit="1"/>
    </xf>
    <xf numFmtId="0" fontId="9" fillId="0" borderId="0" xfId="5" applyFont="1" applyBorder="1" applyAlignment="1" applyProtection="1">
      <alignment vertical="center"/>
    </xf>
    <xf numFmtId="177" fontId="9" fillId="0" borderId="2" xfId="5" applyNumberFormat="1" applyFont="1" applyBorder="1" applyAlignment="1" applyProtection="1">
      <alignment horizontal="left" vertical="center" shrinkToFit="1"/>
    </xf>
    <xf numFmtId="177" fontId="9" fillId="0" borderId="5" xfId="5" applyNumberFormat="1" applyFont="1" applyBorder="1" applyAlignment="1" applyProtection="1">
      <alignment horizontal="right" vertical="center" shrinkToFit="1"/>
    </xf>
    <xf numFmtId="3" fontId="9" fillId="0" borderId="26" xfId="5" applyNumberFormat="1" applyFont="1" applyFill="1" applyBorder="1" applyAlignment="1" applyProtection="1">
      <alignment horizontal="left" vertical="center" shrinkToFit="1"/>
    </xf>
    <xf numFmtId="3" fontId="9" fillId="0" borderId="28" xfId="5" applyNumberFormat="1" applyFont="1" applyFill="1" applyBorder="1" applyAlignment="1" applyProtection="1">
      <alignment horizontal="right" vertical="center" shrinkToFit="1"/>
    </xf>
    <xf numFmtId="3" fontId="9" fillId="0" borderId="29" xfId="5" applyNumberFormat="1" applyFont="1" applyFill="1" applyBorder="1" applyAlignment="1" applyProtection="1">
      <alignment horizontal="left" vertical="center" shrinkToFit="1"/>
    </xf>
    <xf numFmtId="3" fontId="9" fillId="0" borderId="30" xfId="5" applyNumberFormat="1" applyFont="1" applyFill="1" applyBorder="1" applyAlignment="1" applyProtection="1">
      <alignment horizontal="left" vertical="center" shrinkToFit="1"/>
    </xf>
    <xf numFmtId="3" fontId="9" fillId="0" borderId="27" xfId="5" applyNumberFormat="1" applyFont="1" applyFill="1" applyBorder="1" applyAlignment="1" applyProtection="1">
      <alignment horizontal="right" vertical="center" shrinkToFit="1"/>
    </xf>
    <xf numFmtId="0" fontId="7" fillId="0" borderId="0" xfId="0" applyFont="1" applyBorder="1" applyAlignment="1" applyProtection="1">
      <alignment vertical="top" wrapText="1"/>
    </xf>
    <xf numFmtId="0" fontId="9" fillId="0" borderId="0" xfId="0" applyNumberFormat="1" applyFont="1" applyBorder="1" applyAlignment="1" applyProtection="1">
      <alignment horizontal="left" vertical="center" wrapText="1"/>
    </xf>
    <xf numFmtId="179" fontId="9" fillId="0" borderId="5" xfId="5" applyNumberFormat="1" applyFont="1" applyFill="1" applyBorder="1" applyAlignment="1" applyProtection="1">
      <alignment horizontal="right" vertical="center" shrinkToFit="1"/>
    </xf>
    <xf numFmtId="0" fontId="13" fillId="0" borderId="0" xfId="5" applyFont="1" applyBorder="1" applyAlignment="1" applyProtection="1">
      <alignment vertical="center" shrinkToFit="1"/>
    </xf>
    <xf numFmtId="178" fontId="16" fillId="0" borderId="0" xfId="5" applyNumberFormat="1" applyFont="1" applyFill="1" applyBorder="1" applyAlignment="1" applyProtection="1">
      <alignment horizontal="center" vertical="center"/>
    </xf>
    <xf numFmtId="0" fontId="7" fillId="0" borderId="10" xfId="0" applyFont="1" applyFill="1" applyBorder="1" applyProtection="1">
      <alignment vertical="center"/>
    </xf>
    <xf numFmtId="0" fontId="16" fillId="0" borderId="0" xfId="5" applyFont="1" applyFill="1" applyBorder="1" applyAlignment="1" applyProtection="1">
      <alignment horizontal="center" vertical="center"/>
    </xf>
    <xf numFmtId="0" fontId="16" fillId="0" borderId="0" xfId="5" applyFont="1" applyFill="1" applyBorder="1" applyAlignment="1" applyProtection="1">
      <alignment vertical="center" shrinkToFit="1"/>
    </xf>
    <xf numFmtId="0" fontId="9" fillId="0" borderId="10" xfId="5" applyFont="1" applyFill="1" applyBorder="1" applyAlignment="1" applyProtection="1">
      <alignment horizontal="center" vertical="center" shrinkToFit="1"/>
    </xf>
    <xf numFmtId="3" fontId="9" fillId="0" borderId="31" xfId="5" applyNumberFormat="1" applyFont="1" applyFill="1" applyBorder="1" applyAlignment="1" applyProtection="1">
      <alignment horizontal="center" vertical="center" shrinkToFit="1"/>
    </xf>
    <xf numFmtId="3" fontId="9" fillId="0" borderId="2" xfId="5" applyNumberFormat="1" applyFont="1" applyBorder="1" applyAlignment="1" applyProtection="1">
      <alignment horizontal="center" vertical="center" shrinkToFit="1"/>
    </xf>
    <xf numFmtId="3" fontId="9" fillId="0" borderId="3" xfId="5" applyNumberFormat="1" applyFont="1" applyBorder="1" applyAlignment="1" applyProtection="1">
      <alignment horizontal="center" vertical="center" shrinkToFit="1"/>
    </xf>
    <xf numFmtId="3" fontId="9" fillId="0" borderId="17" xfId="5" applyNumberFormat="1" applyFont="1" applyBorder="1" applyAlignment="1" applyProtection="1">
      <alignment horizontal="center" vertical="center" shrinkToFit="1"/>
    </xf>
    <xf numFmtId="0" fontId="9" fillId="0" borderId="0" xfId="5" applyFont="1" applyFill="1" applyBorder="1" applyAlignment="1" applyProtection="1">
      <alignment horizontal="center" vertical="center" shrinkToFit="1"/>
    </xf>
    <xf numFmtId="0" fontId="10" fillId="0" borderId="0" xfId="5" applyFont="1" applyFill="1" applyBorder="1" applyAlignment="1" applyProtection="1">
      <alignment horizontal="center" vertical="center"/>
    </xf>
    <xf numFmtId="0" fontId="9" fillId="0" borderId="0" xfId="0" applyNumberFormat="1" applyFont="1" applyFill="1" applyBorder="1" applyAlignment="1" applyProtection="1">
      <alignment vertical="center" wrapText="1"/>
    </xf>
    <xf numFmtId="0" fontId="7" fillId="0" borderId="1" xfId="0" applyFont="1" applyFill="1" applyBorder="1" applyProtection="1">
      <alignment vertical="center"/>
    </xf>
    <xf numFmtId="176" fontId="9" fillId="0" borderId="0" xfId="5" applyNumberFormat="1" applyFont="1" applyFill="1" applyBorder="1" applyAlignment="1" applyProtection="1">
      <alignment horizontal="center" vertical="center" shrinkToFit="1"/>
    </xf>
    <xf numFmtId="0" fontId="7" fillId="0" borderId="0" xfId="0" applyFont="1" applyFill="1" applyProtection="1">
      <alignment vertical="center"/>
    </xf>
    <xf numFmtId="0" fontId="7" fillId="0" borderId="2" xfId="0" applyFont="1" applyFill="1" applyBorder="1" applyProtection="1">
      <alignment vertical="center"/>
    </xf>
    <xf numFmtId="0" fontId="9" fillId="0" borderId="3" xfId="5" applyFont="1" applyFill="1" applyBorder="1" applyAlignment="1" applyProtection="1">
      <alignment vertical="center"/>
    </xf>
    <xf numFmtId="178" fontId="9" fillId="0" borderId="0" xfId="5" applyNumberFormat="1" applyFont="1" applyFill="1" applyBorder="1" applyAlignment="1" applyProtection="1">
      <alignment vertical="center" shrinkToFit="1"/>
    </xf>
    <xf numFmtId="178" fontId="9" fillId="0" borderId="0" xfId="5" applyNumberFormat="1" applyFont="1" applyFill="1" applyBorder="1" applyAlignment="1" applyProtection="1">
      <alignment vertical="center"/>
    </xf>
    <xf numFmtId="0" fontId="6" fillId="0" borderId="0" xfId="0" applyFont="1" applyFill="1" applyBorder="1" applyProtection="1">
      <alignment vertical="center"/>
    </xf>
    <xf numFmtId="0" fontId="7" fillId="0" borderId="21" xfId="0" applyFont="1" applyFill="1" applyBorder="1" applyProtection="1">
      <alignment vertical="center"/>
    </xf>
    <xf numFmtId="0" fontId="17" fillId="0" borderId="23" xfId="5" applyFont="1" applyFill="1" applyBorder="1" applyAlignment="1" applyProtection="1">
      <alignment vertical="center"/>
    </xf>
    <xf numFmtId="0" fontId="13" fillId="0" borderId="23" xfId="5" applyFont="1" applyFill="1" applyBorder="1" applyAlignment="1" applyProtection="1">
      <alignment vertical="center"/>
    </xf>
    <xf numFmtId="0" fontId="9" fillId="0" borderId="23" xfId="5" applyFont="1" applyFill="1" applyBorder="1" applyAlignment="1" applyProtection="1">
      <alignment vertical="center"/>
    </xf>
    <xf numFmtId="178" fontId="9" fillId="0" borderId="23" xfId="5" applyNumberFormat="1" applyFont="1" applyFill="1" applyBorder="1" applyAlignment="1" applyProtection="1">
      <alignment vertical="center"/>
    </xf>
    <xf numFmtId="178" fontId="9" fillId="0" borderId="23" xfId="5" applyNumberFormat="1" applyFont="1" applyFill="1" applyBorder="1" applyAlignment="1" applyProtection="1">
      <alignment vertical="center" shrinkToFit="1"/>
    </xf>
    <xf numFmtId="178" fontId="9" fillId="0" borderId="24" xfId="5" applyNumberFormat="1" applyFont="1" applyFill="1" applyBorder="1" applyAlignment="1" applyProtection="1">
      <alignment vertical="center" shrinkToFit="1"/>
    </xf>
    <xf numFmtId="178" fontId="9" fillId="0" borderId="10" xfId="5" applyNumberFormat="1" applyFont="1" applyFill="1" applyBorder="1" applyAlignment="1" applyProtection="1">
      <alignment vertical="center" shrinkToFit="1"/>
    </xf>
    <xf numFmtId="0" fontId="9" fillId="0" borderId="0" xfId="5" applyFont="1" applyFill="1" applyBorder="1" applyAlignment="1" applyProtection="1">
      <alignment vertical="center" shrinkToFit="1"/>
    </xf>
    <xf numFmtId="0" fontId="13" fillId="0" borderId="0" xfId="5" applyFont="1" applyFill="1" applyBorder="1" applyAlignment="1" applyProtection="1">
      <alignment vertical="top" wrapText="1"/>
    </xf>
    <xf numFmtId="0" fontId="13" fillId="0" borderId="10" xfId="5" applyFont="1" applyFill="1" applyBorder="1" applyAlignment="1" applyProtection="1">
      <alignment vertical="top" wrapText="1"/>
    </xf>
    <xf numFmtId="0" fontId="7" fillId="0" borderId="0" xfId="0" applyFont="1" applyFill="1" applyBorder="1" applyAlignment="1" applyProtection="1">
      <alignment vertical="center" wrapText="1"/>
    </xf>
    <xf numFmtId="0" fontId="7" fillId="0" borderId="0" xfId="5" applyFont="1" applyFill="1" applyBorder="1" applyAlignment="1" applyProtection="1">
      <alignment vertical="center"/>
    </xf>
    <xf numFmtId="186" fontId="9" fillId="0" borderId="0" xfId="5" applyNumberFormat="1" applyFont="1" applyFill="1" applyBorder="1" applyAlignment="1" applyProtection="1">
      <alignment vertical="center"/>
    </xf>
    <xf numFmtId="0" fontId="13" fillId="0" borderId="10" xfId="3" applyFont="1" applyBorder="1" applyAlignment="1" applyProtection="1">
      <alignment vertical="top" wrapText="1"/>
    </xf>
    <xf numFmtId="0" fontId="13" fillId="0" borderId="0" xfId="3" applyFont="1" applyBorder="1" applyAlignment="1" applyProtection="1">
      <alignment vertical="top" wrapText="1"/>
    </xf>
    <xf numFmtId="0" fontId="9" fillId="0" borderId="1" xfId="5" applyFont="1" applyFill="1" applyBorder="1" applyAlignment="1" applyProtection="1">
      <alignment vertical="center"/>
    </xf>
    <xf numFmtId="0" fontId="9" fillId="0" borderId="2" xfId="5" applyFont="1" applyFill="1" applyBorder="1" applyAlignment="1" applyProtection="1">
      <alignment vertical="center"/>
    </xf>
    <xf numFmtId="0" fontId="13" fillId="0" borderId="23" xfId="5" applyFont="1" applyFill="1" applyBorder="1" applyAlignment="1" applyProtection="1">
      <alignment vertical="center" wrapText="1"/>
    </xf>
    <xf numFmtId="0" fontId="13" fillId="0" borderId="0" xfId="5" applyFont="1" applyFill="1" applyBorder="1" applyAlignment="1" applyProtection="1">
      <alignment vertical="center" wrapText="1"/>
    </xf>
    <xf numFmtId="176" fontId="9" fillId="6" borderId="0" xfId="5" applyNumberFormat="1" applyFont="1" applyFill="1" applyBorder="1" applyAlignment="1" applyProtection="1">
      <alignment horizontal="center" vertical="center" shrinkToFit="1"/>
    </xf>
    <xf numFmtId="0" fontId="9" fillId="0" borderId="10" xfId="5" applyFont="1" applyFill="1" applyBorder="1" applyAlignment="1" applyProtection="1">
      <alignment vertical="center"/>
    </xf>
    <xf numFmtId="0" fontId="13" fillId="0" borderId="0" xfId="5" applyFont="1" applyFill="1" applyBorder="1" applyAlignment="1" applyProtection="1">
      <alignment vertical="top"/>
    </xf>
    <xf numFmtId="0" fontId="13" fillId="0" borderId="0" xfId="5" applyFont="1" applyFill="1" applyBorder="1" applyAlignment="1" applyProtection="1">
      <alignment horizontal="left" vertical="top" wrapText="1"/>
    </xf>
    <xf numFmtId="0" fontId="18" fillId="0" borderId="0" xfId="6" applyFont="1" applyFill="1" applyBorder="1" applyAlignment="1" applyProtection="1">
      <alignment vertical="center"/>
    </xf>
    <xf numFmtId="0" fontId="13" fillId="0" borderId="0" xfId="6" applyFont="1" applyFill="1" applyBorder="1" applyAlignment="1" applyProtection="1">
      <alignment vertical="center"/>
    </xf>
    <xf numFmtId="0" fontId="9" fillId="0" borderId="0" xfId="4" applyFont="1" applyFill="1" applyBorder="1" applyAlignment="1" applyProtection="1">
      <alignment vertical="center"/>
    </xf>
    <xf numFmtId="178" fontId="13" fillId="0" borderId="0" xfId="6" applyNumberFormat="1" applyFont="1" applyFill="1" applyBorder="1" applyAlignment="1" applyProtection="1">
      <alignment vertical="center"/>
    </xf>
    <xf numFmtId="0" fontId="9" fillId="0" borderId="0" xfId="5" applyFont="1" applyAlignment="1" applyProtection="1">
      <alignment vertical="center"/>
    </xf>
    <xf numFmtId="0" fontId="13" fillId="0" borderId="10" xfId="6" applyFont="1" applyFill="1" applyBorder="1" applyAlignment="1" applyProtection="1">
      <alignment vertical="center"/>
    </xf>
    <xf numFmtId="186" fontId="13" fillId="0" borderId="0" xfId="6" applyNumberFormat="1" applyFont="1" applyFill="1" applyBorder="1" applyAlignment="1" applyProtection="1">
      <alignment vertical="center"/>
    </xf>
    <xf numFmtId="186" fontId="13" fillId="0" borderId="10" xfId="6" applyNumberFormat="1" applyFont="1" applyFill="1" applyBorder="1" applyAlignment="1" applyProtection="1">
      <alignment vertical="center"/>
    </xf>
    <xf numFmtId="185" fontId="13" fillId="0" borderId="0" xfId="6" applyNumberFormat="1" applyFont="1" applyFill="1" applyBorder="1" applyAlignment="1" applyProtection="1">
      <alignment vertical="center"/>
    </xf>
    <xf numFmtId="0" fontId="9" fillId="0" borderId="0" xfId="6" applyNumberFormat="1" applyFont="1" applyFill="1" applyBorder="1" applyAlignment="1" applyProtection="1">
      <alignment vertical="center"/>
    </xf>
    <xf numFmtId="0" fontId="9" fillId="0" borderId="0" xfId="6" applyFont="1" applyFill="1" applyBorder="1" applyAlignment="1" applyProtection="1">
      <alignment vertical="center"/>
    </xf>
    <xf numFmtId="186" fontId="13" fillId="0" borderId="0" xfId="6" applyNumberFormat="1" applyFont="1" applyFill="1" applyBorder="1" applyAlignment="1" applyProtection="1">
      <alignment horizontal="left" vertical="center"/>
    </xf>
    <xf numFmtId="186" fontId="13" fillId="0" borderId="0" xfId="6" applyNumberFormat="1" applyFont="1" applyFill="1" applyBorder="1" applyAlignment="1" applyProtection="1">
      <alignment horizontal="center" vertical="center"/>
    </xf>
    <xf numFmtId="186" fontId="18" fillId="0" borderId="0" xfId="6" applyNumberFormat="1" applyFont="1" applyFill="1" applyBorder="1" applyAlignment="1" applyProtection="1">
      <alignment horizontal="left" vertical="center"/>
    </xf>
    <xf numFmtId="9" fontId="13" fillId="0" borderId="0" xfId="1" applyFont="1" applyFill="1" applyBorder="1" applyAlignment="1" applyProtection="1">
      <alignment vertical="center"/>
    </xf>
    <xf numFmtId="0" fontId="17" fillId="0" borderId="0" xfId="0" applyFont="1" applyBorder="1" applyProtection="1">
      <alignment vertical="center"/>
    </xf>
    <xf numFmtId="0" fontId="7" fillId="0" borderId="0" xfId="0" applyNumberFormat="1" applyFont="1" applyBorder="1" applyProtection="1">
      <alignment vertical="center"/>
    </xf>
    <xf numFmtId="0" fontId="7" fillId="0" borderId="10" xfId="0" applyNumberFormat="1" applyFont="1" applyFill="1" applyBorder="1" applyProtection="1">
      <alignment vertical="center"/>
    </xf>
    <xf numFmtId="0" fontId="7" fillId="0" borderId="0" xfId="0" applyNumberFormat="1" applyFont="1" applyFill="1" applyBorder="1" applyProtection="1">
      <alignment vertical="center"/>
    </xf>
    <xf numFmtId="0" fontId="7" fillId="0" borderId="0" xfId="0" applyNumberFormat="1" applyFont="1" applyProtection="1">
      <alignment vertical="center"/>
    </xf>
    <xf numFmtId="0" fontId="6" fillId="0" borderId="0" xfId="0" applyNumberFormat="1" applyFont="1" applyProtection="1">
      <alignment vertical="center"/>
    </xf>
    <xf numFmtId="0" fontId="7" fillId="0" borderId="1" xfId="0" applyNumberFormat="1" applyFont="1" applyBorder="1" applyProtection="1">
      <alignment vertical="center"/>
    </xf>
    <xf numFmtId="0" fontId="17" fillId="0" borderId="0" xfId="0" applyNumberFormat="1" applyFont="1" applyBorder="1" applyProtection="1">
      <alignment vertical="center"/>
    </xf>
    <xf numFmtId="0" fontId="9" fillId="0" borderId="0" xfId="0" applyNumberFormat="1" applyFont="1" applyBorder="1" applyAlignment="1" applyProtection="1">
      <alignment vertical="center"/>
    </xf>
    <xf numFmtId="0" fontId="9" fillId="0" borderId="10" xfId="0" applyNumberFormat="1" applyFont="1" applyBorder="1" applyAlignment="1" applyProtection="1">
      <alignment vertical="center"/>
    </xf>
    <xf numFmtId="0" fontId="20" fillId="0" borderId="0" xfId="0" applyNumberFormat="1" applyFont="1" applyBorder="1" applyAlignment="1" applyProtection="1">
      <alignment vertical="center"/>
    </xf>
    <xf numFmtId="0" fontId="20" fillId="0" borderId="10" xfId="0" applyNumberFormat="1" applyFont="1" applyBorder="1" applyAlignment="1" applyProtection="1">
      <alignment vertical="center"/>
    </xf>
    <xf numFmtId="0" fontId="9" fillId="0" borderId="0" xfId="0" applyNumberFormat="1" applyFont="1" applyFill="1" applyBorder="1" applyProtection="1">
      <alignment vertical="center"/>
    </xf>
    <xf numFmtId="0" fontId="7" fillId="0" borderId="0"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9" fillId="0" borderId="0" xfId="5" applyNumberFormat="1" applyFont="1" applyFill="1" applyBorder="1" applyAlignment="1" applyProtection="1">
      <alignment vertical="center"/>
    </xf>
    <xf numFmtId="0" fontId="9" fillId="0" borderId="0" xfId="5" applyNumberFormat="1" applyFont="1" applyFill="1" applyBorder="1" applyAlignment="1" applyProtection="1">
      <alignment vertical="center" wrapText="1"/>
    </xf>
    <xf numFmtId="0" fontId="6" fillId="0" borderId="0" xfId="0" applyNumberFormat="1" applyFont="1" applyBorder="1" applyAlignment="1" applyProtection="1">
      <alignment vertical="center"/>
    </xf>
    <xf numFmtId="0" fontId="9" fillId="0" borderId="0" xfId="0" applyNumberFormat="1" applyFont="1" applyBorder="1" applyAlignment="1" applyProtection="1">
      <alignment vertical="center" textRotation="255"/>
    </xf>
    <xf numFmtId="0" fontId="9" fillId="0" borderId="0" xfId="0" applyNumberFormat="1" applyFont="1" applyBorder="1" applyAlignment="1" applyProtection="1">
      <alignment vertical="center" wrapText="1"/>
    </xf>
    <xf numFmtId="0" fontId="19" fillId="0" borderId="1" xfId="0" applyNumberFormat="1" applyFont="1" applyBorder="1" applyProtection="1">
      <alignment vertical="center"/>
    </xf>
    <xf numFmtId="0" fontId="19" fillId="0" borderId="0" xfId="0" applyNumberFormat="1" applyFont="1" applyBorder="1" applyProtection="1">
      <alignment vertical="center"/>
    </xf>
    <xf numFmtId="0" fontId="18" fillId="0" borderId="0" xfId="0" applyNumberFormat="1" applyFont="1" applyBorder="1" applyAlignment="1" applyProtection="1">
      <alignment vertical="center"/>
    </xf>
    <xf numFmtId="0" fontId="21" fillId="0" borderId="0" xfId="0" applyNumberFormat="1" applyFont="1" applyBorder="1" applyAlignment="1" applyProtection="1">
      <alignment vertical="center" textRotation="255"/>
    </xf>
    <xf numFmtId="0" fontId="21" fillId="0" borderId="0" xfId="0" applyNumberFormat="1" applyFont="1" applyBorder="1" applyAlignment="1" applyProtection="1">
      <alignment vertical="center" wrapText="1"/>
    </xf>
    <xf numFmtId="0" fontId="22" fillId="0" borderId="0" xfId="0" applyNumberFormat="1" applyFont="1" applyBorder="1" applyAlignment="1" applyProtection="1">
      <alignment vertical="center"/>
    </xf>
    <xf numFmtId="0" fontId="22" fillId="0" borderId="10" xfId="0" applyNumberFormat="1" applyFont="1" applyBorder="1" applyAlignment="1" applyProtection="1">
      <alignment vertical="center"/>
    </xf>
    <xf numFmtId="0" fontId="21" fillId="0" borderId="0" xfId="0" applyNumberFormat="1" applyFont="1" applyFill="1" applyBorder="1" applyProtection="1">
      <alignment vertical="center"/>
    </xf>
    <xf numFmtId="0" fontId="19" fillId="0" borderId="0" xfId="0" applyNumberFormat="1" applyFont="1" applyFill="1" applyBorder="1" applyProtection="1">
      <alignment vertical="center"/>
    </xf>
    <xf numFmtId="0" fontId="19" fillId="0" borderId="0" xfId="0" applyNumberFormat="1" applyFont="1" applyProtection="1">
      <alignment vertical="center"/>
    </xf>
    <xf numFmtId="0" fontId="18" fillId="0" borderId="0" xfId="0" applyNumberFormat="1" applyFont="1" applyProtection="1">
      <alignment vertical="center"/>
    </xf>
    <xf numFmtId="0" fontId="9" fillId="0" borderId="0" xfId="0" applyNumberFormat="1" applyFont="1" applyProtection="1">
      <alignment vertical="center"/>
    </xf>
    <xf numFmtId="0" fontId="9" fillId="0" borderId="0" xfId="5" applyNumberFormat="1" applyFont="1" applyFill="1" applyBorder="1" applyAlignment="1" applyProtection="1">
      <alignment vertical="center" shrinkToFit="1"/>
    </xf>
    <xf numFmtId="0" fontId="7" fillId="0" borderId="10" xfId="0" applyNumberFormat="1" applyFont="1" applyBorder="1" applyProtection="1">
      <alignment vertical="center"/>
    </xf>
    <xf numFmtId="0" fontId="7" fillId="0" borderId="2" xfId="0" applyNumberFormat="1" applyFont="1" applyBorder="1" applyProtection="1">
      <alignment vertical="center"/>
    </xf>
    <xf numFmtId="0" fontId="7" fillId="0" borderId="3" xfId="0" applyNumberFormat="1" applyFont="1" applyBorder="1" applyProtection="1">
      <alignment vertical="center"/>
    </xf>
    <xf numFmtId="0" fontId="7" fillId="0" borderId="5" xfId="0" applyNumberFormat="1" applyFont="1" applyBorder="1" applyProtection="1">
      <alignment vertical="center"/>
    </xf>
    <xf numFmtId="0" fontId="26" fillId="0" borderId="0" xfId="0" applyFont="1" applyProtection="1">
      <alignment vertical="center"/>
    </xf>
    <xf numFmtId="20" fontId="9" fillId="0" borderId="0" xfId="5" applyNumberFormat="1"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xf>
    <xf numFmtId="0" fontId="19" fillId="0" borderId="0" xfId="0" applyNumberFormat="1" applyFont="1" applyAlignment="1" applyProtection="1">
      <alignment horizontal="center" vertical="center"/>
    </xf>
    <xf numFmtId="3" fontId="9" fillId="0" borderId="8" xfId="5" applyNumberFormat="1" applyFont="1" applyFill="1" applyBorder="1" applyAlignment="1" applyProtection="1">
      <alignment horizontal="right" vertical="center" shrinkToFit="1"/>
    </xf>
    <xf numFmtId="3" fontId="9" fillId="0" borderId="9" xfId="5" applyNumberFormat="1" applyFont="1" applyFill="1" applyBorder="1" applyAlignment="1" applyProtection="1">
      <alignment horizontal="left" vertical="center" shrinkToFit="1"/>
    </xf>
    <xf numFmtId="3" fontId="9" fillId="0" borderId="10" xfId="5" applyNumberFormat="1" applyFont="1" applyFill="1" applyBorder="1" applyAlignment="1" applyProtection="1">
      <alignment horizontal="right" vertical="center" shrinkToFit="1"/>
    </xf>
    <xf numFmtId="0" fontId="8" fillId="0" borderId="18" xfId="5" applyFont="1" applyFill="1" applyBorder="1" applyAlignment="1" applyProtection="1">
      <alignment horizontal="center" vertical="center" shrinkToFit="1"/>
    </xf>
    <xf numFmtId="0" fontId="8" fillId="0" borderId="0" xfId="0" applyFont="1" applyFill="1" applyAlignment="1" applyProtection="1">
      <alignment horizontal="center" vertical="center"/>
    </xf>
    <xf numFmtId="0" fontId="8" fillId="0" borderId="0" xfId="0" applyFont="1" applyProtection="1">
      <alignment vertical="center"/>
    </xf>
    <xf numFmtId="0" fontId="8" fillId="0" borderId="0" xfId="0" applyFont="1" applyFill="1" applyProtection="1">
      <alignment vertical="center"/>
    </xf>
    <xf numFmtId="0" fontId="23" fillId="0" borderId="0" xfId="0" applyFont="1" applyProtection="1">
      <alignment vertical="center"/>
    </xf>
    <xf numFmtId="0" fontId="23" fillId="0" borderId="0" xfId="0" applyFont="1" applyFill="1" applyProtection="1">
      <alignment vertical="center"/>
    </xf>
    <xf numFmtId="0" fontId="23" fillId="0" borderId="0" xfId="0" applyFont="1" applyFill="1" applyBorder="1" applyProtection="1">
      <alignment vertical="center"/>
    </xf>
    <xf numFmtId="0" fontId="23" fillId="0" borderId="0" xfId="0" applyNumberFormat="1" applyFont="1" applyProtection="1">
      <alignment vertical="center"/>
    </xf>
    <xf numFmtId="0" fontId="29" fillId="0" borderId="0" xfId="0" applyNumberFormat="1" applyFont="1" applyProtection="1">
      <alignment vertical="center"/>
    </xf>
    <xf numFmtId="3" fontId="9" fillId="0" borderId="0" xfId="5" applyNumberFormat="1" applyFont="1" applyBorder="1" applyAlignment="1" applyProtection="1">
      <alignment horizontal="center" vertical="center" shrinkToFit="1"/>
    </xf>
    <xf numFmtId="0" fontId="16" fillId="0" borderId="116" xfId="5"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25" fillId="0" borderId="0" xfId="0" applyFont="1" applyFill="1" applyBorder="1" applyProtection="1">
      <alignment vertical="center"/>
    </xf>
    <xf numFmtId="0" fontId="8" fillId="0" borderId="0" xfId="0" applyFont="1" applyFill="1" applyBorder="1" applyAlignment="1" applyProtection="1">
      <alignment horizontal="center" vertical="center"/>
    </xf>
    <xf numFmtId="184" fontId="23" fillId="0" borderId="24" xfId="5" applyNumberFormat="1" applyFont="1" applyFill="1" applyBorder="1" applyAlignment="1" applyProtection="1">
      <alignment vertical="center" shrinkToFit="1"/>
    </xf>
    <xf numFmtId="0" fontId="26" fillId="0" borderId="0" xfId="0" applyFont="1" applyAlignment="1" applyProtection="1">
      <alignment horizontal="center" vertical="center"/>
    </xf>
    <xf numFmtId="0" fontId="26" fillId="0" borderId="0" xfId="0" applyFont="1" applyBorder="1" applyAlignment="1" applyProtection="1">
      <alignment horizontal="center" vertical="center"/>
    </xf>
    <xf numFmtId="0" fontId="26" fillId="0" borderId="0" xfId="5" applyFont="1" applyFill="1" applyBorder="1" applyAlignment="1" applyProtection="1">
      <alignment horizontal="center" vertical="center"/>
    </xf>
    <xf numFmtId="180" fontId="26" fillId="0" borderId="0" xfId="5" applyNumberFormat="1" applyFont="1" applyFill="1" applyBorder="1" applyAlignment="1" applyProtection="1">
      <alignment horizontal="center" vertical="center" shrinkToFit="1"/>
    </xf>
    <xf numFmtId="179" fontId="26" fillId="0" borderId="0" xfId="5" applyNumberFormat="1" applyFont="1" applyFill="1" applyBorder="1" applyAlignment="1" applyProtection="1">
      <alignment horizontal="center" vertical="center" shrinkToFit="1"/>
    </xf>
    <xf numFmtId="3" fontId="26" fillId="0" borderId="0" xfId="5" applyNumberFormat="1" applyFont="1" applyFill="1" applyBorder="1" applyAlignment="1" applyProtection="1">
      <alignment horizontal="center" vertical="center" shrinkToFit="1"/>
    </xf>
    <xf numFmtId="20" fontId="26" fillId="0" borderId="0" xfId="5" applyNumberFormat="1" applyFont="1" applyFill="1" applyBorder="1" applyAlignment="1" applyProtection="1">
      <alignment horizontal="center" vertical="center" wrapText="1"/>
    </xf>
    <xf numFmtId="1" fontId="9" fillId="0" borderId="32" xfId="5" applyNumberFormat="1" applyFont="1" applyFill="1" applyBorder="1" applyAlignment="1" applyProtection="1">
      <alignment horizontal="center" vertical="center" shrinkToFit="1"/>
    </xf>
    <xf numFmtId="1" fontId="9" fillId="0" borderId="33" xfId="5" applyNumberFormat="1" applyFont="1" applyFill="1" applyBorder="1" applyAlignment="1" applyProtection="1">
      <alignment horizontal="center" vertical="center" shrinkToFit="1"/>
    </xf>
    <xf numFmtId="1" fontId="9" fillId="0" borderId="34" xfId="5" applyNumberFormat="1" applyFont="1" applyFill="1" applyBorder="1" applyAlignment="1" applyProtection="1">
      <alignment horizontal="center" vertical="center" shrinkToFit="1"/>
    </xf>
    <xf numFmtId="1" fontId="9" fillId="0" borderId="17" xfId="5" applyNumberFormat="1" applyFont="1" applyFill="1" applyBorder="1" applyAlignment="1" applyProtection="1">
      <alignment horizontal="center" vertical="center" shrinkToFit="1"/>
    </xf>
    <xf numFmtId="1" fontId="9" fillId="0" borderId="2" xfId="5" applyNumberFormat="1" applyFont="1" applyFill="1" applyBorder="1" applyAlignment="1" applyProtection="1">
      <alignment horizontal="center" vertical="center" shrinkToFit="1"/>
    </xf>
    <xf numFmtId="1" fontId="9" fillId="0" borderId="31" xfId="5" applyNumberFormat="1" applyFont="1" applyFill="1" applyBorder="1" applyAlignment="1" applyProtection="1">
      <alignment horizontal="center" vertical="center" shrinkToFit="1"/>
    </xf>
    <xf numFmtId="0" fontId="8" fillId="0" borderId="109" xfId="5" applyFont="1" applyFill="1" applyBorder="1" applyAlignment="1" applyProtection="1">
      <alignment horizontal="center" vertical="center" shrinkToFit="1"/>
    </xf>
    <xf numFmtId="0" fontId="8" fillId="0" borderId="161" xfId="5" applyFont="1" applyFill="1" applyBorder="1" applyAlignment="1" applyProtection="1">
      <alignment horizontal="center" vertical="center" shrinkToFit="1"/>
    </xf>
    <xf numFmtId="0" fontId="8" fillId="0" borderId="69" xfId="5" applyFont="1" applyFill="1" applyBorder="1" applyAlignment="1" applyProtection="1">
      <alignment horizontal="center" vertical="center" shrinkToFit="1"/>
    </xf>
    <xf numFmtId="190"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NumberFormat="1" applyFont="1" applyAlignment="1" applyProtection="1">
      <alignment vertical="center"/>
    </xf>
    <xf numFmtId="0" fontId="7" fillId="0" borderId="0" xfId="0" applyFont="1" applyAlignment="1" applyProtection="1">
      <alignment vertical="center"/>
    </xf>
    <xf numFmtId="3" fontId="9" fillId="0" borderId="3" xfId="5" applyNumberFormat="1" applyFont="1" applyFill="1" applyBorder="1" applyAlignment="1" applyProtection="1">
      <alignment horizontal="right" vertical="center" shrinkToFit="1"/>
    </xf>
    <xf numFmtId="0" fontId="7" fillId="0" borderId="23" xfId="5" applyFont="1" applyBorder="1" applyAlignment="1" applyProtection="1">
      <alignment horizontal="left" vertical="center"/>
    </xf>
    <xf numFmtId="0" fontId="10" fillId="0" borderId="0" xfId="0" applyFont="1" applyProtection="1">
      <alignment vertical="center"/>
    </xf>
    <xf numFmtId="0" fontId="10" fillId="0" borderId="0" xfId="0" applyFont="1" applyBorder="1" applyProtection="1">
      <alignment vertical="center"/>
    </xf>
    <xf numFmtId="0" fontId="10" fillId="0" borderId="0" xfId="5" applyFont="1" applyFill="1" applyBorder="1" applyAlignment="1" applyProtection="1">
      <alignment vertical="center"/>
    </xf>
    <xf numFmtId="0" fontId="10" fillId="0" borderId="0" xfId="5" applyFont="1" applyFill="1" applyBorder="1" applyAlignment="1" applyProtection="1">
      <alignment vertical="center" wrapText="1"/>
    </xf>
    <xf numFmtId="178" fontId="10" fillId="0" borderId="0" xfId="5" applyNumberFormat="1" applyFont="1" applyBorder="1" applyAlignment="1" applyProtection="1">
      <alignment vertical="center" shrinkToFit="1"/>
    </xf>
    <xf numFmtId="188" fontId="10" fillId="0" borderId="0" xfId="5" applyNumberFormat="1" applyFont="1" applyBorder="1" applyAlignment="1" applyProtection="1">
      <alignment vertical="center" shrinkToFit="1"/>
    </xf>
    <xf numFmtId="179" fontId="10" fillId="0" borderId="0" xfId="5" applyNumberFormat="1" applyFont="1" applyBorder="1" applyAlignment="1" applyProtection="1">
      <alignment horizontal="left" vertical="center" shrinkToFit="1"/>
    </xf>
    <xf numFmtId="0" fontId="27" fillId="0" borderId="18" xfId="5" applyFont="1" applyFill="1" applyBorder="1" applyAlignment="1" applyProtection="1">
      <alignment horizontal="center" vertical="center" shrinkToFit="1"/>
    </xf>
    <xf numFmtId="0" fontId="10" fillId="0" borderId="0" xfId="0" applyFont="1" applyFill="1" applyProtection="1">
      <alignment vertical="center"/>
    </xf>
    <xf numFmtId="0" fontId="10" fillId="0" borderId="0" xfId="0" applyFont="1" applyFill="1" applyBorder="1" applyProtection="1">
      <alignment vertical="center"/>
    </xf>
    <xf numFmtId="0" fontId="10" fillId="0" borderId="0" xfId="0" applyNumberFormat="1" applyFont="1" applyProtection="1">
      <alignment vertical="center"/>
    </xf>
    <xf numFmtId="0" fontId="31" fillId="0" borderId="0" xfId="0" applyNumberFormat="1" applyFont="1" applyProtection="1">
      <alignment vertical="center"/>
    </xf>
    <xf numFmtId="178" fontId="24" fillId="0" borderId="22" xfId="5" applyNumberFormat="1" applyFont="1" applyFill="1" applyBorder="1" applyAlignment="1" applyProtection="1">
      <alignment horizontal="center" vertical="center" wrapText="1"/>
    </xf>
    <xf numFmtId="178" fontId="24" fillId="0" borderId="18" xfId="5" applyNumberFormat="1" applyFont="1" applyFill="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1" fontId="9" fillId="0" borderId="36" xfId="5" applyNumberFormat="1" applyFont="1" applyFill="1" applyBorder="1" applyAlignment="1" applyProtection="1">
      <alignment horizontal="center" vertical="center" shrinkToFit="1"/>
    </xf>
    <xf numFmtId="0" fontId="17" fillId="0" borderId="0" xfId="5" applyFont="1" applyFill="1" applyBorder="1" applyAlignment="1" applyProtection="1">
      <alignment vertical="center"/>
    </xf>
    <xf numFmtId="0" fontId="9" fillId="0" borderId="0" xfId="5" applyFont="1" applyFill="1" applyBorder="1" applyAlignment="1" applyProtection="1">
      <alignment horizontal="center" vertical="center"/>
    </xf>
    <xf numFmtId="0" fontId="7" fillId="0" borderId="0" xfId="0" applyNumberFormat="1" applyFont="1" applyAlignment="1" applyProtection="1">
      <alignment horizontal="center" vertical="center"/>
    </xf>
    <xf numFmtId="3" fontId="9" fillId="0" borderId="16" xfId="5" applyNumberFormat="1" applyFont="1" applyFill="1" applyBorder="1" applyAlignment="1" applyProtection="1">
      <alignment horizontal="center" vertical="center" shrinkToFit="1"/>
    </xf>
    <xf numFmtId="3" fontId="9" fillId="0" borderId="0" xfId="5" applyNumberFormat="1" applyFont="1" applyFill="1" applyBorder="1" applyAlignment="1" applyProtection="1">
      <alignment horizontal="center" vertical="center" shrinkToFit="1"/>
    </xf>
    <xf numFmtId="180" fontId="9" fillId="0" borderId="0" xfId="5" applyNumberFormat="1" applyFont="1" applyFill="1" applyBorder="1" applyAlignment="1" applyProtection="1">
      <alignment horizontal="center" vertical="center" shrinkToFit="1"/>
    </xf>
    <xf numFmtId="0" fontId="0" fillId="0" borderId="0" xfId="0" applyFont="1" applyAlignment="1" applyProtection="1">
      <alignment vertical="center"/>
    </xf>
    <xf numFmtId="0" fontId="32" fillId="0" borderId="0" xfId="0" applyFont="1" applyBorder="1" applyAlignment="1" applyProtection="1">
      <alignment vertical="center"/>
    </xf>
    <xf numFmtId="0" fontId="33" fillId="0" borderId="0" xfId="0" applyFont="1" applyAlignment="1" applyProtection="1">
      <alignment vertical="center"/>
    </xf>
    <xf numFmtId="0" fontId="32" fillId="0" borderId="0" xfId="0" applyFont="1" applyBorder="1" applyAlignment="1" applyProtection="1">
      <alignment horizontal="right" vertical="center"/>
    </xf>
    <xf numFmtId="0" fontId="32" fillId="0" borderId="0"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0" xfId="0" applyFont="1" applyBorder="1" applyAlignment="1" applyProtection="1">
      <alignment horizontal="left" vertical="center"/>
    </xf>
    <xf numFmtId="0" fontId="0" fillId="0" borderId="0" xfId="0" applyFont="1" applyAlignment="1" applyProtection="1">
      <alignment horizontal="center" vertical="center"/>
    </xf>
    <xf numFmtId="0" fontId="35" fillId="0" borderId="0" xfId="0" applyFont="1" applyBorder="1" applyAlignment="1" applyProtection="1">
      <alignment vertical="center"/>
    </xf>
    <xf numFmtId="0" fontId="36" fillId="0" borderId="0" xfId="0" applyFont="1" applyAlignment="1" applyProtection="1">
      <alignment vertical="center"/>
    </xf>
    <xf numFmtId="0" fontId="36" fillId="0" borderId="0" xfId="0" applyFont="1" applyBorder="1" applyProtection="1">
      <alignment vertical="center"/>
    </xf>
    <xf numFmtId="0" fontId="36" fillId="0" borderId="0" xfId="0" applyFont="1" applyProtection="1">
      <alignment vertical="center"/>
    </xf>
    <xf numFmtId="0" fontId="0" fillId="0" borderId="0" xfId="0" applyFont="1" applyProtection="1">
      <alignment vertical="center"/>
    </xf>
    <xf numFmtId="0" fontId="36" fillId="0" borderId="0" xfId="5" applyFont="1" applyBorder="1" applyAlignment="1" applyProtection="1">
      <alignment vertical="center"/>
    </xf>
    <xf numFmtId="0" fontId="36" fillId="0" borderId="0" xfId="5" applyFont="1" applyFill="1" applyBorder="1" applyAlignment="1" applyProtection="1">
      <alignment horizontal="center" vertical="center" wrapText="1"/>
    </xf>
    <xf numFmtId="179" fontId="36" fillId="0" borderId="0" xfId="5" applyNumberFormat="1" applyFont="1" applyBorder="1" applyAlignment="1" applyProtection="1">
      <alignment horizontal="center" vertical="center" shrinkToFit="1"/>
    </xf>
    <xf numFmtId="179" fontId="36" fillId="0" borderId="0" xfId="5" applyNumberFormat="1" applyFont="1" applyBorder="1" applyAlignment="1" applyProtection="1">
      <alignment horizontal="right" vertical="center" shrinkToFit="1"/>
    </xf>
    <xf numFmtId="3" fontId="36" fillId="0" borderId="0" xfId="5" applyNumberFormat="1" applyFont="1" applyFill="1" applyBorder="1" applyAlignment="1" applyProtection="1">
      <alignment horizontal="left" vertical="center" shrinkToFit="1"/>
    </xf>
    <xf numFmtId="179" fontId="36" fillId="0" borderId="0" xfId="5" applyNumberFormat="1" applyFont="1" applyBorder="1" applyAlignment="1" applyProtection="1">
      <alignment horizontal="left" vertical="center" shrinkToFit="1"/>
    </xf>
    <xf numFmtId="180" fontId="36" fillId="0" borderId="0" xfId="5" applyNumberFormat="1" applyFont="1" applyFill="1" applyBorder="1" applyAlignment="1" applyProtection="1">
      <alignment horizontal="center" vertical="center" shrinkToFit="1"/>
    </xf>
    <xf numFmtId="3" fontId="36" fillId="0" borderId="0" xfId="5" applyNumberFormat="1" applyFont="1" applyFill="1" applyBorder="1" applyAlignment="1" applyProtection="1">
      <alignment horizontal="right" vertical="center" shrinkToFit="1"/>
    </xf>
    <xf numFmtId="0" fontId="34" fillId="0" borderId="0" xfId="5" applyFont="1" applyFill="1" applyBorder="1" applyAlignment="1" applyProtection="1">
      <alignment horizontal="left" vertical="center"/>
    </xf>
    <xf numFmtId="0" fontId="34" fillId="0" borderId="0" xfId="5" applyFont="1" applyFill="1" applyBorder="1" applyAlignment="1" applyProtection="1">
      <alignment horizontal="center" vertical="center" wrapText="1"/>
    </xf>
    <xf numFmtId="0" fontId="37" fillId="0" borderId="0" xfId="5" applyFont="1" applyFill="1" applyBorder="1" applyAlignment="1" applyProtection="1">
      <alignment horizontal="left" vertical="center"/>
    </xf>
    <xf numFmtId="0" fontId="37" fillId="0" borderId="0" xfId="5" applyFont="1" applyFill="1" applyBorder="1" applyAlignment="1" applyProtection="1">
      <alignment horizontal="center" vertical="center" wrapText="1"/>
    </xf>
    <xf numFmtId="0" fontId="37" fillId="0" borderId="0" xfId="5" applyFont="1" applyFill="1" applyBorder="1" applyAlignment="1" applyProtection="1">
      <alignment vertical="center"/>
    </xf>
    <xf numFmtId="0" fontId="1" fillId="0" borderId="0" xfId="0" applyFont="1" applyProtection="1">
      <alignment vertical="center"/>
    </xf>
    <xf numFmtId="0" fontId="37" fillId="0" borderId="0" xfId="0" applyFont="1" applyProtection="1">
      <alignment vertical="center"/>
    </xf>
    <xf numFmtId="0" fontId="37" fillId="0" borderId="0" xfId="5" applyFont="1" applyFill="1" applyBorder="1" applyAlignment="1" applyProtection="1">
      <alignment horizontal="center" vertical="center"/>
    </xf>
    <xf numFmtId="0" fontId="1" fillId="0" borderId="0" xfId="0" applyFont="1" applyAlignment="1" applyProtection="1">
      <alignment horizontal="center" vertical="center"/>
    </xf>
    <xf numFmtId="0" fontId="37" fillId="0" borderId="0" xfId="0" applyFont="1" applyAlignment="1" applyProtection="1">
      <alignment horizontal="center" vertical="center"/>
    </xf>
    <xf numFmtId="0" fontId="39" fillId="0" borderId="10" xfId="5" applyFont="1" applyFill="1" applyBorder="1" applyAlignment="1" applyProtection="1">
      <alignment horizontal="center" vertical="center" shrinkToFit="1"/>
    </xf>
    <xf numFmtId="194" fontId="36" fillId="0" borderId="0" xfId="0" applyNumberFormat="1" applyFont="1" applyBorder="1" applyProtection="1">
      <alignment vertical="center"/>
    </xf>
    <xf numFmtId="0" fontId="36" fillId="0" borderId="0" xfId="5" applyFont="1" applyBorder="1" applyAlignment="1" applyProtection="1">
      <alignment horizontal="center" vertical="center" wrapText="1"/>
    </xf>
    <xf numFmtId="0" fontId="34" fillId="0" borderId="0" xfId="0" applyFont="1" applyBorder="1" applyProtection="1">
      <alignment vertical="center"/>
    </xf>
    <xf numFmtId="0" fontId="37" fillId="0" borderId="0" xfId="0" applyFont="1" applyBorder="1" applyProtection="1">
      <alignment vertical="center"/>
    </xf>
    <xf numFmtId="0" fontId="36" fillId="0" borderId="0" xfId="5" applyFont="1" applyBorder="1" applyAlignment="1" applyProtection="1">
      <alignment vertical="center" wrapText="1"/>
    </xf>
    <xf numFmtId="0" fontId="6" fillId="0" borderId="0" xfId="5" quotePrefix="1" applyFont="1" applyFill="1" applyBorder="1" applyAlignment="1" applyProtection="1">
      <alignment vertical="center" shrinkToFit="1"/>
    </xf>
    <xf numFmtId="189" fontId="9" fillId="0" borderId="0" xfId="5" applyNumberFormat="1" applyFont="1" applyFill="1" applyBorder="1" applyAlignment="1" applyProtection="1">
      <alignment horizontal="center" vertical="center" shrinkToFit="1"/>
    </xf>
    <xf numFmtId="179" fontId="9" fillId="9" borderId="0" xfId="5" applyNumberFormat="1" applyFont="1" applyFill="1" applyBorder="1" applyAlignment="1" applyProtection="1">
      <alignment vertical="center" shrinkToFit="1"/>
    </xf>
    <xf numFmtId="179" fontId="26" fillId="9" borderId="0" xfId="5" applyNumberFormat="1" applyFont="1" applyFill="1" applyBorder="1" applyAlignment="1" applyProtection="1">
      <alignment horizontal="center" vertical="center" shrinkToFit="1"/>
    </xf>
    <xf numFmtId="180" fontId="9" fillId="4" borderId="0" xfId="5" applyNumberFormat="1" applyFont="1" applyFill="1" applyBorder="1" applyAlignment="1" applyProtection="1">
      <alignment vertical="center" shrinkToFit="1"/>
    </xf>
    <xf numFmtId="180" fontId="9" fillId="4" borderId="0" xfId="5" applyNumberFormat="1" applyFont="1" applyFill="1" applyBorder="1" applyAlignment="1" applyProtection="1">
      <alignment horizontal="center" vertical="center" shrinkToFit="1"/>
    </xf>
    <xf numFmtId="0" fontId="0" fillId="0" borderId="0" xfId="0" applyProtection="1">
      <alignment vertical="center"/>
    </xf>
    <xf numFmtId="0" fontId="21" fillId="0" borderId="0" xfId="5" applyNumberFormat="1" applyFont="1" applyFill="1" applyBorder="1" applyAlignment="1" applyProtection="1">
      <alignment vertical="center" shrinkToFit="1"/>
    </xf>
    <xf numFmtId="193" fontId="4" fillId="0" borderId="0" xfId="0" applyNumberFormat="1" applyFont="1" applyFill="1" applyBorder="1" applyAlignment="1" applyProtection="1">
      <alignment vertical="top" wrapText="1" shrinkToFit="1"/>
    </xf>
    <xf numFmtId="187" fontId="9" fillId="0" borderId="2" xfId="5" applyNumberFormat="1" applyFont="1" applyFill="1" applyBorder="1" applyAlignment="1" applyProtection="1">
      <alignment horizontal="center" vertical="center" shrinkToFit="1"/>
    </xf>
    <xf numFmtId="187" fontId="9" fillId="0" borderId="31" xfId="5" applyNumberFormat="1" applyFont="1" applyFill="1" applyBorder="1" applyAlignment="1" applyProtection="1">
      <alignment horizontal="center" vertical="center" shrinkToFit="1"/>
    </xf>
    <xf numFmtId="187" fontId="9" fillId="0" borderId="17" xfId="5" applyNumberFormat="1" applyFont="1" applyFill="1" applyBorder="1" applyAlignment="1" applyProtection="1">
      <alignment horizontal="center" vertical="center" shrinkToFit="1"/>
    </xf>
    <xf numFmtId="196" fontId="24" fillId="8" borderId="22" xfId="5" applyNumberFormat="1" applyFont="1" applyFill="1" applyBorder="1" applyAlignment="1" applyProtection="1">
      <alignment horizontal="center" vertical="center" wrapText="1"/>
    </xf>
    <xf numFmtId="196" fontId="24" fillId="0" borderId="22" xfId="5" applyNumberFormat="1" applyFont="1" applyFill="1" applyBorder="1" applyAlignment="1" applyProtection="1">
      <alignment horizontal="center" vertical="center" wrapText="1"/>
    </xf>
    <xf numFmtId="196" fontId="24" fillId="0" borderId="18" xfId="5" applyNumberFormat="1" applyFont="1" applyFill="1" applyBorder="1" applyAlignment="1" applyProtection="1">
      <alignment horizontal="center" vertical="center" wrapText="1"/>
    </xf>
    <xf numFmtId="1" fontId="9" fillId="0" borderId="0" xfId="5" applyNumberFormat="1" applyFont="1" applyFill="1" applyBorder="1" applyAlignment="1" applyProtection="1">
      <alignment vertical="center" wrapText="1"/>
    </xf>
    <xf numFmtId="1" fontId="9" fillId="4" borderId="0" xfId="5" applyNumberFormat="1" applyFont="1" applyFill="1" applyBorder="1" applyAlignment="1" applyProtection="1">
      <alignment vertical="center" shrinkToFit="1"/>
    </xf>
    <xf numFmtId="179" fontId="9" fillId="0" borderId="4" xfId="5" applyNumberFormat="1" applyFont="1" applyFill="1" applyBorder="1" applyAlignment="1" applyProtection="1">
      <alignment horizontal="right" vertical="center" shrinkToFit="1"/>
    </xf>
    <xf numFmtId="179" fontId="9" fillId="0" borderId="3" xfId="5" applyNumberFormat="1" applyFont="1" applyFill="1" applyBorder="1" applyAlignment="1" applyProtection="1">
      <alignment horizontal="left" vertical="center" shrinkToFit="1"/>
    </xf>
    <xf numFmtId="184" fontId="23" fillId="0" borderId="92" xfId="5" applyNumberFormat="1" applyFont="1" applyFill="1" applyBorder="1" applyAlignment="1" applyProtection="1">
      <alignment horizontal="center" vertical="center" wrapText="1" shrinkToFit="1"/>
    </xf>
    <xf numFmtId="184" fontId="23" fillId="0" borderId="37" xfId="5" applyNumberFormat="1" applyFont="1" applyFill="1" applyBorder="1" applyAlignment="1" applyProtection="1">
      <alignment vertical="center" shrinkToFit="1"/>
    </xf>
    <xf numFmtId="184" fontId="23" fillId="0" borderId="38" xfId="5" applyNumberFormat="1" applyFont="1" applyFill="1" applyBorder="1" applyAlignment="1" applyProtection="1">
      <alignment vertical="center" shrinkToFit="1"/>
    </xf>
    <xf numFmtId="0" fontId="6" fillId="0" borderId="0" xfId="0" applyFont="1" applyFill="1" applyProtection="1">
      <alignment vertical="center"/>
    </xf>
    <xf numFmtId="179" fontId="10" fillId="0" borderId="0" xfId="5" applyNumberFormat="1" applyFont="1" applyFill="1" applyBorder="1" applyAlignment="1" applyProtection="1">
      <alignment horizontal="left" vertical="center" shrinkToFit="1"/>
    </xf>
    <xf numFmtId="188" fontId="10" fillId="0" borderId="0" xfId="5" applyNumberFormat="1" applyFont="1" applyFill="1" applyBorder="1" applyAlignment="1" applyProtection="1">
      <alignment vertical="center" shrinkToFit="1"/>
    </xf>
    <xf numFmtId="0" fontId="9" fillId="6" borderId="0"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center" vertical="center"/>
    </xf>
    <xf numFmtId="0" fontId="7" fillId="6" borderId="0" xfId="0" applyFont="1" applyFill="1" applyBorder="1" applyProtection="1">
      <alignment vertical="center"/>
    </xf>
    <xf numFmtId="179" fontId="9" fillId="0" borderId="1" xfId="5" applyNumberFormat="1" applyFont="1" applyFill="1" applyBorder="1" applyAlignment="1" applyProtection="1">
      <alignment horizontal="left" vertical="center" shrinkToFit="1"/>
    </xf>
    <xf numFmtId="179" fontId="9" fillId="0" borderId="10" xfId="5" applyNumberFormat="1" applyFont="1" applyFill="1" applyBorder="1" applyAlignment="1" applyProtection="1">
      <alignment horizontal="right" vertical="center" shrinkToFit="1"/>
    </xf>
    <xf numFmtId="0" fontId="7" fillId="0" borderId="18" xfId="0" applyFont="1" applyBorder="1" applyAlignment="1" applyProtection="1">
      <alignment horizontal="center" vertical="center"/>
    </xf>
    <xf numFmtId="0" fontId="16" fillId="0" borderId="92" xfId="5" applyFont="1" applyFill="1" applyBorder="1" applyAlignment="1" applyProtection="1">
      <alignment horizontal="center" vertical="center" shrinkToFit="1"/>
    </xf>
    <xf numFmtId="187" fontId="9" fillId="0" borderId="3" xfId="5" applyNumberFormat="1" applyFont="1" applyFill="1" applyBorder="1" applyAlignment="1" applyProtection="1">
      <alignment horizontal="center" vertical="center" shrinkToFit="1"/>
    </xf>
    <xf numFmtId="0" fontId="9" fillId="0" borderId="3" xfId="5" applyFont="1" applyFill="1" applyBorder="1" applyAlignment="1" applyProtection="1">
      <alignment horizontal="center" vertical="center" wrapText="1"/>
    </xf>
    <xf numFmtId="1" fontId="9" fillId="0" borderId="3" xfId="5" applyNumberFormat="1" applyFont="1" applyFill="1" applyBorder="1" applyAlignment="1" applyProtection="1">
      <alignment horizontal="center" vertical="center" shrinkToFit="1"/>
    </xf>
    <xf numFmtId="0" fontId="13" fillId="0" borderId="0" xfId="6" applyFont="1" applyFill="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3" fontId="9" fillId="0" borderId="3" xfId="5" applyNumberFormat="1" applyFont="1" applyFill="1" applyBorder="1" applyAlignment="1" applyProtection="1">
      <alignment horizontal="center" vertical="center" shrinkToFit="1"/>
    </xf>
    <xf numFmtId="0" fontId="9" fillId="0" borderId="3" xfId="5" applyFont="1" applyFill="1" applyBorder="1" applyAlignment="1" applyProtection="1">
      <alignment horizontal="center" vertical="center"/>
    </xf>
    <xf numFmtId="0" fontId="16" fillId="0" borderId="0" xfId="5" applyFont="1" applyFill="1" applyBorder="1" applyAlignment="1" applyProtection="1">
      <alignment horizontal="center" vertical="center" shrinkToFit="1"/>
    </xf>
    <xf numFmtId="0" fontId="13" fillId="0" borderId="0" xfId="5" applyNumberFormat="1" applyFont="1" applyFill="1" applyBorder="1" applyAlignment="1" applyProtection="1">
      <alignment horizontal="left" vertical="center" shrinkToFit="1"/>
    </xf>
    <xf numFmtId="0" fontId="17" fillId="0" borderId="0" xfId="5" applyFont="1" applyFill="1" applyBorder="1" applyAlignment="1" applyProtection="1">
      <alignment horizontal="left" vertical="center"/>
    </xf>
    <xf numFmtId="0" fontId="9" fillId="0" borderId="0" xfId="5" applyFont="1" applyFill="1" applyBorder="1" applyAlignment="1" applyProtection="1">
      <alignment horizontal="center" vertical="center" wrapText="1"/>
    </xf>
    <xf numFmtId="0" fontId="9" fillId="0" borderId="1" xfId="5"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1" xfId="0" applyFont="1" applyBorder="1" applyAlignment="1" applyProtection="1">
      <alignment horizontal="center" vertical="center" wrapText="1"/>
    </xf>
    <xf numFmtId="178" fontId="16" fillId="0" borderId="1" xfId="5" applyNumberFormat="1" applyFont="1" applyFill="1" applyBorder="1" applyAlignment="1" applyProtection="1">
      <alignment horizontal="center" vertical="center"/>
    </xf>
    <xf numFmtId="0" fontId="16" fillId="0" borderId="1" xfId="5" applyFont="1" applyFill="1" applyBorder="1" applyAlignment="1" applyProtection="1">
      <alignment horizontal="center" vertical="center" shrinkToFit="1"/>
    </xf>
    <xf numFmtId="0" fontId="16" fillId="0" borderId="1" xfId="5" applyFont="1" applyFill="1" applyBorder="1" applyAlignment="1" applyProtection="1">
      <alignment vertical="center" shrinkToFit="1"/>
    </xf>
    <xf numFmtId="0" fontId="42" fillId="0" borderId="0" xfId="0" applyFont="1" applyProtection="1">
      <alignment vertical="center"/>
    </xf>
    <xf numFmtId="0" fontId="42" fillId="0" borderId="0" xfId="0" applyFont="1" applyFill="1" applyProtection="1">
      <alignment vertical="center"/>
    </xf>
    <xf numFmtId="0" fontId="16" fillId="0" borderId="24" xfId="5" applyFont="1" applyBorder="1" applyAlignment="1" applyProtection="1">
      <alignment horizontal="center" vertical="center" shrinkToFit="1"/>
    </xf>
    <xf numFmtId="184" fontId="16" fillId="0" borderId="24" xfId="5" applyNumberFormat="1" applyFont="1" applyBorder="1" applyAlignment="1" applyProtection="1">
      <alignment horizontal="center" vertical="center" shrinkToFit="1"/>
    </xf>
    <xf numFmtId="184" fontId="23" fillId="0" borderId="24" xfId="5" applyNumberFormat="1" applyFont="1" applyBorder="1" applyAlignment="1" applyProtection="1">
      <alignment horizontal="center" vertical="center" shrinkToFit="1"/>
    </xf>
    <xf numFmtId="0" fontId="16" fillId="0" borderId="37" xfId="5" applyFont="1" applyBorder="1" applyAlignment="1" applyProtection="1">
      <alignment horizontal="center" vertical="center" shrinkToFit="1"/>
    </xf>
    <xf numFmtId="0" fontId="16" fillId="0" borderId="117" xfId="5" applyFont="1" applyBorder="1" applyAlignment="1" applyProtection="1">
      <alignment horizontal="center" vertical="center" shrinkToFit="1"/>
    </xf>
    <xf numFmtId="0" fontId="16" fillId="0" borderId="38" xfId="5" applyFont="1" applyBorder="1" applyAlignment="1" applyProtection="1">
      <alignment horizontal="center" vertical="center" shrinkToFit="1"/>
    </xf>
    <xf numFmtId="0" fontId="13" fillId="0" borderId="0" xfId="0" applyNumberFormat="1" applyFont="1" applyBorder="1" applyProtection="1">
      <alignment vertical="center"/>
    </xf>
    <xf numFmtId="0" fontId="30" fillId="0" borderId="0" xfId="0" applyFont="1" applyProtection="1">
      <alignment vertical="center"/>
    </xf>
    <xf numFmtId="181" fontId="23" fillId="8" borderId="20" xfId="5" applyNumberFormat="1" applyFont="1" applyFill="1" applyBorder="1" applyAlignment="1" applyProtection="1">
      <alignment vertical="center" wrapText="1"/>
    </xf>
    <xf numFmtId="0" fontId="23" fillId="8" borderId="20" xfId="5" applyFont="1" applyFill="1" applyBorder="1" applyAlignment="1" applyProtection="1">
      <alignment vertical="center" wrapText="1"/>
    </xf>
    <xf numFmtId="182" fontId="23" fillId="8" borderId="20" xfId="5" applyNumberFormat="1" applyFont="1" applyFill="1" applyBorder="1" applyAlignment="1" applyProtection="1">
      <alignment vertical="center" wrapText="1"/>
    </xf>
    <xf numFmtId="0" fontId="23" fillId="8" borderId="24" xfId="5" applyNumberFormat="1" applyFont="1" applyFill="1" applyBorder="1" applyAlignment="1" applyProtection="1">
      <alignment vertical="center" wrapText="1"/>
    </xf>
    <xf numFmtId="0" fontId="23" fillId="8" borderId="20" xfId="5" applyNumberFormat="1" applyFont="1" applyFill="1" applyBorder="1" applyAlignment="1" applyProtection="1">
      <alignment vertical="center" wrapText="1"/>
    </xf>
    <xf numFmtId="0" fontId="23" fillId="8" borderId="25" xfId="5" applyFont="1" applyFill="1" applyBorder="1" applyAlignment="1" applyProtection="1">
      <alignment vertical="center" wrapText="1"/>
    </xf>
    <xf numFmtId="178" fontId="23" fillId="7" borderId="25" xfId="5" applyNumberFormat="1" applyFont="1" applyFill="1" applyBorder="1" applyAlignment="1" applyProtection="1">
      <alignment horizontal="center" vertical="center" wrapText="1"/>
    </xf>
    <xf numFmtId="178" fontId="23" fillId="7" borderId="20" xfId="5" applyNumberFormat="1" applyFont="1" applyFill="1" applyBorder="1" applyAlignment="1" applyProtection="1">
      <alignment horizontal="center" vertical="center" wrapText="1"/>
    </xf>
    <xf numFmtId="178" fontId="23" fillId="8" borderId="18" xfId="5" applyNumberFormat="1" applyFont="1" applyFill="1" applyBorder="1" applyAlignment="1" applyProtection="1">
      <alignment horizontal="center" vertical="center" wrapText="1"/>
    </xf>
    <xf numFmtId="178" fontId="23" fillId="2" borderId="19" xfId="5" applyNumberFormat="1" applyFont="1" applyFill="1" applyBorder="1" applyAlignment="1" applyProtection="1">
      <alignment horizontal="center" vertical="center" wrapText="1"/>
    </xf>
    <xf numFmtId="178" fontId="23" fillId="2" borderId="21" xfId="5" applyNumberFormat="1" applyFont="1" applyFill="1" applyBorder="1" applyAlignment="1" applyProtection="1">
      <alignment horizontal="center" vertical="center" wrapText="1"/>
    </xf>
    <xf numFmtId="178" fontId="24" fillId="0" borderId="2" xfId="5" applyNumberFormat="1" applyFont="1" applyFill="1" applyBorder="1" applyAlignment="1" applyProtection="1">
      <alignment horizontal="center" vertical="center" wrapText="1"/>
    </xf>
    <xf numFmtId="178" fontId="24" fillId="0" borderId="7" xfId="5" applyNumberFormat="1" applyFont="1" applyFill="1" applyBorder="1" applyAlignment="1" applyProtection="1">
      <alignment horizontal="center" vertical="center" wrapText="1"/>
    </xf>
    <xf numFmtId="9" fontId="24" fillId="0" borderId="22" xfId="1" applyFont="1" applyFill="1" applyBorder="1" applyAlignment="1" applyProtection="1">
      <alignment horizontal="center" vertical="center" wrapText="1"/>
    </xf>
    <xf numFmtId="183" fontId="24" fillId="0" borderId="22" xfId="5" applyNumberFormat="1" applyFont="1" applyFill="1" applyBorder="1" applyAlignment="1" applyProtection="1">
      <alignment horizontal="center" vertical="center" wrapText="1"/>
    </xf>
    <xf numFmtId="182" fontId="24" fillId="0" borderId="22" xfId="5" applyNumberFormat="1" applyFont="1" applyFill="1" applyBorder="1" applyAlignment="1" applyProtection="1">
      <alignment horizontal="center" vertical="center" wrapText="1"/>
    </xf>
    <xf numFmtId="187" fontId="24" fillId="0" borderId="22" xfId="5" applyNumberFormat="1" applyFont="1" applyFill="1" applyBorder="1" applyAlignment="1" applyProtection="1">
      <alignment horizontal="center" vertical="center" wrapText="1"/>
    </xf>
    <xf numFmtId="187" fontId="24" fillId="0" borderId="7" xfId="5" applyNumberFormat="1" applyFont="1" applyFill="1" applyBorder="1" applyAlignment="1" applyProtection="1">
      <alignment horizontal="center" vertical="center" wrapText="1"/>
    </xf>
    <xf numFmtId="187" fontId="27" fillId="0" borderId="22" xfId="5" applyNumberFormat="1" applyFont="1" applyFill="1" applyBorder="1" applyAlignment="1" applyProtection="1">
      <alignment horizontal="center" vertical="center" wrapText="1"/>
    </xf>
    <xf numFmtId="182" fontId="24" fillId="0" borderId="18" xfId="5" applyNumberFormat="1" applyFont="1" applyFill="1" applyBorder="1" applyAlignment="1" applyProtection="1">
      <alignment horizontal="center" vertical="center" wrapText="1"/>
    </xf>
    <xf numFmtId="182" fontId="24" fillId="0" borderId="4" xfId="5" applyNumberFormat="1" applyFont="1" applyFill="1" applyBorder="1" applyAlignment="1" applyProtection="1">
      <alignment horizontal="center" vertical="center" wrapText="1"/>
    </xf>
    <xf numFmtId="176" fontId="24" fillId="0" borderId="22" xfId="5" applyNumberFormat="1" applyFont="1" applyFill="1" applyBorder="1" applyAlignment="1" applyProtection="1">
      <alignment horizontal="center" vertical="center" wrapText="1"/>
    </xf>
    <xf numFmtId="191" fontId="24" fillId="0" borderId="18" xfId="5" applyNumberFormat="1" applyFont="1" applyFill="1" applyBorder="1" applyAlignment="1" applyProtection="1">
      <alignment horizontal="center" vertical="center" wrapText="1"/>
    </xf>
    <xf numFmtId="2" fontId="7" fillId="0" borderId="18" xfId="0" applyNumberFormat="1" applyFont="1" applyBorder="1" applyAlignment="1" applyProtection="1">
      <alignment horizontal="center" vertical="center"/>
    </xf>
    <xf numFmtId="0" fontId="13" fillId="6" borderId="18" xfId="0" applyNumberFormat="1" applyFont="1" applyFill="1" applyBorder="1" applyAlignment="1" applyProtection="1">
      <alignment horizontal="left" vertical="center" wrapText="1"/>
    </xf>
    <xf numFmtId="0" fontId="13" fillId="6" borderId="154" xfId="0" applyNumberFormat="1" applyFont="1" applyFill="1" applyBorder="1" applyAlignment="1" applyProtection="1">
      <alignment horizontal="left" vertical="center" wrapText="1"/>
    </xf>
    <xf numFmtId="0" fontId="13" fillId="6" borderId="156" xfId="0" applyNumberFormat="1" applyFont="1" applyFill="1" applyBorder="1" applyAlignment="1" applyProtection="1">
      <alignment horizontal="left" vertical="center" wrapText="1"/>
    </xf>
    <xf numFmtId="0" fontId="13" fillId="6" borderId="157" xfId="0" applyNumberFormat="1" applyFont="1" applyFill="1" applyBorder="1" applyAlignment="1" applyProtection="1">
      <alignment horizontal="left" vertical="center" wrapText="1"/>
    </xf>
    <xf numFmtId="0" fontId="6" fillId="6" borderId="153" xfId="0" applyNumberFormat="1" applyFont="1" applyFill="1" applyBorder="1" applyAlignment="1" applyProtection="1">
      <alignment horizontal="center" vertical="center"/>
    </xf>
    <xf numFmtId="0" fontId="6" fillId="6" borderId="18" xfId="0" applyNumberFormat="1" applyFont="1" applyFill="1" applyBorder="1" applyAlignment="1" applyProtection="1">
      <alignment horizontal="center" vertical="center"/>
    </xf>
    <xf numFmtId="0" fontId="6" fillId="6" borderId="155" xfId="0" applyNumberFormat="1" applyFont="1" applyFill="1" applyBorder="1" applyAlignment="1" applyProtection="1">
      <alignment horizontal="center" vertical="center"/>
    </xf>
    <xf numFmtId="0" fontId="6" fillId="6" borderId="156"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178" fontId="23" fillId="11" borderId="60" xfId="5" applyNumberFormat="1" applyFont="1" applyFill="1" applyBorder="1" applyAlignment="1" applyProtection="1">
      <alignment horizontal="center" vertical="center" wrapText="1"/>
    </xf>
    <xf numFmtId="178" fontId="23" fillId="11" borderId="25" xfId="5" applyNumberFormat="1" applyFont="1" applyFill="1" applyBorder="1" applyAlignment="1" applyProtection="1">
      <alignment horizontal="center" vertical="center" wrapText="1"/>
    </xf>
    <xf numFmtId="178" fontId="23" fillId="5" borderId="60" xfId="5" applyNumberFormat="1" applyFont="1" applyFill="1" applyBorder="1" applyAlignment="1" applyProtection="1">
      <alignment horizontal="center" vertical="center" wrapText="1"/>
    </xf>
    <xf numFmtId="178" fontId="23" fillId="5" borderId="25" xfId="5" applyNumberFormat="1"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xf>
    <xf numFmtId="0" fontId="7" fillId="0" borderId="153"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154" xfId="0" applyFont="1" applyFill="1" applyBorder="1" applyAlignment="1" applyProtection="1">
      <alignment horizontal="left" vertical="center"/>
    </xf>
    <xf numFmtId="0" fontId="7" fillId="0" borderId="83"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82" xfId="0" applyFont="1" applyFill="1" applyBorder="1" applyAlignment="1" applyProtection="1">
      <alignment horizontal="left" vertical="center"/>
    </xf>
    <xf numFmtId="0" fontId="41" fillId="0" borderId="207" xfId="0" applyFont="1" applyFill="1" applyBorder="1" applyAlignment="1" applyProtection="1">
      <alignment horizontal="left" vertical="center" wrapText="1"/>
    </xf>
    <xf numFmtId="0" fontId="41" fillId="0" borderId="208" xfId="0" applyFont="1" applyFill="1" applyBorder="1" applyAlignment="1" applyProtection="1">
      <alignment horizontal="left" vertical="center" wrapText="1"/>
    </xf>
    <xf numFmtId="0" fontId="41" fillId="0" borderId="209" xfId="0" applyFont="1" applyFill="1" applyBorder="1" applyAlignment="1" applyProtection="1">
      <alignment horizontal="left" vertical="center" wrapText="1"/>
    </xf>
    <xf numFmtId="0" fontId="41" fillId="0" borderId="153" xfId="0" applyFont="1" applyFill="1" applyBorder="1" applyAlignment="1" applyProtection="1">
      <alignment horizontal="left" vertical="center" wrapText="1"/>
    </xf>
    <xf numFmtId="0" fontId="41" fillId="0" borderId="18" xfId="0" applyFont="1" applyFill="1" applyBorder="1" applyAlignment="1" applyProtection="1">
      <alignment horizontal="left" vertical="center" wrapText="1"/>
    </xf>
    <xf numFmtId="0" fontId="41" fillId="0" borderId="154" xfId="0" applyFont="1" applyFill="1" applyBorder="1" applyAlignment="1" applyProtection="1">
      <alignment horizontal="left" vertical="center" wrapText="1"/>
    </xf>
    <xf numFmtId="0" fontId="41" fillId="0" borderId="210" xfId="0" applyFont="1" applyFill="1" applyBorder="1" applyAlignment="1" applyProtection="1">
      <alignment horizontal="left" vertical="center" wrapText="1"/>
    </xf>
    <xf numFmtId="0" fontId="41" fillId="0" borderId="37" xfId="0" applyFont="1" applyFill="1" applyBorder="1" applyAlignment="1" applyProtection="1">
      <alignment horizontal="left" vertical="center" wrapText="1"/>
    </xf>
    <xf numFmtId="0" fontId="41" fillId="0" borderId="38" xfId="0" applyFont="1" applyFill="1" applyBorder="1" applyAlignment="1" applyProtection="1">
      <alignment horizontal="left" vertical="center" wrapText="1"/>
    </xf>
    <xf numFmtId="0" fontId="6" fillId="0" borderId="9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7" fillId="0" borderId="155" xfId="0" applyFont="1" applyFill="1" applyBorder="1" applyAlignment="1" applyProtection="1">
      <alignment horizontal="left" vertical="center"/>
    </xf>
    <xf numFmtId="0" fontId="7" fillId="0" borderId="156" xfId="0" applyFont="1" applyFill="1" applyBorder="1" applyAlignment="1" applyProtection="1">
      <alignment horizontal="left" vertical="center"/>
    </xf>
    <xf numFmtId="0" fontId="7" fillId="0" borderId="157" xfId="0" applyFont="1" applyFill="1" applyBorder="1" applyAlignment="1" applyProtection="1">
      <alignment horizontal="left" vertical="center"/>
    </xf>
    <xf numFmtId="0" fontId="42" fillId="0" borderId="18" xfId="0" applyFont="1" applyBorder="1" applyAlignment="1" applyProtection="1">
      <alignment horizontal="center" vertical="center" wrapText="1"/>
    </xf>
    <xf numFmtId="178" fontId="27" fillId="11" borderId="21" xfId="5" applyNumberFormat="1" applyFont="1" applyFill="1" applyBorder="1" applyAlignment="1" applyProtection="1">
      <alignment horizontal="center" vertical="center" wrapText="1"/>
    </xf>
    <xf numFmtId="0" fontId="30" fillId="0" borderId="24" xfId="0" applyFont="1" applyBorder="1" applyAlignment="1" applyProtection="1">
      <alignment vertical="center" wrapText="1"/>
    </xf>
    <xf numFmtId="0" fontId="30" fillId="0" borderId="1" xfId="0" applyFont="1" applyBorder="1" applyAlignment="1" applyProtection="1">
      <alignment vertical="center" wrapText="1"/>
    </xf>
    <xf numFmtId="0" fontId="30" fillId="0" borderId="10" xfId="0" applyFont="1" applyBorder="1" applyAlignment="1" applyProtection="1">
      <alignment vertical="center" wrapText="1"/>
    </xf>
    <xf numFmtId="0" fontId="26" fillId="0" borderId="18" xfId="0" applyFont="1" applyFill="1" applyBorder="1" applyAlignment="1" applyProtection="1">
      <alignment horizontal="center" vertical="center"/>
    </xf>
    <xf numFmtId="0" fontId="9" fillId="0" borderId="0" xfId="0" applyFont="1" applyAlignment="1" applyProtection="1">
      <alignment horizontal="center" vertical="center" wrapText="1"/>
    </xf>
    <xf numFmtId="0" fontId="7" fillId="0" borderId="0" xfId="0" applyFont="1" applyAlignment="1" applyProtection="1">
      <alignment horizontal="center" vertical="center" wrapText="1"/>
    </xf>
    <xf numFmtId="178" fontId="23" fillId="0" borderId="71" xfId="5" applyNumberFormat="1" applyFont="1" applyBorder="1" applyAlignment="1" applyProtection="1">
      <alignment horizontal="center" vertical="center" wrapText="1" shrinkToFit="1"/>
    </xf>
    <xf numFmtId="178" fontId="23" fillId="0" borderId="73" xfId="5" applyNumberFormat="1" applyFont="1" applyBorder="1" applyAlignment="1" applyProtection="1">
      <alignment horizontal="center" vertical="center" wrapText="1" shrinkToFit="1"/>
    </xf>
    <xf numFmtId="178" fontId="23" fillId="0" borderId="76" xfId="5" applyNumberFormat="1" applyFont="1" applyBorder="1" applyAlignment="1" applyProtection="1">
      <alignment horizontal="center" vertical="center" wrapText="1" shrinkToFit="1"/>
    </xf>
    <xf numFmtId="178" fontId="23" fillId="2" borderId="19" xfId="5" applyNumberFormat="1" applyFont="1" applyFill="1" applyBorder="1" applyAlignment="1" applyProtection="1">
      <alignment horizontal="center" vertical="center" wrapText="1" shrinkToFit="1"/>
    </xf>
    <xf numFmtId="178" fontId="23" fillId="2" borderId="18" xfId="5" applyNumberFormat="1" applyFont="1" applyFill="1" applyBorder="1" applyAlignment="1" applyProtection="1">
      <alignment horizontal="center" vertical="center" wrapText="1" shrinkToFit="1"/>
    </xf>
    <xf numFmtId="178" fontId="23" fillId="2" borderId="7" xfId="5" applyNumberFormat="1" applyFont="1" applyFill="1" applyBorder="1" applyAlignment="1" applyProtection="1">
      <alignment horizontal="center" vertical="center" wrapText="1" shrinkToFit="1"/>
    </xf>
    <xf numFmtId="178" fontId="23" fillId="0" borderId="0" xfId="5" applyNumberFormat="1" applyFont="1" applyBorder="1" applyAlignment="1" applyProtection="1">
      <alignment horizontal="center" vertical="center" wrapText="1" shrinkToFit="1"/>
    </xf>
    <xf numFmtId="178" fontId="23" fillId="0" borderId="3" xfId="5" applyNumberFormat="1" applyFont="1" applyBorder="1" applyAlignment="1" applyProtection="1">
      <alignment horizontal="center" vertical="center" wrapText="1" shrinkToFit="1"/>
    </xf>
    <xf numFmtId="178" fontId="23" fillId="0" borderId="35" xfId="5" applyNumberFormat="1" applyFont="1" applyBorder="1" applyAlignment="1" applyProtection="1">
      <alignment horizontal="center" vertical="center" wrapText="1" shrinkToFit="1"/>
    </xf>
    <xf numFmtId="178" fontId="23" fillId="0" borderId="11" xfId="5" applyNumberFormat="1" applyFont="1" applyBorder="1" applyAlignment="1" applyProtection="1">
      <alignment horizontal="center" vertical="center" wrapText="1" shrinkToFit="1"/>
    </xf>
    <xf numFmtId="0" fontId="24" fillId="0" borderId="18" xfId="0" applyFont="1" applyFill="1" applyBorder="1" applyAlignment="1" applyProtection="1">
      <alignment horizontal="center" vertical="center"/>
    </xf>
    <xf numFmtId="178" fontId="23" fillId="0" borderId="152" xfId="5" applyNumberFormat="1" applyFont="1" applyBorder="1" applyAlignment="1" applyProtection="1">
      <alignment horizontal="center" vertical="center" wrapText="1" shrinkToFit="1"/>
    </xf>
    <xf numFmtId="178" fontId="23" fillId="0" borderId="74" xfId="5" applyNumberFormat="1" applyFont="1" applyBorder="1" applyAlignment="1" applyProtection="1">
      <alignment horizontal="center" vertical="center" wrapText="1" shrinkToFit="1"/>
    </xf>
    <xf numFmtId="178" fontId="23" fillId="0" borderId="72" xfId="5" applyNumberFormat="1" applyFont="1" applyBorder="1" applyAlignment="1" applyProtection="1">
      <alignment horizontal="center" vertical="center" wrapText="1" shrinkToFit="1"/>
    </xf>
    <xf numFmtId="178" fontId="23" fillId="0" borderId="80" xfId="5" applyNumberFormat="1" applyFont="1" applyBorder="1" applyAlignment="1" applyProtection="1">
      <alignment horizontal="center" vertical="center" wrapText="1" shrinkToFit="1"/>
    </xf>
    <xf numFmtId="178" fontId="23" fillId="0" borderId="78" xfId="5" applyNumberFormat="1" applyFont="1" applyBorder="1" applyAlignment="1" applyProtection="1">
      <alignment horizontal="center" vertical="center" wrapText="1" shrinkToFit="1"/>
    </xf>
    <xf numFmtId="178" fontId="23" fillId="0" borderId="75" xfId="5" applyNumberFormat="1" applyFont="1" applyBorder="1" applyAlignment="1" applyProtection="1">
      <alignment horizontal="center" vertical="center" wrapText="1" shrinkToFit="1"/>
    </xf>
    <xf numFmtId="178" fontId="23" fillId="2" borderId="21" xfId="5" applyNumberFormat="1" applyFont="1" applyFill="1" applyBorder="1" applyAlignment="1" applyProtection="1">
      <alignment horizontal="center" vertical="center" wrapText="1" shrinkToFit="1"/>
    </xf>
    <xf numFmtId="178" fontId="23" fillId="2" borderId="23" xfId="5" applyNumberFormat="1" applyFont="1" applyFill="1" applyBorder="1" applyAlignment="1" applyProtection="1">
      <alignment horizontal="center" vertical="center" wrapText="1" shrinkToFit="1"/>
    </xf>
    <xf numFmtId="178" fontId="23" fillId="2" borderId="24" xfId="5" applyNumberFormat="1" applyFont="1" applyFill="1" applyBorder="1" applyAlignment="1" applyProtection="1">
      <alignment horizontal="center" vertical="center" wrapText="1" shrinkToFit="1"/>
    </xf>
    <xf numFmtId="178" fontId="23" fillId="2" borderId="6" xfId="5" applyNumberFormat="1" applyFont="1" applyFill="1" applyBorder="1" applyAlignment="1" applyProtection="1">
      <alignment horizontal="center" vertical="center" wrapText="1" shrinkToFit="1"/>
    </xf>
    <xf numFmtId="178" fontId="23" fillId="0" borderId="151" xfId="5" applyNumberFormat="1" applyFont="1" applyBorder="1" applyAlignment="1" applyProtection="1">
      <alignment horizontal="center" vertical="center" wrapText="1" shrinkToFit="1"/>
    </xf>
    <xf numFmtId="178" fontId="23" fillId="0" borderId="22" xfId="5" applyNumberFormat="1" applyFont="1" applyBorder="1" applyAlignment="1" applyProtection="1">
      <alignment horizontal="center" vertical="center" wrapText="1" shrinkToFit="1"/>
    </xf>
    <xf numFmtId="178" fontId="23" fillId="0" borderId="73" xfId="5" applyNumberFormat="1" applyFont="1" applyBorder="1" applyAlignment="1" applyProtection="1">
      <alignment horizontal="center" vertical="center" wrapText="1"/>
    </xf>
    <xf numFmtId="0" fontId="24" fillId="0" borderId="94" xfId="0" applyFont="1" applyFill="1" applyBorder="1" applyAlignment="1" applyProtection="1">
      <alignment horizontal="center" vertical="center" wrapText="1"/>
    </xf>
    <xf numFmtId="0" fontId="24" fillId="0" borderId="95" xfId="0" applyFont="1" applyFill="1" applyBorder="1" applyAlignment="1" applyProtection="1">
      <alignment horizontal="center" vertical="center" wrapText="1"/>
    </xf>
    <xf numFmtId="0" fontId="24" fillId="0" borderId="136" xfId="0" applyFont="1" applyFill="1" applyBorder="1" applyAlignment="1" applyProtection="1">
      <alignment horizontal="center" vertical="center" wrapText="1"/>
    </xf>
    <xf numFmtId="0" fontId="24" fillId="0" borderId="108" xfId="0" applyFont="1" applyFill="1" applyBorder="1" applyAlignment="1" applyProtection="1">
      <alignment horizontal="center" vertical="center" wrapText="1"/>
    </xf>
    <xf numFmtId="0" fontId="8" fillId="0" borderId="19" xfId="0" applyFont="1" applyBorder="1" applyAlignment="1" applyProtection="1">
      <alignment horizontal="center" vertical="center"/>
    </xf>
    <xf numFmtId="0" fontId="8" fillId="0" borderId="7" xfId="0" applyFont="1" applyBorder="1" applyAlignment="1" applyProtection="1">
      <alignment horizontal="center" vertical="center"/>
    </xf>
    <xf numFmtId="178" fontId="23" fillId="3" borderId="21" xfId="5" applyNumberFormat="1" applyFont="1" applyFill="1" applyBorder="1" applyAlignment="1" applyProtection="1">
      <alignment horizontal="center" vertical="center" wrapText="1" shrinkToFit="1"/>
    </xf>
    <xf numFmtId="178" fontId="23" fillId="3" borderId="25" xfId="5" applyNumberFormat="1" applyFont="1" applyFill="1" applyBorder="1" applyAlignment="1" applyProtection="1">
      <alignment horizontal="center" vertical="center" wrapText="1" shrinkToFit="1"/>
    </xf>
    <xf numFmtId="178" fontId="23" fillId="3" borderId="20" xfId="5" applyNumberFormat="1" applyFont="1" applyFill="1" applyBorder="1" applyAlignment="1" applyProtection="1">
      <alignment horizontal="center" vertical="center" wrapText="1" shrinkToFit="1"/>
    </xf>
    <xf numFmtId="178" fontId="23" fillId="3" borderId="1" xfId="5" applyNumberFormat="1" applyFont="1" applyFill="1" applyBorder="1" applyAlignment="1" applyProtection="1">
      <alignment horizontal="center" vertical="center" wrapText="1" shrinkToFit="1"/>
    </xf>
    <xf numFmtId="178" fontId="23" fillId="3" borderId="2" xfId="5" applyNumberFormat="1" applyFont="1" applyFill="1" applyBorder="1" applyAlignment="1" applyProtection="1">
      <alignment horizontal="center" vertical="center" wrapText="1" shrinkToFit="1"/>
    </xf>
    <xf numFmtId="0" fontId="42" fillId="0" borderId="25" xfId="0" applyFont="1" applyBorder="1" applyAlignment="1" applyProtection="1">
      <alignment horizontal="center" vertical="center" wrapText="1"/>
    </xf>
    <xf numFmtId="178" fontId="23" fillId="10" borderId="21" xfId="5" applyNumberFormat="1" applyFont="1" applyFill="1" applyBorder="1" applyAlignment="1" applyProtection="1">
      <alignment horizontal="center" vertical="center" wrapText="1"/>
    </xf>
    <xf numFmtId="178" fontId="23" fillId="10" borderId="23" xfId="5" applyNumberFormat="1" applyFont="1" applyFill="1" applyBorder="1" applyAlignment="1" applyProtection="1">
      <alignment horizontal="center" vertical="center" wrapText="1"/>
    </xf>
    <xf numFmtId="178" fontId="23" fillId="10" borderId="24" xfId="5" applyNumberFormat="1" applyFont="1" applyFill="1" applyBorder="1" applyAlignment="1" applyProtection="1">
      <alignment horizontal="center" vertical="center" wrapText="1"/>
    </xf>
    <xf numFmtId="178" fontId="23" fillId="3" borderId="73" xfId="5" applyNumberFormat="1" applyFont="1" applyFill="1" applyBorder="1" applyAlignment="1" applyProtection="1">
      <alignment horizontal="center" vertical="center" wrapText="1" shrinkToFit="1"/>
    </xf>
    <xf numFmtId="178" fontId="23" fillId="3" borderId="76" xfId="5" applyNumberFormat="1" applyFont="1" applyFill="1" applyBorder="1" applyAlignment="1" applyProtection="1">
      <alignment horizontal="center" vertical="center" wrapText="1" shrinkToFit="1"/>
    </xf>
    <xf numFmtId="178" fontId="23" fillId="3" borderId="71" xfId="5" applyNumberFormat="1" applyFont="1" applyFill="1" applyBorder="1" applyAlignment="1" applyProtection="1">
      <alignment horizontal="center" vertical="center" wrapText="1" shrinkToFit="1"/>
    </xf>
    <xf numFmtId="178" fontId="23" fillId="10" borderId="60" xfId="5" applyNumberFormat="1" applyFont="1" applyFill="1" applyBorder="1" applyAlignment="1" applyProtection="1">
      <alignment horizontal="center" vertical="center" wrapText="1"/>
    </xf>
    <xf numFmtId="178" fontId="23" fillId="10" borderId="25" xfId="5" applyNumberFormat="1" applyFont="1" applyFill="1" applyBorder="1" applyAlignment="1" applyProtection="1">
      <alignment horizontal="center" vertical="center" wrapText="1"/>
    </xf>
    <xf numFmtId="0" fontId="8" fillId="0" borderId="119" xfId="0" applyFont="1" applyBorder="1" applyAlignment="1" applyProtection="1">
      <alignment horizontal="center" vertical="center"/>
    </xf>
    <xf numFmtId="0" fontId="8" fillId="0" borderId="148" xfId="0" applyFont="1" applyBorder="1" applyAlignment="1" applyProtection="1">
      <alignment horizontal="center" vertical="center"/>
    </xf>
    <xf numFmtId="0" fontId="8" fillId="0" borderId="146" xfId="0" applyFont="1" applyBorder="1" applyAlignment="1" applyProtection="1">
      <alignment horizontal="center" vertical="center"/>
    </xf>
    <xf numFmtId="184" fontId="23" fillId="0" borderId="23" xfId="5" applyNumberFormat="1" applyFont="1" applyFill="1" applyBorder="1" applyAlignment="1" applyProtection="1">
      <alignment horizontal="center" vertical="center" shrinkToFit="1"/>
    </xf>
    <xf numFmtId="184" fontId="23" fillId="0" borderId="36" xfId="5" applyNumberFormat="1" applyFont="1" applyFill="1" applyBorder="1" applyAlignment="1" applyProtection="1">
      <alignment horizontal="center" vertical="center" shrinkToFit="1"/>
    </xf>
    <xf numFmtId="0" fontId="8" fillId="0" borderId="5" xfId="0" applyFont="1" applyBorder="1" applyAlignment="1" applyProtection="1">
      <alignment horizontal="center" vertical="center"/>
    </xf>
    <xf numFmtId="0" fontId="8" fillId="0" borderId="20" xfId="0" applyFont="1" applyBorder="1" applyAlignment="1" applyProtection="1">
      <alignment horizontal="center" vertical="center"/>
    </xf>
    <xf numFmtId="185" fontId="27" fillId="0" borderId="0" xfId="5" applyNumberFormat="1" applyFont="1" applyFill="1" applyBorder="1" applyAlignment="1" applyProtection="1">
      <alignment horizontal="center" vertical="center" wrapText="1" shrinkToFit="1"/>
    </xf>
    <xf numFmtId="178" fontId="27" fillId="0" borderId="95"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xf>
    <xf numFmtId="0" fontId="8" fillId="0" borderId="123"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0" xfId="0" applyFont="1" applyBorder="1" applyAlignment="1" applyProtection="1">
      <alignment horizontal="center" vertical="center"/>
    </xf>
    <xf numFmtId="0" fontId="27" fillId="0" borderId="95" xfId="0" applyNumberFormat="1" applyFont="1" applyFill="1" applyBorder="1" applyAlignment="1" applyProtection="1">
      <alignment horizontal="center" vertical="center"/>
    </xf>
    <xf numFmtId="0" fontId="27" fillId="0" borderId="95" xfId="5" applyNumberFormat="1" applyFont="1" applyFill="1" applyBorder="1" applyAlignment="1" applyProtection="1">
      <alignment horizontal="center" vertical="center" wrapText="1" shrinkToFit="1"/>
    </xf>
    <xf numFmtId="0" fontId="27" fillId="0" borderId="0" xfId="5" applyNumberFormat="1" applyFont="1" applyFill="1" applyBorder="1" applyAlignment="1" applyProtection="1">
      <alignment horizontal="center" vertical="center" wrapText="1" shrinkToFit="1"/>
    </xf>
    <xf numFmtId="0" fontId="8" fillId="0" borderId="120" xfId="0" applyFont="1" applyBorder="1" applyAlignment="1" applyProtection="1">
      <alignment horizontal="center" vertical="center"/>
    </xf>
    <xf numFmtId="0" fontId="8" fillId="0" borderId="121" xfId="0" applyFont="1" applyBorder="1" applyAlignment="1" applyProtection="1">
      <alignment horizontal="center" vertical="center"/>
    </xf>
    <xf numFmtId="185" fontId="23" fillId="0" borderId="95" xfId="0" applyNumberFormat="1" applyFont="1" applyFill="1" applyBorder="1" applyAlignment="1" applyProtection="1">
      <alignment horizontal="center" vertical="center"/>
    </xf>
    <xf numFmtId="185" fontId="23" fillId="0" borderId="0" xfId="0" applyNumberFormat="1" applyFont="1" applyFill="1" applyBorder="1" applyAlignment="1" applyProtection="1">
      <alignment horizontal="center" vertical="center"/>
    </xf>
    <xf numFmtId="190" fontId="24" fillId="0" borderId="0" xfId="0" applyNumberFormat="1" applyFont="1" applyFill="1" applyAlignment="1" applyProtection="1">
      <alignment horizontal="center" vertical="center"/>
    </xf>
    <xf numFmtId="185" fontId="27" fillId="0" borderId="23" xfId="5" applyNumberFormat="1" applyFont="1" applyFill="1" applyBorder="1" applyAlignment="1" applyProtection="1">
      <alignment horizontal="center" vertical="center" wrapText="1" shrinkToFit="1"/>
    </xf>
    <xf numFmtId="0" fontId="8" fillId="0" borderId="18" xfId="0" applyFont="1" applyBorder="1" applyAlignment="1" applyProtection="1">
      <alignment horizontal="center" vertical="center"/>
    </xf>
    <xf numFmtId="184" fontId="23" fillId="0" borderId="21" xfId="5" applyNumberFormat="1" applyFont="1" applyBorder="1" applyAlignment="1" applyProtection="1">
      <alignment horizontal="center" vertical="center" shrinkToFit="1"/>
    </xf>
    <xf numFmtId="184" fontId="23" fillId="0" borderId="33" xfId="5" applyNumberFormat="1" applyFont="1" applyBorder="1" applyAlignment="1" applyProtection="1">
      <alignment horizontal="center" vertical="center" shrinkToFit="1"/>
    </xf>
    <xf numFmtId="0" fontId="16" fillId="0" borderId="21" xfId="5" applyFont="1" applyFill="1" applyBorder="1" applyAlignment="1" applyProtection="1">
      <alignment horizontal="center" vertical="center" shrinkToFit="1"/>
    </xf>
    <xf numFmtId="0" fontId="16" fillId="0" borderId="33" xfId="5" applyFont="1" applyFill="1" applyBorder="1" applyAlignment="1" applyProtection="1">
      <alignment horizontal="center" vertical="center" shrinkToFit="1"/>
    </xf>
    <xf numFmtId="0" fontId="16" fillId="0" borderId="139" xfId="5" applyFont="1" applyBorder="1" applyAlignment="1" applyProtection="1">
      <alignment horizontal="center" vertical="center" shrinkToFit="1"/>
    </xf>
    <xf numFmtId="0" fontId="16" fillId="0" borderId="140" xfId="5" applyFont="1" applyBorder="1" applyAlignment="1" applyProtection="1">
      <alignment horizontal="center" vertical="center" shrinkToFit="1"/>
    </xf>
    <xf numFmtId="184" fontId="16" fillId="0" borderId="21" xfId="5" applyNumberFormat="1" applyFont="1" applyBorder="1" applyAlignment="1" applyProtection="1">
      <alignment horizontal="center" vertical="center" shrinkToFit="1"/>
    </xf>
    <xf numFmtId="184" fontId="16" fillId="0" borderId="33" xfId="5" applyNumberFormat="1" applyFont="1" applyBorder="1" applyAlignment="1" applyProtection="1">
      <alignment horizontal="center" vertical="center" shrinkToFit="1"/>
    </xf>
    <xf numFmtId="178" fontId="23" fillId="0" borderId="23" xfId="5" applyNumberFormat="1" applyFont="1" applyFill="1" applyBorder="1" applyAlignment="1" applyProtection="1">
      <alignment horizontal="center" vertical="center" shrinkToFit="1"/>
    </xf>
    <xf numFmtId="178" fontId="23" fillId="0" borderId="92" xfId="5" applyNumberFormat="1" applyFont="1" applyFill="1" applyBorder="1" applyAlignment="1" applyProtection="1">
      <alignment horizontal="center" vertical="center" shrinkToFit="1"/>
    </xf>
    <xf numFmtId="178" fontId="23" fillId="0" borderId="3" xfId="5" applyNumberFormat="1" applyFont="1" applyFill="1" applyBorder="1" applyAlignment="1" applyProtection="1">
      <alignment horizontal="center" vertical="center" shrinkToFit="1"/>
    </xf>
    <xf numFmtId="178" fontId="23" fillId="0" borderId="93" xfId="5" applyNumberFormat="1" applyFont="1" applyFill="1" applyBorder="1" applyAlignment="1" applyProtection="1">
      <alignment horizontal="center" vertical="center" shrinkToFit="1"/>
    </xf>
    <xf numFmtId="178" fontId="16" fillId="0" borderId="112" xfId="5" applyNumberFormat="1" applyFont="1" applyFill="1" applyBorder="1" applyAlignment="1" applyProtection="1">
      <alignment horizontal="center" vertical="center" shrinkToFit="1"/>
    </xf>
    <xf numFmtId="178" fontId="16" fillId="0" borderId="113" xfId="5" applyNumberFormat="1" applyFont="1" applyFill="1" applyBorder="1" applyAlignment="1" applyProtection="1">
      <alignment horizontal="center" vertical="center" shrinkToFit="1"/>
    </xf>
    <xf numFmtId="178" fontId="16" fillId="0" borderId="114" xfId="5" applyNumberFormat="1" applyFont="1" applyFill="1" applyBorder="1" applyAlignment="1" applyProtection="1">
      <alignment horizontal="center" vertical="center" shrinkToFit="1"/>
    </xf>
    <xf numFmtId="0" fontId="16" fillId="0" borderId="89" xfId="5" applyFont="1" applyFill="1" applyBorder="1" applyAlignment="1" applyProtection="1">
      <alignment horizontal="center" vertical="center" shrinkToFit="1"/>
    </xf>
    <xf numFmtId="0" fontId="16" fillId="0" borderId="25" xfId="5" applyFont="1" applyFill="1" applyBorder="1" applyAlignment="1" applyProtection="1">
      <alignment horizontal="center" vertical="center" shrinkToFit="1"/>
    </xf>
    <xf numFmtId="0" fontId="16" fillId="0" borderId="142" xfId="5" applyFont="1" applyFill="1" applyBorder="1" applyAlignment="1" applyProtection="1">
      <alignment horizontal="center" vertical="center" shrinkToFit="1"/>
    </xf>
    <xf numFmtId="0" fontId="16" fillId="0" borderId="98" xfId="5" applyFont="1" applyBorder="1" applyAlignment="1" applyProtection="1">
      <alignment horizontal="center" vertical="center" shrinkToFit="1"/>
    </xf>
    <xf numFmtId="0" fontId="16" fillId="0" borderId="115" xfId="5" applyFont="1" applyBorder="1" applyAlignment="1" applyProtection="1">
      <alignment horizontal="center" vertical="center" shrinkToFit="1"/>
    </xf>
    <xf numFmtId="0" fontId="9" fillId="0" borderId="21" xfId="5" applyFont="1" applyFill="1" applyBorder="1" applyAlignment="1" applyProtection="1">
      <alignment horizontal="center" vertical="center" wrapText="1"/>
    </xf>
    <xf numFmtId="0" fontId="9" fillId="0" borderId="23" xfId="5" applyFont="1" applyFill="1" applyBorder="1" applyAlignment="1" applyProtection="1">
      <alignment horizontal="center" vertical="center" wrapText="1"/>
    </xf>
    <xf numFmtId="0" fontId="9" fillId="0" borderId="24" xfId="5" applyFont="1" applyFill="1" applyBorder="1" applyAlignment="1" applyProtection="1">
      <alignment horizontal="center" vertical="center" wrapText="1"/>
    </xf>
    <xf numFmtId="0" fontId="9" fillId="0" borderId="49" xfId="5" applyFont="1" applyFill="1" applyBorder="1" applyAlignment="1" applyProtection="1">
      <alignment horizontal="center" vertical="center" wrapText="1"/>
    </xf>
    <xf numFmtId="0" fontId="9" fillId="0" borderId="50" xfId="5" applyFont="1" applyFill="1" applyBorder="1" applyAlignment="1" applyProtection="1">
      <alignment horizontal="center" vertical="center" wrapText="1"/>
    </xf>
    <xf numFmtId="0" fontId="9" fillId="0" borderId="51" xfId="5" applyFont="1" applyFill="1" applyBorder="1" applyAlignment="1" applyProtection="1">
      <alignment horizontal="center" vertical="center" wrapText="1"/>
    </xf>
    <xf numFmtId="0" fontId="9" fillId="0" borderId="58" xfId="5" applyFont="1" applyFill="1" applyBorder="1" applyAlignment="1" applyProtection="1">
      <alignment horizontal="center" vertical="center" wrapText="1"/>
    </xf>
    <xf numFmtId="0" fontId="9" fillId="0" borderId="2" xfId="5" applyFont="1" applyFill="1" applyBorder="1" applyAlignment="1" applyProtection="1">
      <alignment horizontal="center" vertical="center" wrapText="1"/>
    </xf>
    <xf numFmtId="0" fontId="9" fillId="0" borderId="3" xfId="5" applyFont="1" applyFill="1" applyBorder="1" applyAlignment="1" applyProtection="1">
      <alignment horizontal="center" vertical="center" wrapText="1"/>
    </xf>
    <xf numFmtId="0" fontId="9" fillId="0" borderId="17" xfId="5" applyFont="1" applyFill="1" applyBorder="1" applyAlignment="1" applyProtection="1">
      <alignment horizontal="center" vertical="center" wrapText="1"/>
    </xf>
    <xf numFmtId="186" fontId="13" fillId="0" borderId="62" xfId="6" applyNumberFormat="1" applyFont="1" applyFill="1" applyBorder="1" applyAlignment="1" applyProtection="1">
      <alignment horizontal="center" vertical="center"/>
    </xf>
    <xf numFmtId="186" fontId="13" fillId="0" borderId="63" xfId="6" applyNumberFormat="1" applyFont="1" applyFill="1" applyBorder="1" applyAlignment="1" applyProtection="1">
      <alignment horizontal="center" vertical="center"/>
    </xf>
    <xf numFmtId="186" fontId="13" fillId="0" borderId="65" xfId="6" applyNumberFormat="1" applyFont="1" applyFill="1" applyBorder="1" applyAlignment="1" applyProtection="1">
      <alignment horizontal="center" vertical="center"/>
    </xf>
    <xf numFmtId="186" fontId="13" fillId="0" borderId="2" xfId="6" applyNumberFormat="1" applyFont="1" applyFill="1" applyBorder="1" applyAlignment="1" applyProtection="1">
      <alignment horizontal="center" vertical="center"/>
    </xf>
    <xf numFmtId="186" fontId="13" fillId="0" borderId="3" xfId="6" applyNumberFormat="1" applyFont="1" applyFill="1" applyBorder="1" applyAlignment="1" applyProtection="1">
      <alignment horizontal="center" vertical="center"/>
    </xf>
    <xf numFmtId="186" fontId="13" fillId="0" borderId="5" xfId="6" applyNumberFormat="1" applyFont="1" applyFill="1" applyBorder="1" applyAlignment="1" applyProtection="1">
      <alignment horizontal="center" vertical="center"/>
    </xf>
    <xf numFmtId="0" fontId="13" fillId="0" borderId="87" xfId="6" applyFont="1" applyFill="1" applyBorder="1" applyAlignment="1" applyProtection="1">
      <alignment horizontal="center" vertical="center"/>
    </xf>
    <xf numFmtId="0" fontId="13" fillId="0" borderId="69" xfId="6" applyFont="1" applyFill="1" applyBorder="1" applyAlignment="1" applyProtection="1">
      <alignment horizontal="center" vertical="center"/>
    </xf>
    <xf numFmtId="0" fontId="13" fillId="0" borderId="70" xfId="6" applyFont="1" applyFill="1" applyBorder="1" applyAlignment="1" applyProtection="1">
      <alignment horizontal="center" vertical="center"/>
    </xf>
    <xf numFmtId="0" fontId="13" fillId="0" borderId="84" xfId="6" applyFont="1" applyFill="1" applyBorder="1" applyAlignment="1" applyProtection="1">
      <alignment horizontal="center" vertical="center"/>
    </xf>
    <xf numFmtId="0" fontId="13" fillId="0" borderId="85" xfId="6" applyFont="1" applyFill="1" applyBorder="1" applyAlignment="1" applyProtection="1">
      <alignment horizontal="center" vertical="center"/>
    </xf>
    <xf numFmtId="0" fontId="13" fillId="0" borderId="86" xfId="6" applyFont="1" applyFill="1" applyBorder="1" applyAlignment="1" applyProtection="1">
      <alignment horizontal="center" vertical="center"/>
    </xf>
    <xf numFmtId="186" fontId="9" fillId="4" borderId="52" xfId="5" applyNumberFormat="1" applyFont="1" applyFill="1" applyBorder="1" applyAlignment="1" applyProtection="1">
      <alignment horizontal="center" vertical="center"/>
      <protection locked="0"/>
    </xf>
    <xf numFmtId="186" fontId="9" fillId="4" borderId="53" xfId="5" applyNumberFormat="1" applyFont="1" applyFill="1" applyBorder="1" applyAlignment="1" applyProtection="1">
      <alignment horizontal="center" vertical="center"/>
      <protection locked="0"/>
    </xf>
    <xf numFmtId="186" fontId="9" fillId="4" borderId="54" xfId="5" applyNumberFormat="1" applyFont="1" applyFill="1" applyBorder="1" applyAlignment="1" applyProtection="1">
      <alignment horizontal="center" vertical="center"/>
      <protection locked="0"/>
    </xf>
    <xf numFmtId="186" fontId="9" fillId="4" borderId="49" xfId="5" applyNumberFormat="1" applyFont="1" applyFill="1" applyBorder="1" applyAlignment="1" applyProtection="1">
      <alignment horizontal="center" vertical="center"/>
      <protection locked="0"/>
    </xf>
    <xf numFmtId="186" fontId="9" fillId="4" borderId="50" xfId="5" applyNumberFormat="1" applyFont="1" applyFill="1" applyBorder="1" applyAlignment="1" applyProtection="1">
      <alignment horizontal="center" vertical="center"/>
      <protection locked="0"/>
    </xf>
    <xf numFmtId="186" fontId="9" fillId="4" borderId="51" xfId="5" applyNumberFormat="1" applyFont="1" applyFill="1" applyBorder="1" applyAlignment="1" applyProtection="1">
      <alignment horizontal="center" vertical="center"/>
      <protection locked="0"/>
    </xf>
    <xf numFmtId="0" fontId="9" fillId="0" borderId="52" xfId="5" applyFont="1" applyFill="1" applyBorder="1" applyAlignment="1" applyProtection="1">
      <alignment horizontal="center" vertical="center" wrapText="1"/>
    </xf>
    <xf numFmtId="0" fontId="9" fillId="0" borderId="53" xfId="5" applyFont="1" applyFill="1" applyBorder="1" applyAlignment="1" applyProtection="1">
      <alignment horizontal="center" vertical="center" wrapText="1"/>
    </xf>
    <xf numFmtId="0" fontId="9" fillId="0" borderId="54" xfId="5" applyFont="1" applyFill="1" applyBorder="1" applyAlignment="1" applyProtection="1">
      <alignment horizontal="center" vertical="center" wrapText="1"/>
    </xf>
    <xf numFmtId="0" fontId="9" fillId="0" borderId="5" xfId="5" applyFont="1" applyFill="1" applyBorder="1" applyAlignment="1" applyProtection="1">
      <alignment horizontal="center" vertical="center" wrapText="1"/>
    </xf>
    <xf numFmtId="186" fontId="9" fillId="4" borderId="2" xfId="5" applyNumberFormat="1" applyFont="1" applyFill="1" applyBorder="1" applyAlignment="1" applyProtection="1">
      <alignment horizontal="center" vertical="center"/>
      <protection locked="0"/>
    </xf>
    <xf numFmtId="186" fontId="9" fillId="4" borderId="3" xfId="5" applyNumberFormat="1" applyFont="1" applyFill="1" applyBorder="1" applyAlignment="1" applyProtection="1">
      <alignment horizontal="center" vertical="center"/>
      <protection locked="0"/>
    </xf>
    <xf numFmtId="186" fontId="9" fillId="4" borderId="5" xfId="5" applyNumberFormat="1" applyFont="1" applyFill="1" applyBorder="1" applyAlignment="1" applyProtection="1">
      <alignment horizontal="center" vertical="center"/>
      <protection locked="0"/>
    </xf>
    <xf numFmtId="185" fontId="7" fillId="0" borderId="87" xfId="0" applyNumberFormat="1" applyFont="1" applyFill="1" applyBorder="1" applyAlignment="1" applyProtection="1">
      <alignment horizontal="center" vertical="center"/>
    </xf>
    <xf numFmtId="185" fontId="7" fillId="0" borderId="69" xfId="0" applyNumberFormat="1" applyFont="1" applyFill="1" applyBorder="1" applyAlignment="1" applyProtection="1">
      <alignment horizontal="center" vertical="center"/>
    </xf>
    <xf numFmtId="185" fontId="7" fillId="0" borderId="133" xfId="0" applyNumberFormat="1" applyFont="1" applyFill="1" applyBorder="1" applyAlignment="1" applyProtection="1">
      <alignment horizontal="center" vertical="center"/>
    </xf>
    <xf numFmtId="1" fontId="9" fillId="0" borderId="3" xfId="5" applyNumberFormat="1"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185" fontId="7" fillId="0" borderId="60" xfId="0" applyNumberFormat="1" applyFont="1" applyFill="1" applyBorder="1" applyAlignment="1" applyProtection="1">
      <alignment horizontal="center" vertical="center"/>
    </xf>
    <xf numFmtId="185" fontId="7" fillId="0" borderId="25" xfId="0" applyNumberFormat="1" applyFont="1" applyFill="1" applyBorder="1" applyAlignment="1" applyProtection="1">
      <alignment horizontal="center" vertical="center"/>
    </xf>
    <xf numFmtId="185" fontId="7" fillId="0" borderId="124" xfId="0" applyNumberFormat="1" applyFont="1" applyFill="1" applyBorder="1" applyAlignment="1" applyProtection="1">
      <alignment horizontal="center" vertical="center"/>
    </xf>
    <xf numFmtId="186" fontId="13" fillId="0" borderId="21" xfId="6" applyNumberFormat="1" applyFont="1" applyFill="1" applyBorder="1" applyAlignment="1" applyProtection="1">
      <alignment horizontal="center" vertical="center"/>
    </xf>
    <xf numFmtId="186" fontId="13" fillId="0" borderId="23" xfId="6" applyNumberFormat="1" applyFont="1" applyFill="1" applyBorder="1" applyAlignment="1" applyProtection="1">
      <alignment horizontal="center" vertical="center"/>
    </xf>
    <xf numFmtId="186" fontId="13" fillId="0" borderId="24" xfId="6" applyNumberFormat="1" applyFont="1" applyFill="1" applyBorder="1" applyAlignment="1" applyProtection="1">
      <alignment horizontal="center" vertical="center"/>
    </xf>
    <xf numFmtId="20" fontId="13" fillId="0" borderId="18" xfId="0" applyNumberFormat="1" applyFont="1" applyFill="1" applyBorder="1" applyAlignment="1" applyProtection="1">
      <alignment horizontal="center" vertical="center"/>
      <protection locked="0"/>
    </xf>
    <xf numFmtId="0" fontId="13" fillId="0" borderId="18" xfId="0" applyNumberFormat="1" applyFont="1" applyBorder="1" applyAlignment="1" applyProtection="1">
      <alignment horizontal="center" vertical="center"/>
      <protection locked="0"/>
    </xf>
    <xf numFmtId="0" fontId="13" fillId="0" borderId="154" xfId="0" applyNumberFormat="1" applyFont="1" applyBorder="1" applyAlignment="1" applyProtection="1">
      <alignment horizontal="center" vertical="center"/>
      <protection locked="0"/>
    </xf>
    <xf numFmtId="0" fontId="13" fillId="0" borderId="153" xfId="0" applyNumberFormat="1" applyFont="1" applyBorder="1" applyAlignment="1" applyProtection="1">
      <alignment horizontal="center" vertical="center"/>
      <protection locked="0"/>
    </xf>
    <xf numFmtId="20" fontId="13" fillId="0" borderId="18" xfId="0" applyNumberFormat="1" applyFont="1" applyBorder="1" applyAlignment="1" applyProtection="1">
      <alignment horizontal="center" vertical="center"/>
      <protection locked="0"/>
    </xf>
    <xf numFmtId="0" fontId="13" fillId="0" borderId="21" xfId="6" applyFont="1" applyFill="1" applyBorder="1" applyAlignment="1" applyProtection="1">
      <alignment horizontal="center" vertical="center" wrapText="1"/>
    </xf>
    <xf numFmtId="0" fontId="13" fillId="0" borderId="23" xfId="6" applyFont="1" applyFill="1" applyBorder="1" applyAlignment="1" applyProtection="1">
      <alignment horizontal="center" vertical="center" wrapText="1"/>
    </xf>
    <xf numFmtId="0" fontId="13" fillId="0" borderId="24" xfId="6"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13" fillId="0" borderId="0" xfId="6" applyFont="1" applyFill="1" applyBorder="1" applyAlignment="1" applyProtection="1">
      <alignment horizontal="center" vertical="center" wrapText="1"/>
    </xf>
    <xf numFmtId="0" fontId="13" fillId="0" borderId="10" xfId="6" applyFont="1" applyFill="1" applyBorder="1" applyAlignment="1" applyProtection="1">
      <alignment horizontal="center" vertical="center" wrapText="1"/>
    </xf>
    <xf numFmtId="0" fontId="13" fillId="0" borderId="33" xfId="6" applyFont="1" applyFill="1" applyBorder="1" applyAlignment="1" applyProtection="1">
      <alignment horizontal="center" vertical="center" wrapText="1"/>
    </xf>
    <xf numFmtId="0" fontId="13" fillId="0" borderId="36" xfId="6" applyFont="1" applyFill="1" applyBorder="1" applyAlignment="1" applyProtection="1">
      <alignment horizontal="center" vertical="center" wrapText="1"/>
    </xf>
    <xf numFmtId="0" fontId="13" fillId="0" borderId="61" xfId="6" applyFont="1" applyFill="1" applyBorder="1" applyAlignment="1" applyProtection="1">
      <alignment horizontal="center" vertical="center" wrapText="1"/>
    </xf>
    <xf numFmtId="176" fontId="9" fillId="0" borderId="90" xfId="5" applyNumberFormat="1" applyFont="1" applyFill="1" applyBorder="1" applyAlignment="1" applyProtection="1">
      <alignment horizontal="center" vertical="center"/>
    </xf>
    <xf numFmtId="176" fontId="9" fillId="0" borderId="134" xfId="5" applyNumberFormat="1" applyFont="1" applyFill="1" applyBorder="1" applyAlignment="1" applyProtection="1">
      <alignment horizontal="center" vertical="center"/>
    </xf>
    <xf numFmtId="185" fontId="7" fillId="0" borderId="91" xfId="0" applyNumberFormat="1" applyFont="1" applyFill="1" applyBorder="1" applyAlignment="1" applyProtection="1">
      <alignment horizontal="center" vertical="center"/>
    </xf>
    <xf numFmtId="185" fontId="7" fillId="0" borderId="131" xfId="0" applyNumberFormat="1" applyFont="1" applyFill="1" applyBorder="1" applyAlignment="1" applyProtection="1">
      <alignment horizontal="center" vertical="center"/>
    </xf>
    <xf numFmtId="185" fontId="7" fillId="0" borderId="132" xfId="0" applyNumberFormat="1" applyFont="1" applyFill="1" applyBorder="1" applyAlignment="1" applyProtection="1">
      <alignment horizontal="center" vertical="center"/>
    </xf>
    <xf numFmtId="176" fontId="9" fillId="0" borderId="109" xfId="5" applyNumberFormat="1" applyFont="1" applyFill="1" applyBorder="1" applyAlignment="1" applyProtection="1">
      <alignment horizontal="center" vertical="center" shrinkToFit="1"/>
    </xf>
    <xf numFmtId="176" fontId="9" fillId="0" borderId="70" xfId="5" applyNumberFormat="1" applyFont="1" applyFill="1" applyBorder="1" applyAlignment="1" applyProtection="1">
      <alignment horizontal="center" vertical="center" shrinkToFit="1"/>
    </xf>
    <xf numFmtId="185" fontId="13" fillId="0" borderId="21" xfId="6" applyNumberFormat="1" applyFont="1" applyFill="1" applyBorder="1" applyAlignment="1" applyProtection="1">
      <alignment horizontal="center" vertical="center"/>
    </xf>
    <xf numFmtId="185" fontId="13" fillId="0" borderId="23" xfId="6" applyNumberFormat="1" applyFont="1" applyFill="1" applyBorder="1" applyAlignment="1" applyProtection="1">
      <alignment horizontal="center" vertical="center"/>
    </xf>
    <xf numFmtId="185" fontId="13" fillId="0" borderId="24" xfId="6" applyNumberFormat="1" applyFont="1" applyFill="1" applyBorder="1" applyAlignment="1" applyProtection="1">
      <alignment horizontal="center" vertical="center"/>
    </xf>
    <xf numFmtId="185" fontId="13" fillId="0" borderId="2" xfId="6" applyNumberFormat="1" applyFont="1" applyFill="1" applyBorder="1" applyAlignment="1" applyProtection="1">
      <alignment horizontal="center" vertical="center"/>
    </xf>
    <xf numFmtId="185" fontId="13" fillId="0" borderId="3" xfId="6" applyNumberFormat="1" applyFont="1" applyFill="1" applyBorder="1" applyAlignment="1" applyProtection="1">
      <alignment horizontal="center" vertical="center"/>
    </xf>
    <xf numFmtId="185" fontId="13" fillId="0" borderId="5" xfId="6" applyNumberFormat="1" applyFont="1" applyFill="1" applyBorder="1" applyAlignment="1" applyProtection="1">
      <alignment horizontal="center" vertical="center"/>
    </xf>
    <xf numFmtId="0" fontId="17" fillId="0" borderId="0" xfId="5" applyFont="1" applyFill="1" applyBorder="1" applyAlignment="1" applyProtection="1">
      <alignment horizontal="left" vertical="center"/>
    </xf>
    <xf numFmtId="0" fontId="9" fillId="0" borderId="60" xfId="5" applyFont="1" applyFill="1" applyBorder="1" applyAlignment="1" applyProtection="1">
      <alignment horizontal="center" vertical="center" wrapText="1"/>
    </xf>
    <xf numFmtId="0" fontId="9" fillId="0" borderId="25" xfId="5" applyFont="1" applyFill="1" applyBorder="1" applyAlignment="1" applyProtection="1">
      <alignment horizontal="center" vertical="center" wrapText="1"/>
    </xf>
    <xf numFmtId="0" fontId="9" fillId="0" borderId="20" xfId="5" applyFont="1" applyFill="1" applyBorder="1" applyAlignment="1" applyProtection="1">
      <alignment horizontal="center" vertical="center" wrapText="1"/>
    </xf>
    <xf numFmtId="186" fontId="9" fillId="0" borderId="60" xfId="5" applyNumberFormat="1" applyFont="1" applyFill="1" applyBorder="1" applyAlignment="1" applyProtection="1">
      <alignment horizontal="center" vertical="center"/>
    </xf>
    <xf numFmtId="186" fontId="9" fillId="0" borderId="25" xfId="5" applyNumberFormat="1" applyFont="1" applyFill="1" applyBorder="1" applyAlignment="1" applyProtection="1">
      <alignment horizontal="center" vertical="center"/>
    </xf>
    <xf numFmtId="186" fontId="9" fillId="0" borderId="20" xfId="5" applyNumberFormat="1" applyFont="1" applyFill="1" applyBorder="1" applyAlignment="1" applyProtection="1">
      <alignment horizontal="center" vertical="center"/>
    </xf>
    <xf numFmtId="0" fontId="19" fillId="0" borderId="112" xfId="0" applyFont="1" applyBorder="1" applyAlignment="1" applyProtection="1">
      <alignment horizontal="center" vertical="center"/>
    </xf>
    <xf numFmtId="0" fontId="19" fillId="0" borderId="113" xfId="0" applyFont="1" applyBorder="1" applyAlignment="1" applyProtection="1">
      <alignment horizontal="center" vertical="center"/>
    </xf>
    <xf numFmtId="0" fontId="19" fillId="0" borderId="114" xfId="0" applyFont="1" applyBorder="1" applyAlignment="1" applyProtection="1">
      <alignment horizontal="center" vertical="center"/>
    </xf>
    <xf numFmtId="3" fontId="9" fillId="9" borderId="57" xfId="5" applyNumberFormat="1" applyFont="1" applyFill="1" applyBorder="1" applyAlignment="1" applyProtection="1">
      <alignment horizontal="center" vertical="center" shrinkToFit="1"/>
      <protection locked="0"/>
    </xf>
    <xf numFmtId="3" fontId="9" fillId="9" borderId="23" xfId="5" applyNumberFormat="1" applyFont="1" applyFill="1" applyBorder="1" applyAlignment="1" applyProtection="1">
      <alignment horizontal="center" vertical="center" shrinkToFit="1"/>
      <protection locked="0"/>
    </xf>
    <xf numFmtId="3" fontId="9" fillId="9" borderId="58" xfId="5" applyNumberFormat="1" applyFont="1" applyFill="1" applyBorder="1" applyAlignment="1" applyProtection="1">
      <alignment horizontal="center" vertical="center" shrinkToFit="1"/>
      <protection locked="0"/>
    </xf>
    <xf numFmtId="0" fontId="13" fillId="0" borderId="83" xfId="0" applyNumberFormat="1" applyFont="1" applyBorder="1" applyAlignment="1" applyProtection="1">
      <alignment horizontal="center" vertical="center"/>
      <protection locked="0"/>
    </xf>
    <xf numFmtId="0" fontId="13" fillId="0" borderId="7" xfId="0" applyNumberFormat="1" applyFont="1" applyBorder="1" applyAlignment="1" applyProtection="1">
      <alignment horizontal="center" vertical="center"/>
      <protection locked="0"/>
    </xf>
    <xf numFmtId="179" fontId="9" fillId="0" borderId="21" xfId="5" applyNumberFormat="1" applyFont="1" applyFill="1" applyBorder="1" applyAlignment="1" applyProtection="1">
      <alignment horizontal="center" vertical="center" shrinkToFit="1"/>
    </xf>
    <xf numFmtId="179" fontId="9" fillId="0" borderId="23" xfId="5" applyNumberFormat="1" applyFont="1" applyFill="1" applyBorder="1" applyAlignment="1" applyProtection="1">
      <alignment horizontal="center" vertical="center" shrinkToFit="1"/>
    </xf>
    <xf numFmtId="179" fontId="9" fillId="0" borderId="24" xfId="5" applyNumberFormat="1" applyFont="1" applyFill="1" applyBorder="1" applyAlignment="1" applyProtection="1">
      <alignment horizontal="center" vertical="center" shrinkToFit="1"/>
    </xf>
    <xf numFmtId="3" fontId="9" fillId="9" borderId="3" xfId="5" applyNumberFormat="1" applyFont="1" applyFill="1" applyBorder="1" applyAlignment="1" applyProtection="1">
      <alignment horizontal="center" vertical="center" shrinkToFit="1"/>
      <protection locked="0"/>
    </xf>
    <xf numFmtId="3" fontId="9" fillId="9" borderId="1" xfId="5" applyNumberFormat="1" applyFont="1" applyFill="1" applyBorder="1" applyAlignment="1" applyProtection="1">
      <alignment horizontal="center" vertical="center" shrinkToFit="1"/>
      <protection locked="0"/>
    </xf>
    <xf numFmtId="3" fontId="9" fillId="9" borderId="0" xfId="5" applyNumberFormat="1" applyFont="1" applyFill="1" applyBorder="1" applyAlignment="1" applyProtection="1">
      <alignment horizontal="center" vertical="center" shrinkToFit="1"/>
      <protection locked="0"/>
    </xf>
    <xf numFmtId="3" fontId="9" fillId="9" borderId="10" xfId="5" applyNumberFormat="1" applyFont="1" applyFill="1" applyBorder="1" applyAlignment="1" applyProtection="1">
      <alignment horizontal="center" vertical="center" shrinkToFit="1"/>
      <protection locked="0"/>
    </xf>
    <xf numFmtId="3" fontId="9" fillId="9" borderId="59" xfId="5" applyNumberFormat="1" applyFont="1" applyFill="1" applyBorder="1" applyAlignment="1" applyProtection="1">
      <alignment horizontal="center" vertical="center" shrinkToFit="1"/>
      <protection locked="0"/>
    </xf>
    <xf numFmtId="179" fontId="9" fillId="9" borderId="21" xfId="5" applyNumberFormat="1" applyFont="1" applyFill="1" applyBorder="1" applyAlignment="1" applyProtection="1">
      <alignment horizontal="center" vertical="center" shrinkToFit="1"/>
      <protection locked="0"/>
    </xf>
    <xf numFmtId="179" fontId="9" fillId="9" borderId="23" xfId="5" applyNumberFormat="1" applyFont="1" applyFill="1" applyBorder="1" applyAlignment="1" applyProtection="1">
      <alignment horizontal="center" vertical="center" shrinkToFit="1"/>
      <protection locked="0"/>
    </xf>
    <xf numFmtId="179" fontId="9" fillId="9" borderId="24" xfId="5" applyNumberFormat="1" applyFont="1" applyFill="1" applyBorder="1" applyAlignment="1" applyProtection="1">
      <alignment horizontal="center" vertical="center" shrinkToFit="1"/>
      <protection locked="0"/>
    </xf>
    <xf numFmtId="179" fontId="9" fillId="9" borderId="2" xfId="5" applyNumberFormat="1" applyFont="1" applyFill="1" applyBorder="1" applyAlignment="1" applyProtection="1">
      <alignment horizontal="center" vertical="center" shrinkToFit="1"/>
      <protection locked="0"/>
    </xf>
    <xf numFmtId="179" fontId="9" fillId="9" borderId="3" xfId="5" applyNumberFormat="1" applyFont="1" applyFill="1" applyBorder="1" applyAlignment="1" applyProtection="1">
      <alignment horizontal="center" vertical="center" shrinkToFit="1"/>
      <protection locked="0"/>
    </xf>
    <xf numFmtId="179" fontId="9" fillId="9" borderId="5" xfId="5" applyNumberFormat="1" applyFont="1" applyFill="1" applyBorder="1" applyAlignment="1" applyProtection="1">
      <alignment horizontal="center" vertical="center" shrinkToFit="1"/>
      <protection locked="0"/>
    </xf>
    <xf numFmtId="176" fontId="9" fillId="0" borderId="21" xfId="1" applyNumberFormat="1" applyFont="1" applyBorder="1" applyAlignment="1" applyProtection="1">
      <alignment horizontal="center" vertical="center" shrinkToFit="1"/>
    </xf>
    <xf numFmtId="176" fontId="9" fillId="0" borderId="23" xfId="1" applyNumberFormat="1" applyFont="1" applyBorder="1" applyAlignment="1" applyProtection="1">
      <alignment horizontal="center" vertical="center" shrinkToFit="1"/>
    </xf>
    <xf numFmtId="176" fontId="9" fillId="0" borderId="24" xfId="1" applyNumberFormat="1" applyFont="1" applyBorder="1" applyAlignment="1" applyProtection="1">
      <alignment horizontal="center" vertical="center" shrinkToFit="1"/>
    </xf>
    <xf numFmtId="176" fontId="9" fillId="0" borderId="3" xfId="1" applyNumberFormat="1" applyFont="1" applyBorder="1" applyAlignment="1" applyProtection="1">
      <alignment horizontal="center" vertical="center" shrinkToFit="1"/>
    </xf>
    <xf numFmtId="178" fontId="6" fillId="0" borderId="21" xfId="5" applyNumberFormat="1" applyFont="1" applyBorder="1" applyAlignment="1" applyProtection="1">
      <alignment horizontal="center" vertical="center" shrinkToFit="1"/>
    </xf>
    <xf numFmtId="178" fontId="6" fillId="0" borderId="23" xfId="5" applyNumberFormat="1" applyFont="1" applyBorder="1" applyAlignment="1" applyProtection="1">
      <alignment horizontal="center" vertical="center" shrinkToFit="1"/>
    </xf>
    <xf numFmtId="178" fontId="6" fillId="0" borderId="24" xfId="5" applyNumberFormat="1" applyFont="1" applyBorder="1" applyAlignment="1" applyProtection="1">
      <alignment horizontal="center" vertical="center" shrinkToFit="1"/>
    </xf>
    <xf numFmtId="178" fontId="6" fillId="0" borderId="2" xfId="5" applyNumberFormat="1" applyFont="1" applyBorder="1" applyAlignment="1" applyProtection="1">
      <alignment horizontal="center" vertical="center" shrinkToFit="1"/>
    </xf>
    <xf numFmtId="178" fontId="6" fillId="0" borderId="3" xfId="5" applyNumberFormat="1" applyFont="1" applyBorder="1" applyAlignment="1" applyProtection="1">
      <alignment horizontal="center" vertical="center" shrinkToFit="1"/>
    </xf>
    <xf numFmtId="178" fontId="6" fillId="0" borderId="5" xfId="5" applyNumberFormat="1" applyFont="1" applyBorder="1" applyAlignment="1" applyProtection="1">
      <alignment horizontal="center" vertical="center" shrinkToFit="1"/>
    </xf>
    <xf numFmtId="3" fontId="9" fillId="4" borderId="35" xfId="5" applyNumberFormat="1" applyFont="1" applyFill="1" applyBorder="1" applyAlignment="1" applyProtection="1">
      <alignment horizontal="center" vertical="center" shrinkToFit="1"/>
      <protection locked="0"/>
    </xf>
    <xf numFmtId="3" fontId="9" fillId="4" borderId="23" xfId="5" applyNumberFormat="1" applyFont="1" applyFill="1" applyBorder="1" applyAlignment="1" applyProtection="1">
      <alignment horizontal="center" vertical="center" shrinkToFit="1"/>
      <protection locked="0"/>
    </xf>
    <xf numFmtId="3" fontId="9" fillId="4" borderId="24" xfId="5" applyNumberFormat="1" applyFont="1" applyFill="1" applyBorder="1" applyAlignment="1" applyProtection="1">
      <alignment horizontal="center" vertical="center" shrinkToFit="1"/>
      <protection locked="0"/>
    </xf>
    <xf numFmtId="3" fontId="9" fillId="4" borderId="45" xfId="5" applyNumberFormat="1" applyFont="1" applyFill="1" applyBorder="1" applyAlignment="1" applyProtection="1">
      <alignment horizontal="center" vertical="center" shrinkToFit="1"/>
      <protection locked="0"/>
    </xf>
    <xf numFmtId="3" fontId="9" fillId="4" borderId="42" xfId="5" applyNumberFormat="1" applyFont="1" applyFill="1" applyBorder="1" applyAlignment="1" applyProtection="1">
      <alignment horizontal="center" vertical="center" shrinkToFit="1"/>
      <protection locked="0"/>
    </xf>
    <xf numFmtId="3" fontId="9" fillId="4" borderId="44" xfId="5" applyNumberFormat="1" applyFont="1" applyFill="1" applyBorder="1" applyAlignment="1" applyProtection="1">
      <alignment horizontal="center" vertical="center" shrinkToFit="1"/>
      <protection locked="0"/>
    </xf>
    <xf numFmtId="179" fontId="9" fillId="0" borderId="3" xfId="5" applyNumberFormat="1" applyFont="1" applyFill="1" applyBorder="1" applyAlignment="1" applyProtection="1">
      <alignment horizontal="center" vertical="center" shrinkToFit="1"/>
    </xf>
    <xf numFmtId="179" fontId="9" fillId="0" borderId="21" xfId="5" applyNumberFormat="1" applyFont="1" applyBorder="1" applyAlignment="1" applyProtection="1">
      <alignment horizontal="center" vertical="center" shrinkToFit="1"/>
    </xf>
    <xf numFmtId="179" fontId="9" fillId="0" borderId="23" xfId="5" applyNumberFormat="1" applyFont="1" applyBorder="1" applyAlignment="1" applyProtection="1">
      <alignment horizontal="center" vertical="center" shrinkToFit="1"/>
    </xf>
    <xf numFmtId="179" fontId="9" fillId="0" borderId="24" xfId="5" applyNumberFormat="1" applyFont="1" applyBorder="1" applyAlignment="1" applyProtection="1">
      <alignment horizontal="center" vertical="center" shrinkToFit="1"/>
    </xf>
    <xf numFmtId="3" fontId="9" fillId="9" borderId="21" xfId="5" applyNumberFormat="1" applyFont="1" applyFill="1" applyBorder="1" applyAlignment="1" applyProtection="1">
      <alignment horizontal="center" vertical="center" shrinkToFit="1"/>
      <protection locked="0"/>
    </xf>
    <xf numFmtId="3" fontId="9" fillId="9" borderId="40" xfId="5" applyNumberFormat="1" applyFont="1" applyFill="1" applyBorder="1" applyAlignment="1" applyProtection="1">
      <alignment horizontal="center" vertical="center" shrinkToFit="1"/>
      <protection locked="0"/>
    </xf>
    <xf numFmtId="180" fontId="9" fillId="0" borderId="3" xfId="5" applyNumberFormat="1" applyFont="1" applyFill="1" applyBorder="1" applyAlignment="1" applyProtection="1">
      <alignment horizontal="center" vertical="center" shrinkToFit="1"/>
      <protection locked="0"/>
    </xf>
    <xf numFmtId="0" fontId="28" fillId="6" borderId="0" xfId="0" applyNumberFormat="1" applyFont="1" applyFill="1" applyBorder="1" applyAlignment="1" applyProtection="1">
      <alignment horizontal="center" vertical="center"/>
    </xf>
    <xf numFmtId="0" fontId="28" fillId="6" borderId="108" xfId="0" applyNumberFormat="1" applyFont="1" applyFill="1" applyBorder="1" applyAlignment="1" applyProtection="1">
      <alignment horizontal="center" vertical="center"/>
    </xf>
    <xf numFmtId="185" fontId="7" fillId="0" borderId="21" xfId="0" applyNumberFormat="1" applyFont="1" applyBorder="1" applyAlignment="1" applyProtection="1">
      <alignment horizontal="center" vertical="center"/>
    </xf>
    <xf numFmtId="185" fontId="7" fillId="0" borderId="23" xfId="0" applyNumberFormat="1" applyFont="1" applyBorder="1" applyAlignment="1" applyProtection="1">
      <alignment horizontal="center" vertical="center"/>
    </xf>
    <xf numFmtId="185" fontId="7" fillId="0" borderId="24" xfId="0" applyNumberFormat="1" applyFont="1" applyBorder="1" applyAlignment="1" applyProtection="1">
      <alignment horizontal="center" vertical="center"/>
    </xf>
    <xf numFmtId="185" fontId="7" fillId="0" borderId="2" xfId="0" applyNumberFormat="1" applyFont="1" applyBorder="1" applyAlignment="1" applyProtection="1">
      <alignment horizontal="center" vertical="center"/>
    </xf>
    <xf numFmtId="185" fontId="7" fillId="0" borderId="3" xfId="0" applyNumberFormat="1" applyFont="1" applyBorder="1" applyAlignment="1" applyProtection="1">
      <alignment horizontal="center" vertical="center"/>
    </xf>
    <xf numFmtId="185" fontId="7" fillId="0" borderId="5" xfId="0" applyNumberFormat="1" applyFont="1" applyBorder="1" applyAlignment="1" applyProtection="1">
      <alignment horizontal="center" vertical="center"/>
    </xf>
    <xf numFmtId="186" fontId="7" fillId="0" borderId="21" xfId="0" applyNumberFormat="1" applyFont="1" applyBorder="1" applyAlignment="1" applyProtection="1">
      <alignment horizontal="center" vertical="center"/>
    </xf>
    <xf numFmtId="186" fontId="7" fillId="0" borderId="23" xfId="0" applyNumberFormat="1" applyFont="1" applyBorder="1" applyAlignment="1" applyProtection="1">
      <alignment horizontal="center" vertical="center"/>
    </xf>
    <xf numFmtId="186" fontId="7" fillId="0" borderId="24" xfId="0" applyNumberFormat="1" applyFont="1" applyBorder="1" applyAlignment="1" applyProtection="1">
      <alignment horizontal="center" vertical="center"/>
    </xf>
    <xf numFmtId="186" fontId="7" fillId="0" borderId="2" xfId="0" applyNumberFormat="1" applyFont="1" applyBorder="1" applyAlignment="1" applyProtection="1">
      <alignment horizontal="center" vertical="center"/>
    </xf>
    <xf numFmtId="186" fontId="7" fillId="0" borderId="3" xfId="0" applyNumberFormat="1" applyFont="1" applyBorder="1" applyAlignment="1" applyProtection="1">
      <alignment horizontal="center" vertical="center"/>
    </xf>
    <xf numFmtId="186" fontId="7" fillId="0" borderId="5" xfId="0" applyNumberFormat="1" applyFont="1" applyBorder="1" applyAlignment="1" applyProtection="1">
      <alignment horizontal="center" vertical="center"/>
    </xf>
    <xf numFmtId="0" fontId="9" fillId="0" borderId="21" xfId="5" applyFont="1" applyFill="1" applyBorder="1" applyAlignment="1" applyProtection="1">
      <alignment horizontal="center" vertical="center"/>
    </xf>
    <xf numFmtId="0" fontId="9" fillId="0" borderId="23" xfId="5" applyFont="1" applyFill="1" applyBorder="1" applyAlignment="1" applyProtection="1">
      <alignment horizontal="center" vertical="center"/>
    </xf>
    <xf numFmtId="0" fontId="9" fillId="0" borderId="24" xfId="5" applyFont="1" applyFill="1" applyBorder="1" applyAlignment="1" applyProtection="1">
      <alignment horizontal="center" vertical="center"/>
    </xf>
    <xf numFmtId="0" fontId="9" fillId="0" borderId="2" xfId="5" applyFont="1" applyFill="1" applyBorder="1" applyAlignment="1" applyProtection="1">
      <alignment horizontal="center" vertical="center"/>
    </xf>
    <xf numFmtId="0" fontId="9" fillId="0" borderId="3" xfId="5" applyFont="1" applyFill="1" applyBorder="1" applyAlignment="1" applyProtection="1">
      <alignment horizontal="center" vertical="center"/>
    </xf>
    <xf numFmtId="0" fontId="9" fillId="0" borderId="5" xfId="5" applyFont="1" applyFill="1" applyBorder="1" applyAlignment="1" applyProtection="1">
      <alignment horizontal="center" vertical="center"/>
    </xf>
    <xf numFmtId="180" fontId="9" fillId="4" borderId="3" xfId="5" applyNumberFormat="1" applyFont="1" applyFill="1" applyBorder="1" applyAlignment="1" applyProtection="1">
      <alignment horizontal="center" vertical="center" shrinkToFit="1"/>
      <protection locked="0"/>
    </xf>
    <xf numFmtId="195" fontId="9" fillId="0" borderId="29" xfId="5" applyNumberFormat="1" applyFont="1" applyFill="1" applyBorder="1" applyAlignment="1" applyProtection="1">
      <alignment horizontal="center" vertical="center" shrinkToFit="1"/>
    </xf>
    <xf numFmtId="180" fontId="9" fillId="4" borderId="0" xfId="5" applyNumberFormat="1" applyFont="1" applyFill="1" applyBorder="1" applyAlignment="1" applyProtection="1">
      <alignment horizontal="center" vertical="center" shrinkToFit="1"/>
      <protection locked="0"/>
    </xf>
    <xf numFmtId="178" fontId="6" fillId="0" borderId="62" xfId="5" applyNumberFormat="1" applyFont="1" applyBorder="1" applyAlignment="1" applyProtection="1">
      <alignment horizontal="center" vertical="center" shrinkToFit="1"/>
    </xf>
    <xf numFmtId="178" fontId="6" fillId="0" borderId="63" xfId="5" applyNumberFormat="1" applyFont="1" applyBorder="1" applyAlignment="1" applyProtection="1">
      <alignment horizontal="center" vertical="center" shrinkToFit="1"/>
    </xf>
    <xf numFmtId="178" fontId="6" fillId="0" borderId="65" xfId="5" applyNumberFormat="1" applyFont="1" applyBorder="1" applyAlignment="1" applyProtection="1">
      <alignment horizontal="center" vertical="center" shrinkToFit="1"/>
    </xf>
    <xf numFmtId="180" fontId="9" fillId="0" borderId="0" xfId="5" applyNumberFormat="1" applyFont="1" applyFill="1" applyBorder="1" applyAlignment="1" applyProtection="1">
      <alignment horizontal="center" vertical="center" shrinkToFit="1"/>
      <protection locked="0"/>
    </xf>
    <xf numFmtId="180" fontId="9" fillId="0" borderId="105" xfId="5" applyNumberFormat="1" applyFont="1" applyFill="1" applyBorder="1" applyAlignment="1" applyProtection="1">
      <alignment horizontal="center" vertical="center" shrinkToFit="1"/>
      <protection locked="0"/>
    </xf>
    <xf numFmtId="180" fontId="9" fillId="0" borderId="63" xfId="5" applyNumberFormat="1" applyFont="1" applyFill="1" applyBorder="1" applyAlignment="1" applyProtection="1">
      <alignment horizontal="center" vertical="center" shrinkToFit="1"/>
      <protection locked="0"/>
    </xf>
    <xf numFmtId="180" fontId="9" fillId="0" borderId="106" xfId="5" applyNumberFormat="1" applyFont="1" applyFill="1" applyBorder="1" applyAlignment="1" applyProtection="1">
      <alignment horizontal="center" vertical="center" shrinkToFit="1"/>
      <protection locked="0"/>
    </xf>
    <xf numFmtId="180" fontId="9" fillId="0" borderId="62" xfId="5" applyNumberFormat="1" applyFont="1" applyFill="1" applyBorder="1" applyAlignment="1" applyProtection="1">
      <alignment horizontal="center" vertical="center" shrinkToFit="1"/>
      <protection locked="0"/>
    </xf>
    <xf numFmtId="0" fontId="7"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61" xfId="0" applyFont="1" applyBorder="1" applyAlignment="1" applyProtection="1">
      <alignment horizontal="center" vertical="center"/>
    </xf>
    <xf numFmtId="0" fontId="9" fillId="0" borderId="0" xfId="0" applyFont="1" applyBorder="1" applyAlignment="1" applyProtection="1">
      <alignment horizontal="center" vertical="center" wrapText="1"/>
    </xf>
    <xf numFmtId="180" fontId="9" fillId="0" borderId="65" xfId="5" applyNumberFormat="1" applyFont="1" applyFill="1" applyBorder="1" applyAlignment="1" applyProtection="1">
      <alignment horizontal="center" vertical="center" shrinkToFit="1"/>
      <protection locked="0"/>
    </xf>
    <xf numFmtId="180" fontId="9" fillId="4" borderId="1" xfId="5" applyNumberFormat="1" applyFont="1" applyFill="1" applyBorder="1" applyAlignment="1" applyProtection="1">
      <alignment horizontal="center" vertical="center" shrinkToFit="1"/>
      <protection locked="0"/>
    </xf>
    <xf numFmtId="180" fontId="9" fillId="4" borderId="8" xfId="5" applyNumberFormat="1" applyFont="1" applyFill="1" applyBorder="1" applyAlignment="1" applyProtection="1">
      <alignment horizontal="center" vertical="center" shrinkToFit="1"/>
      <protection locked="0"/>
    </xf>
    <xf numFmtId="188" fontId="9" fillId="0" borderId="3" xfId="5" applyNumberFormat="1" applyFont="1" applyBorder="1" applyAlignment="1" applyProtection="1">
      <alignment horizontal="center" vertical="center" shrinkToFit="1"/>
    </xf>
    <xf numFmtId="0" fontId="13" fillId="0" borderId="21" xfId="5" applyFont="1" applyBorder="1" applyAlignment="1" applyProtection="1">
      <alignment horizontal="center" vertical="top" wrapText="1"/>
    </xf>
    <xf numFmtId="0" fontId="13" fillId="0" borderId="23" xfId="5" applyFont="1" applyBorder="1" applyAlignment="1" applyProtection="1">
      <alignment horizontal="center" vertical="top" wrapText="1"/>
    </xf>
    <xf numFmtId="0" fontId="13" fillId="0" borderId="24" xfId="5" applyFont="1" applyBorder="1" applyAlignment="1" applyProtection="1">
      <alignment horizontal="center" vertical="top" wrapText="1"/>
    </xf>
    <xf numFmtId="0" fontId="13" fillId="0" borderId="2" xfId="5" applyFont="1" applyBorder="1" applyAlignment="1" applyProtection="1">
      <alignment horizontal="center" vertical="top" wrapText="1"/>
    </xf>
    <xf numFmtId="0" fontId="13" fillId="0" borderId="3" xfId="5" applyFont="1" applyBorder="1" applyAlignment="1" applyProtection="1">
      <alignment horizontal="center" vertical="top" wrapText="1"/>
    </xf>
    <xf numFmtId="0" fontId="13" fillId="0" borderId="5" xfId="5" applyFont="1" applyBorder="1" applyAlignment="1" applyProtection="1">
      <alignment horizontal="center" vertical="top" wrapText="1"/>
    </xf>
    <xf numFmtId="180" fontId="9" fillId="0" borderId="23" xfId="5" applyNumberFormat="1" applyFont="1" applyFill="1" applyBorder="1" applyAlignment="1" applyProtection="1">
      <alignment horizontal="center" vertical="center" shrinkToFit="1"/>
    </xf>
    <xf numFmtId="180" fontId="9" fillId="0" borderId="29" xfId="5" applyNumberFormat="1" applyFont="1" applyFill="1" applyBorder="1" applyAlignment="1" applyProtection="1">
      <alignment horizontal="center" vertical="center" shrinkToFit="1"/>
      <protection locked="0"/>
    </xf>
    <xf numFmtId="180" fontId="9" fillId="0" borderId="9" xfId="5" applyNumberFormat="1" applyFont="1" applyFill="1" applyBorder="1" applyAlignment="1" applyProtection="1">
      <alignment horizontal="center" vertical="center" shrinkToFit="1"/>
      <protection locked="0"/>
    </xf>
    <xf numFmtId="180" fontId="9" fillId="0" borderId="8" xfId="5" applyNumberFormat="1" applyFont="1" applyFill="1" applyBorder="1" applyAlignment="1" applyProtection="1">
      <alignment horizontal="center" vertical="center" shrinkToFit="1"/>
      <protection locked="0"/>
    </xf>
    <xf numFmtId="180" fontId="9" fillId="0" borderId="101" xfId="5" applyNumberFormat="1" applyFont="1" applyFill="1" applyBorder="1" applyAlignment="1" applyProtection="1">
      <alignment horizontal="center" vertical="center" shrinkToFit="1"/>
      <protection locked="0"/>
    </xf>
    <xf numFmtId="180" fontId="9" fillId="0" borderId="102" xfId="5" applyNumberFormat="1" applyFont="1" applyFill="1" applyBorder="1" applyAlignment="1" applyProtection="1">
      <alignment horizontal="center" vertical="center" shrinkToFit="1"/>
      <protection locked="0"/>
    </xf>
    <xf numFmtId="180" fontId="9" fillId="0" borderId="103" xfId="5" applyNumberFormat="1" applyFont="1" applyFill="1" applyBorder="1" applyAlignment="1" applyProtection="1">
      <alignment horizontal="center" vertical="center" shrinkToFit="1"/>
      <protection locked="0"/>
    </xf>
    <xf numFmtId="195" fontId="9" fillId="0" borderId="104" xfId="5" applyNumberFormat="1" applyFont="1" applyFill="1" applyBorder="1" applyAlignment="1" applyProtection="1">
      <alignment horizontal="center" vertical="center" shrinkToFit="1"/>
    </xf>
    <xf numFmtId="195" fontId="9" fillId="0" borderId="102" xfId="5" applyNumberFormat="1" applyFont="1" applyFill="1" applyBorder="1" applyAlignment="1" applyProtection="1">
      <alignment horizontal="center" vertical="center" shrinkToFit="1"/>
    </xf>
    <xf numFmtId="195" fontId="9" fillId="0" borderId="107" xfId="5" applyNumberFormat="1" applyFont="1" applyFill="1" applyBorder="1" applyAlignment="1" applyProtection="1">
      <alignment horizontal="center" vertical="center" shrinkToFit="1"/>
    </xf>
    <xf numFmtId="195" fontId="9" fillId="0" borderId="3" xfId="5" applyNumberFormat="1" applyFont="1" applyFill="1" applyBorder="1" applyAlignment="1" applyProtection="1">
      <alignment horizontal="center" vertical="center" shrinkToFit="1"/>
    </xf>
    <xf numFmtId="180" fontId="9" fillId="0" borderId="1" xfId="5" applyNumberFormat="1" applyFont="1" applyFill="1" applyBorder="1" applyAlignment="1" applyProtection="1">
      <alignment horizontal="center" vertical="center" shrinkToFit="1"/>
      <protection locked="0"/>
    </xf>
    <xf numFmtId="0" fontId="9" fillId="0" borderId="57" xfId="5" applyFont="1" applyBorder="1" applyAlignment="1" applyProtection="1">
      <alignment horizontal="center" vertical="center"/>
    </xf>
    <xf numFmtId="0" fontId="9" fillId="0" borderId="23" xfId="5" applyFont="1" applyBorder="1" applyAlignment="1" applyProtection="1">
      <alignment horizontal="center" vertical="center"/>
    </xf>
    <xf numFmtId="0" fontId="9" fillId="0" borderId="58" xfId="5" applyFont="1" applyBorder="1" applyAlignment="1" applyProtection="1">
      <alignment horizontal="center" vertical="center"/>
    </xf>
    <xf numFmtId="0" fontId="9" fillId="0" borderId="16" xfId="5" applyFont="1" applyBorder="1" applyAlignment="1" applyProtection="1">
      <alignment horizontal="center" vertical="center"/>
    </xf>
    <xf numFmtId="0" fontId="9" fillId="0" borderId="0" xfId="5" applyFont="1" applyBorder="1" applyAlignment="1" applyProtection="1">
      <alignment horizontal="center" vertical="center"/>
    </xf>
    <xf numFmtId="0" fontId="9" fillId="0" borderId="59" xfId="5" applyFont="1" applyBorder="1" applyAlignment="1" applyProtection="1">
      <alignment horizontal="center" vertical="center"/>
    </xf>
    <xf numFmtId="0" fontId="9" fillId="0" borderId="32" xfId="5" applyFont="1" applyBorder="1" applyAlignment="1" applyProtection="1">
      <alignment horizontal="center" vertical="center"/>
    </xf>
    <xf numFmtId="0" fontId="9" fillId="0" borderId="36" xfId="5" applyFont="1" applyBorder="1" applyAlignment="1" applyProtection="1">
      <alignment horizontal="center" vertical="center"/>
    </xf>
    <xf numFmtId="0" fontId="9" fillId="0" borderId="34" xfId="5" applyFont="1" applyBorder="1" applyAlignment="1" applyProtection="1">
      <alignment horizontal="center" vertical="center"/>
    </xf>
    <xf numFmtId="0" fontId="9" fillId="0" borderId="23" xfId="0" applyNumberFormat="1" applyFont="1" applyFill="1" applyBorder="1" applyAlignment="1" applyProtection="1">
      <alignment horizontal="center" vertical="center" shrinkToFit="1"/>
    </xf>
    <xf numFmtId="0" fontId="9" fillId="0" borderId="3" xfId="0" applyNumberFormat="1" applyFont="1" applyFill="1" applyBorder="1" applyAlignment="1" applyProtection="1">
      <alignment horizontal="center" vertical="center" shrinkToFit="1"/>
    </xf>
    <xf numFmtId="0" fontId="9" fillId="9" borderId="57" xfId="0" applyNumberFormat="1" applyFont="1" applyFill="1" applyBorder="1" applyAlignment="1" applyProtection="1">
      <alignment horizontal="left" vertical="center" wrapText="1"/>
      <protection locked="0"/>
    </xf>
    <xf numFmtId="0" fontId="9" fillId="9" borderId="23" xfId="0" applyNumberFormat="1" applyFont="1" applyFill="1" applyBorder="1" applyAlignment="1" applyProtection="1">
      <alignment horizontal="left" vertical="center" wrapText="1"/>
      <protection locked="0"/>
    </xf>
    <xf numFmtId="0" fontId="9" fillId="9" borderId="24" xfId="0" applyNumberFormat="1" applyFont="1" applyFill="1" applyBorder="1" applyAlignment="1" applyProtection="1">
      <alignment horizontal="left" vertical="center" wrapText="1"/>
      <protection locked="0"/>
    </xf>
    <xf numFmtId="0" fontId="9" fillId="9" borderId="31" xfId="0" applyNumberFormat="1" applyFont="1" applyFill="1" applyBorder="1" applyAlignment="1" applyProtection="1">
      <alignment horizontal="left" vertical="center" wrapText="1"/>
      <protection locked="0"/>
    </xf>
    <xf numFmtId="0" fontId="9" fillId="9" borderId="3" xfId="0" applyNumberFormat="1" applyFont="1" applyFill="1" applyBorder="1" applyAlignment="1" applyProtection="1">
      <alignment horizontal="left" vertical="center" wrapText="1"/>
      <protection locked="0"/>
    </xf>
    <xf numFmtId="0" fontId="9" fillId="9" borderId="5" xfId="0" applyNumberFormat="1" applyFont="1" applyFill="1" applyBorder="1" applyAlignment="1" applyProtection="1">
      <alignment horizontal="left" vertical="center" wrapText="1"/>
      <protection locked="0"/>
    </xf>
    <xf numFmtId="0" fontId="6" fillId="6" borderId="98" xfId="0" applyNumberFormat="1" applyFont="1" applyFill="1" applyBorder="1" applyAlignment="1" applyProtection="1">
      <alignment horizontal="center" vertical="center"/>
    </xf>
    <xf numFmtId="0" fontId="6" fillId="6" borderId="24" xfId="0" applyNumberFormat="1" applyFont="1" applyFill="1" applyBorder="1" applyAlignment="1" applyProtection="1">
      <alignment horizontal="center" vertical="center"/>
    </xf>
    <xf numFmtId="0" fontId="6" fillId="6" borderId="110" xfId="0" applyNumberFormat="1" applyFont="1" applyFill="1" applyBorder="1" applyAlignment="1" applyProtection="1">
      <alignment horizontal="center" vertical="center"/>
    </xf>
    <xf numFmtId="0" fontId="6" fillId="6" borderId="10" xfId="0" applyNumberFormat="1" applyFont="1" applyFill="1" applyBorder="1" applyAlignment="1" applyProtection="1">
      <alignment horizontal="center" vertical="center"/>
    </xf>
    <xf numFmtId="0" fontId="6" fillId="6" borderId="97" xfId="0" applyNumberFormat="1" applyFont="1" applyFill="1" applyBorder="1" applyAlignment="1" applyProtection="1">
      <alignment horizontal="center" vertical="center"/>
    </xf>
    <xf numFmtId="0" fontId="6" fillId="6" borderId="5" xfId="0" applyNumberFormat="1" applyFont="1" applyFill="1" applyBorder="1" applyAlignment="1" applyProtection="1">
      <alignment horizontal="center" vertical="center"/>
    </xf>
    <xf numFmtId="49" fontId="9" fillId="9" borderId="21" xfId="0" applyNumberFormat="1" applyFont="1" applyFill="1" applyBorder="1" applyAlignment="1" applyProtection="1">
      <alignment horizontal="center" vertical="center"/>
      <protection locked="0"/>
    </xf>
    <xf numFmtId="49" fontId="9" fillId="9" borderId="23" xfId="0" applyNumberFormat="1" applyFont="1" applyFill="1" applyBorder="1" applyAlignment="1" applyProtection="1">
      <alignment horizontal="center" vertical="center"/>
      <protection locked="0"/>
    </xf>
    <xf numFmtId="49" fontId="9" fillId="9" borderId="2" xfId="0" applyNumberFormat="1" applyFont="1" applyFill="1" applyBorder="1" applyAlignment="1" applyProtection="1">
      <alignment horizontal="center" vertical="center"/>
      <protection locked="0"/>
    </xf>
    <xf numFmtId="49" fontId="9" fillId="9" borderId="3" xfId="0" applyNumberFormat="1" applyFont="1" applyFill="1" applyBorder="1" applyAlignment="1" applyProtection="1">
      <alignment horizontal="center" vertical="center"/>
      <protection locked="0"/>
    </xf>
    <xf numFmtId="0" fontId="9" fillId="9" borderId="23" xfId="0" applyNumberFormat="1" applyFont="1" applyFill="1" applyBorder="1" applyAlignment="1" applyProtection="1">
      <alignment horizontal="center" vertical="center" wrapText="1"/>
      <protection locked="0"/>
    </xf>
    <xf numFmtId="0" fontId="9" fillId="9" borderId="24" xfId="0" applyNumberFormat="1" applyFont="1" applyFill="1" applyBorder="1" applyAlignment="1" applyProtection="1">
      <alignment horizontal="center" vertical="center" wrapText="1"/>
      <protection locked="0"/>
    </xf>
    <xf numFmtId="0" fontId="9" fillId="9" borderId="3" xfId="0" applyNumberFormat="1" applyFont="1" applyFill="1" applyBorder="1" applyAlignment="1" applyProtection="1">
      <alignment horizontal="center" vertical="center" wrapText="1"/>
      <protection locked="0"/>
    </xf>
    <xf numFmtId="0" fontId="9" fillId="9" borderId="5" xfId="0" applyNumberFormat="1" applyFont="1" applyFill="1" applyBorder="1" applyAlignment="1" applyProtection="1">
      <alignment horizontal="center" vertical="center" wrapText="1"/>
      <protection locked="0"/>
    </xf>
    <xf numFmtId="180" fontId="9" fillId="0" borderId="21" xfId="5" applyNumberFormat="1" applyFont="1" applyFill="1" applyBorder="1" applyAlignment="1" applyProtection="1">
      <alignment horizontal="center" vertical="center" shrinkToFit="1"/>
    </xf>
    <xf numFmtId="0" fontId="9" fillId="0" borderId="138" xfId="5" applyFont="1" applyFill="1" applyBorder="1" applyAlignment="1" applyProtection="1">
      <alignment horizontal="center" vertical="center"/>
    </xf>
    <xf numFmtId="0" fontId="9" fillId="0" borderId="67" xfId="5" applyFont="1" applyFill="1" applyBorder="1" applyAlignment="1" applyProtection="1">
      <alignment horizontal="center" vertical="center"/>
    </xf>
    <xf numFmtId="0" fontId="9" fillId="0" borderId="68" xfId="5" applyFont="1" applyFill="1" applyBorder="1" applyAlignment="1" applyProtection="1">
      <alignment horizontal="center" vertical="center"/>
    </xf>
    <xf numFmtId="0" fontId="9" fillId="0" borderId="39" xfId="5"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180" fontId="9" fillId="0" borderId="107" xfId="5" applyNumberFormat="1" applyFont="1" applyFill="1" applyBorder="1" applyAlignment="1" applyProtection="1">
      <alignment horizontal="center" vertical="center" shrinkToFit="1"/>
      <protection locked="0"/>
    </xf>
    <xf numFmtId="180" fontId="9" fillId="4" borderId="21" xfId="5" applyNumberFormat="1" applyFont="1" applyFill="1" applyBorder="1" applyAlignment="1" applyProtection="1">
      <alignment horizontal="center" vertical="center" shrinkToFit="1"/>
      <protection locked="0"/>
    </xf>
    <xf numFmtId="180" fontId="9" fillId="4" borderId="23" xfId="5" applyNumberFormat="1" applyFont="1" applyFill="1" applyBorder="1" applyAlignment="1" applyProtection="1">
      <alignment horizontal="center" vertical="center" shrinkToFit="1"/>
      <protection locked="0"/>
    </xf>
    <xf numFmtId="180" fontId="9" fillId="4" borderId="40" xfId="5" applyNumberFormat="1" applyFont="1" applyFill="1" applyBorder="1" applyAlignment="1" applyProtection="1">
      <alignment horizontal="center" vertical="center" shrinkToFit="1"/>
      <protection locked="0"/>
    </xf>
    <xf numFmtId="180" fontId="9" fillId="0" borderId="10" xfId="5" applyNumberFormat="1" applyFont="1" applyFill="1" applyBorder="1" applyAlignment="1" applyProtection="1">
      <alignment horizontal="center" vertical="center" shrinkToFit="1"/>
      <protection locked="0"/>
    </xf>
    <xf numFmtId="0" fontId="9" fillId="0" borderId="33" xfId="5" applyFont="1" applyFill="1" applyBorder="1" applyAlignment="1" applyProtection="1">
      <alignment horizontal="center" vertical="center" wrapText="1"/>
    </xf>
    <xf numFmtId="0" fontId="9" fillId="0" borderId="36" xfId="5" applyFont="1" applyFill="1" applyBorder="1" applyAlignment="1" applyProtection="1">
      <alignment horizontal="center" vertical="center" wrapText="1"/>
    </xf>
    <xf numFmtId="0" fontId="9" fillId="0" borderId="61" xfId="5" applyFont="1" applyFill="1" applyBorder="1" applyAlignment="1" applyProtection="1">
      <alignment horizontal="center" vertical="center" wrapText="1"/>
    </xf>
    <xf numFmtId="0" fontId="13" fillId="6" borderId="18" xfId="0" applyNumberFormat="1" applyFont="1" applyFill="1" applyBorder="1" applyAlignment="1" applyProtection="1">
      <alignment horizontal="center" vertical="center" textRotation="255"/>
    </xf>
    <xf numFmtId="0" fontId="13" fillId="6" borderId="156" xfId="0" applyNumberFormat="1" applyFont="1" applyFill="1" applyBorder="1" applyAlignment="1" applyProtection="1">
      <alignment horizontal="center" vertical="center" textRotation="255"/>
    </xf>
    <xf numFmtId="0" fontId="13" fillId="6" borderId="18" xfId="0" applyNumberFormat="1" applyFont="1" applyFill="1" applyBorder="1" applyAlignment="1" applyProtection="1">
      <alignment horizontal="center" vertical="center"/>
    </xf>
    <xf numFmtId="0" fontId="13" fillId="6" borderId="156" xfId="0" applyNumberFormat="1" applyFont="1" applyFill="1" applyBorder="1" applyAlignment="1" applyProtection="1">
      <alignment horizontal="center" vertical="center"/>
    </xf>
    <xf numFmtId="0" fontId="9" fillId="0" borderId="63" xfId="0" applyNumberFormat="1" applyFont="1" applyFill="1" applyBorder="1" applyAlignment="1" applyProtection="1">
      <alignment horizontal="center" vertical="center" shrinkToFit="1"/>
    </xf>
    <xf numFmtId="49" fontId="9" fillId="9" borderId="63" xfId="0" applyNumberFormat="1" applyFont="1" applyFill="1" applyBorder="1" applyAlignment="1" applyProtection="1">
      <alignment horizontal="center" vertical="center"/>
      <protection locked="0"/>
    </xf>
    <xf numFmtId="0" fontId="6" fillId="9" borderId="3" xfId="5" applyFont="1" applyFill="1" applyBorder="1" applyAlignment="1" applyProtection="1">
      <alignment horizontal="center" vertical="center" shrinkToFit="1"/>
      <protection locked="0"/>
    </xf>
    <xf numFmtId="180" fontId="9" fillId="0" borderId="35" xfId="5" applyNumberFormat="1" applyFont="1" applyFill="1" applyBorder="1" applyAlignment="1" applyProtection="1">
      <alignment horizontal="center" vertical="center" shrinkToFit="1"/>
    </xf>
    <xf numFmtId="180" fontId="9" fillId="0" borderId="40" xfId="5" applyNumberFormat="1" applyFont="1" applyFill="1" applyBorder="1" applyAlignment="1" applyProtection="1">
      <alignment horizontal="center" vertical="center" shrinkToFit="1"/>
    </xf>
    <xf numFmtId="0" fontId="9" fillId="0" borderId="46" xfId="5" applyFont="1" applyFill="1" applyBorder="1" applyAlignment="1" applyProtection="1">
      <alignment horizontal="center" vertical="center"/>
    </xf>
    <xf numFmtId="0" fontId="9" fillId="0" borderId="47" xfId="5" applyFont="1" applyFill="1" applyBorder="1" applyAlignment="1" applyProtection="1">
      <alignment horizontal="center" vertical="center"/>
    </xf>
    <xf numFmtId="0" fontId="9" fillId="0" borderId="48" xfId="5" applyFont="1" applyFill="1" applyBorder="1" applyAlignment="1" applyProtection="1">
      <alignment horizontal="center" vertical="center"/>
    </xf>
    <xf numFmtId="195" fontId="9" fillId="0" borderId="41" xfId="5" applyNumberFormat="1" applyFont="1" applyFill="1" applyBorder="1" applyAlignment="1" applyProtection="1">
      <alignment horizontal="center" vertical="center" shrinkToFit="1"/>
    </xf>
    <xf numFmtId="195" fontId="9" fillId="0" borderId="42" xfId="5" applyNumberFormat="1" applyFont="1" applyFill="1" applyBorder="1" applyAlignment="1" applyProtection="1">
      <alignment horizontal="center" vertical="center" shrinkToFit="1"/>
    </xf>
    <xf numFmtId="195" fontId="9" fillId="0" borderId="43" xfId="5" applyNumberFormat="1" applyFont="1" applyFill="1" applyBorder="1" applyAlignment="1" applyProtection="1">
      <alignment horizontal="center" vertical="center" shrinkToFit="1"/>
    </xf>
    <xf numFmtId="180" fontId="9" fillId="0" borderId="104" xfId="5" applyNumberFormat="1" applyFont="1" applyFill="1" applyBorder="1" applyAlignment="1" applyProtection="1">
      <alignment horizontal="center" vertical="center" shrinkToFit="1"/>
      <protection locked="0"/>
    </xf>
    <xf numFmtId="180" fontId="9" fillId="0" borderId="24" xfId="5" applyNumberFormat="1" applyFont="1" applyFill="1" applyBorder="1" applyAlignment="1" applyProtection="1">
      <alignment horizontal="center" vertical="center" shrinkToFit="1"/>
    </xf>
    <xf numFmtId="180" fontId="9" fillId="0" borderId="3" xfId="5" applyNumberFormat="1" applyFont="1" applyFill="1" applyBorder="1" applyAlignment="1" applyProtection="1">
      <alignment horizontal="center" vertical="center" shrinkToFit="1"/>
    </xf>
    <xf numFmtId="0" fontId="9" fillId="9" borderId="21" xfId="5" applyFont="1" applyFill="1" applyBorder="1" applyAlignment="1" applyProtection="1">
      <alignment horizontal="center" vertical="center"/>
      <protection locked="0"/>
    </xf>
    <xf numFmtId="0" fontId="9" fillId="9" borderId="23" xfId="5" applyFont="1" applyFill="1" applyBorder="1" applyAlignment="1" applyProtection="1">
      <alignment horizontal="center" vertical="center"/>
      <protection locked="0"/>
    </xf>
    <xf numFmtId="0" fontId="9" fillId="9" borderId="2" xfId="5" applyFont="1" applyFill="1" applyBorder="1" applyAlignment="1" applyProtection="1">
      <alignment horizontal="center" vertical="center"/>
      <protection locked="0"/>
    </xf>
    <xf numFmtId="0" fontId="9" fillId="9" borderId="3" xfId="5" applyFont="1" applyFill="1" applyBorder="1" applyAlignment="1" applyProtection="1">
      <alignment horizontal="center" vertical="center"/>
      <protection locked="0"/>
    </xf>
    <xf numFmtId="0" fontId="9" fillId="0" borderId="66" xfId="5" applyFont="1" applyFill="1" applyBorder="1" applyAlignment="1" applyProtection="1">
      <alignment horizontal="center" vertical="center"/>
    </xf>
    <xf numFmtId="0" fontId="9" fillId="0" borderId="58" xfId="0" applyNumberFormat="1" applyFont="1" applyFill="1" applyBorder="1" applyAlignment="1" applyProtection="1">
      <alignment horizontal="center" vertical="center" shrinkToFit="1"/>
    </xf>
    <xf numFmtId="0" fontId="9" fillId="0" borderId="17" xfId="0" applyNumberFormat="1" applyFont="1" applyFill="1" applyBorder="1" applyAlignment="1" applyProtection="1">
      <alignment horizontal="center" vertical="center" shrinkToFit="1"/>
    </xf>
    <xf numFmtId="185" fontId="7" fillId="0" borderId="62" xfId="0" applyNumberFormat="1" applyFont="1" applyBorder="1" applyAlignment="1" applyProtection="1">
      <alignment horizontal="center" vertical="center"/>
    </xf>
    <xf numFmtId="185" fontId="7" fillId="0" borderId="63" xfId="0" applyNumberFormat="1" applyFont="1" applyBorder="1" applyAlignment="1" applyProtection="1">
      <alignment horizontal="center" vertical="center"/>
    </xf>
    <xf numFmtId="185" fontId="7" fillId="0" borderId="65" xfId="0" applyNumberFormat="1" applyFont="1" applyBorder="1" applyAlignment="1" applyProtection="1">
      <alignment horizontal="center" vertical="center"/>
    </xf>
    <xf numFmtId="0" fontId="9" fillId="9" borderId="63" xfId="0" applyNumberFormat="1" applyFont="1" applyFill="1" applyBorder="1" applyAlignment="1" applyProtection="1">
      <alignment horizontal="center" vertical="center" wrapText="1"/>
      <protection locked="0"/>
    </xf>
    <xf numFmtId="0" fontId="9" fillId="9" borderId="65" xfId="0" applyNumberFormat="1" applyFont="1" applyFill="1" applyBorder="1" applyAlignment="1" applyProtection="1">
      <alignment horizontal="center" vertical="center" wrapText="1"/>
      <protection locked="0"/>
    </xf>
    <xf numFmtId="0" fontId="9" fillId="0" borderId="56" xfId="5" applyFont="1" applyFill="1" applyBorder="1" applyAlignment="1" applyProtection="1">
      <alignment horizontal="center" vertical="center" wrapText="1"/>
    </xf>
    <xf numFmtId="0" fontId="9" fillId="0" borderId="125" xfId="5" applyFont="1" applyFill="1" applyBorder="1" applyAlignment="1" applyProtection="1">
      <alignment horizontal="center" vertical="center"/>
    </xf>
    <xf numFmtId="0" fontId="9" fillId="0" borderId="126" xfId="5" applyFont="1" applyFill="1" applyBorder="1" applyAlignment="1" applyProtection="1">
      <alignment horizontal="center" vertical="center"/>
    </xf>
    <xf numFmtId="0" fontId="9" fillId="0" borderId="127" xfId="5" applyFont="1" applyFill="1" applyBorder="1" applyAlignment="1" applyProtection="1">
      <alignment horizontal="center" vertical="center"/>
    </xf>
    <xf numFmtId="0" fontId="9" fillId="0" borderId="128" xfId="5" applyFont="1" applyFill="1" applyBorder="1" applyAlignment="1" applyProtection="1">
      <alignment horizontal="center" vertical="center"/>
    </xf>
    <xf numFmtId="0" fontId="9" fillId="0" borderId="129" xfId="5" applyFont="1" applyFill="1" applyBorder="1" applyAlignment="1" applyProtection="1">
      <alignment horizontal="center" vertical="center"/>
    </xf>
    <xf numFmtId="0" fontId="9" fillId="0" borderId="130" xfId="5" applyFont="1" applyFill="1" applyBorder="1" applyAlignment="1" applyProtection="1">
      <alignment horizontal="center" vertical="center"/>
    </xf>
    <xf numFmtId="0" fontId="9" fillId="0" borderId="1" xfId="5" applyFont="1" applyFill="1" applyBorder="1" applyAlignment="1" applyProtection="1">
      <alignment horizontal="center" vertical="center" wrapText="1"/>
    </xf>
    <xf numFmtId="0" fontId="9" fillId="0" borderId="0" xfId="5" applyFont="1" applyFill="1" applyBorder="1" applyAlignment="1" applyProtection="1">
      <alignment horizontal="center" vertical="center" wrapText="1"/>
    </xf>
    <xf numFmtId="0" fontId="9" fillId="0" borderId="10" xfId="5" applyFont="1" applyFill="1" applyBorder="1" applyAlignment="1" applyProtection="1">
      <alignment horizontal="center" vertical="center" wrapText="1"/>
    </xf>
    <xf numFmtId="188" fontId="9" fillId="0" borderId="21" xfId="5" applyNumberFormat="1" applyFont="1" applyBorder="1" applyAlignment="1" applyProtection="1">
      <alignment horizontal="center" vertical="center" shrinkToFit="1"/>
    </xf>
    <xf numFmtId="188" fontId="9" fillId="0" borderId="23" xfId="5" applyNumberFormat="1" applyFont="1" applyBorder="1" applyAlignment="1" applyProtection="1">
      <alignment horizontal="center" vertical="center" shrinkToFit="1"/>
    </xf>
    <xf numFmtId="188" fontId="9" fillId="0" borderId="24" xfId="5" applyNumberFormat="1" applyFont="1" applyBorder="1" applyAlignment="1" applyProtection="1">
      <alignment horizontal="center" vertical="center" shrinkToFit="1"/>
    </xf>
    <xf numFmtId="179" fontId="9" fillId="0" borderId="3" xfId="5" applyNumberFormat="1" applyFont="1" applyBorder="1" applyAlignment="1" applyProtection="1">
      <alignment horizontal="center" vertical="center" shrinkToFit="1"/>
    </xf>
    <xf numFmtId="0" fontId="9" fillId="0" borderId="21" xfId="5" applyFont="1" applyFill="1" applyBorder="1" applyAlignment="1" applyProtection="1">
      <alignment horizontal="center" vertical="top" wrapText="1"/>
    </xf>
    <xf numFmtId="0" fontId="9" fillId="0" borderId="23" xfId="5" applyFont="1" applyFill="1" applyBorder="1" applyAlignment="1" applyProtection="1">
      <alignment horizontal="center" vertical="top" wrapText="1"/>
    </xf>
    <xf numFmtId="0" fontId="9" fillId="0" borderId="24" xfId="5" applyFont="1" applyFill="1" applyBorder="1" applyAlignment="1" applyProtection="1">
      <alignment horizontal="center" vertical="top" wrapText="1"/>
    </xf>
    <xf numFmtId="0" fontId="9" fillId="0" borderId="12" xfId="5" applyFont="1" applyFill="1" applyBorder="1" applyAlignment="1" applyProtection="1">
      <alignment horizontal="center" vertical="top" wrapText="1"/>
    </xf>
    <xf numFmtId="0" fontId="9" fillId="0" borderId="13" xfId="5" applyFont="1" applyFill="1" applyBorder="1" applyAlignment="1" applyProtection="1">
      <alignment horizontal="center" vertical="top" wrapText="1"/>
    </xf>
    <xf numFmtId="0" fontId="9" fillId="0" borderId="15" xfId="5" applyFont="1" applyFill="1" applyBorder="1" applyAlignment="1" applyProtection="1">
      <alignment horizontal="center" vertical="top" wrapText="1"/>
    </xf>
    <xf numFmtId="179" fontId="9" fillId="0" borderId="13" xfId="5" applyNumberFormat="1" applyFont="1" applyBorder="1" applyAlignment="1" applyProtection="1">
      <alignment horizontal="center" vertical="center" shrinkToFit="1"/>
    </xf>
    <xf numFmtId="0" fontId="9" fillId="0" borderId="59" xfId="5" applyFont="1" applyFill="1" applyBorder="1" applyAlignment="1" applyProtection="1">
      <alignment horizontal="center" vertical="center" wrapText="1"/>
    </xf>
    <xf numFmtId="0" fontId="9" fillId="0" borderId="34" xfId="5" applyFont="1" applyFill="1" applyBorder="1" applyAlignment="1" applyProtection="1">
      <alignment horizontal="center" vertical="center" wrapText="1"/>
    </xf>
    <xf numFmtId="195" fontId="9" fillId="0" borderId="0" xfId="5" applyNumberFormat="1" applyFont="1" applyFill="1" applyBorder="1" applyAlignment="1" applyProtection="1">
      <alignment horizontal="center" vertical="center" shrinkToFit="1"/>
    </xf>
    <xf numFmtId="3" fontId="9" fillId="4" borderId="13" xfId="5" applyNumberFormat="1" applyFont="1" applyFill="1" applyBorder="1" applyAlignment="1" applyProtection="1">
      <alignment horizontal="center" vertical="center" shrinkToFit="1"/>
      <protection locked="0"/>
    </xf>
    <xf numFmtId="0" fontId="9" fillId="0" borderId="41" xfId="5" applyFont="1" applyFill="1" applyBorder="1" applyAlignment="1" applyProtection="1">
      <alignment horizontal="center" vertical="top" wrapText="1"/>
    </xf>
    <xf numFmtId="0" fontId="9" fillId="0" borderId="42" xfId="5" applyFont="1" applyFill="1" applyBorder="1" applyAlignment="1" applyProtection="1">
      <alignment horizontal="center" vertical="top" wrapText="1"/>
    </xf>
    <xf numFmtId="0" fontId="9" fillId="0" borderId="43" xfId="5" applyFont="1" applyFill="1" applyBorder="1" applyAlignment="1" applyProtection="1">
      <alignment horizontal="center" vertical="top" wrapText="1"/>
    </xf>
    <xf numFmtId="0" fontId="9" fillId="0" borderId="2" xfId="5" applyFont="1" applyFill="1" applyBorder="1" applyAlignment="1" applyProtection="1">
      <alignment horizontal="center" vertical="top" wrapText="1"/>
    </xf>
    <xf numFmtId="0" fontId="9" fillId="0" borderId="3" xfId="5" applyFont="1" applyFill="1" applyBorder="1" applyAlignment="1" applyProtection="1">
      <alignment horizontal="center" vertical="top" wrapText="1"/>
    </xf>
    <xf numFmtId="0" fontId="9" fillId="0" borderId="5" xfId="5" applyFont="1" applyFill="1" applyBorder="1" applyAlignment="1" applyProtection="1">
      <alignment horizontal="center" vertical="top" wrapText="1"/>
    </xf>
    <xf numFmtId="0" fontId="9" fillId="4" borderId="21" xfId="5" applyFont="1" applyFill="1" applyBorder="1" applyAlignment="1" applyProtection="1">
      <alignment horizontal="center" vertical="center"/>
      <protection locked="0"/>
    </xf>
    <xf numFmtId="0" fontId="9" fillId="4" borderId="24" xfId="5" applyFont="1" applyFill="1" applyBorder="1" applyAlignment="1" applyProtection="1">
      <alignment horizontal="center" vertical="center"/>
      <protection locked="0"/>
    </xf>
    <xf numFmtId="0" fontId="9" fillId="4" borderId="2" xfId="5" applyFont="1" applyFill="1" applyBorder="1" applyAlignment="1" applyProtection="1">
      <alignment horizontal="center" vertical="center"/>
      <protection locked="0"/>
    </xf>
    <xf numFmtId="0" fontId="9" fillId="4" borderId="5" xfId="5" applyFont="1" applyFill="1" applyBorder="1" applyAlignment="1" applyProtection="1">
      <alignment horizontal="center" vertical="center"/>
      <protection locked="0"/>
    </xf>
    <xf numFmtId="0" fontId="6" fillId="4" borderId="3" xfId="5" applyFont="1" applyFill="1" applyBorder="1" applyAlignment="1" applyProtection="1">
      <alignment horizontal="center" vertical="center" shrinkToFit="1"/>
      <protection locked="0"/>
    </xf>
    <xf numFmtId="0" fontId="9" fillId="0" borderId="64" xfId="0" applyNumberFormat="1" applyFont="1" applyFill="1" applyBorder="1" applyAlignment="1" applyProtection="1">
      <alignment horizontal="center" vertical="center" shrinkToFit="1"/>
    </xf>
    <xf numFmtId="3" fontId="9" fillId="4" borderId="41" xfId="5" applyNumberFormat="1" applyFont="1" applyFill="1" applyBorder="1" applyAlignment="1" applyProtection="1">
      <alignment horizontal="center" vertical="center" shrinkToFit="1"/>
      <protection locked="0"/>
    </xf>
    <xf numFmtId="179" fontId="9" fillId="0" borderId="41" xfId="5" applyNumberFormat="1" applyFont="1" applyBorder="1" applyAlignment="1" applyProtection="1">
      <alignment horizontal="center" vertical="center" shrinkToFit="1"/>
    </xf>
    <xf numFmtId="179" fontId="9" fillId="0" borderId="42" xfId="5" applyNumberFormat="1" applyFont="1" applyBorder="1" applyAlignment="1" applyProtection="1">
      <alignment horizontal="center" vertical="center" shrinkToFit="1"/>
    </xf>
    <xf numFmtId="179" fontId="9" fillId="0" borderId="43" xfId="5" applyNumberFormat="1" applyFont="1" applyBorder="1" applyAlignment="1" applyProtection="1">
      <alignment horizontal="center" vertical="center" shrinkToFit="1"/>
    </xf>
    <xf numFmtId="186" fontId="7" fillId="0" borderId="62" xfId="0" applyNumberFormat="1" applyFont="1" applyBorder="1" applyAlignment="1" applyProtection="1">
      <alignment horizontal="center" vertical="center"/>
    </xf>
    <xf numFmtId="186" fontId="7" fillId="0" borderId="63" xfId="0" applyNumberFormat="1" applyFont="1" applyBorder="1" applyAlignment="1" applyProtection="1">
      <alignment horizontal="center" vertical="center"/>
    </xf>
    <xf numFmtId="186" fontId="7" fillId="0" borderId="65" xfId="0" applyNumberFormat="1" applyFont="1" applyBorder="1" applyAlignment="1" applyProtection="1">
      <alignment horizontal="center" vertical="center"/>
    </xf>
    <xf numFmtId="195" fontId="9" fillId="0" borderId="62" xfId="5" applyNumberFormat="1" applyFont="1" applyFill="1" applyBorder="1" applyAlignment="1" applyProtection="1">
      <alignment horizontal="center" vertical="center" shrinkToFit="1"/>
    </xf>
    <xf numFmtId="195" fontId="9" fillId="0" borderId="63" xfId="5" applyNumberFormat="1" applyFont="1" applyFill="1" applyBorder="1" applyAlignment="1" applyProtection="1">
      <alignment horizontal="center" vertical="center" shrinkToFit="1"/>
    </xf>
    <xf numFmtId="195" fontId="9" fillId="0" borderId="65" xfId="5" applyNumberFormat="1" applyFont="1" applyFill="1" applyBorder="1" applyAlignment="1" applyProtection="1">
      <alignment horizontal="center" vertical="center" shrinkToFit="1"/>
    </xf>
    <xf numFmtId="0" fontId="9" fillId="0" borderId="21" xfId="5" applyFont="1" applyBorder="1" applyAlignment="1" applyProtection="1">
      <alignment horizontal="center" vertical="center"/>
    </xf>
    <xf numFmtId="0" fontId="9" fillId="0" borderId="24" xfId="5" applyFont="1" applyBorder="1" applyAlignment="1" applyProtection="1">
      <alignment horizontal="center" vertical="center"/>
    </xf>
    <xf numFmtId="0" fontId="9" fillId="0" borderId="1" xfId="5" applyFont="1" applyBorder="1" applyAlignment="1" applyProtection="1">
      <alignment horizontal="center" vertical="center"/>
    </xf>
    <xf numFmtId="0" fontId="9" fillId="0" borderId="10" xfId="5" applyFont="1" applyBorder="1" applyAlignment="1" applyProtection="1">
      <alignment horizontal="center" vertical="center"/>
    </xf>
    <xf numFmtId="0" fontId="9" fillId="0" borderId="33" xfId="5" applyFont="1" applyBorder="1" applyAlignment="1" applyProtection="1">
      <alignment horizontal="center" vertical="center"/>
    </xf>
    <xf numFmtId="0" fontId="9" fillId="0" borderId="61" xfId="5" applyFont="1" applyBorder="1" applyAlignment="1" applyProtection="1">
      <alignment horizontal="center" vertical="center"/>
    </xf>
    <xf numFmtId="0" fontId="9" fillId="4" borderId="62" xfId="5" applyFont="1" applyFill="1" applyBorder="1" applyAlignment="1" applyProtection="1">
      <alignment horizontal="center" vertical="center"/>
      <protection locked="0"/>
    </xf>
    <xf numFmtId="0" fontId="9" fillId="4" borderId="65" xfId="5" applyFont="1" applyFill="1" applyBorder="1" applyAlignment="1" applyProtection="1">
      <alignment horizontal="center" vertical="center"/>
      <protection locked="0"/>
    </xf>
    <xf numFmtId="0" fontId="9" fillId="4" borderId="64" xfId="5" applyFont="1" applyFill="1" applyBorder="1" applyAlignment="1" applyProtection="1">
      <alignment horizontal="center" vertical="center"/>
      <protection locked="0"/>
    </xf>
    <xf numFmtId="0" fontId="9" fillId="4" borderId="17" xfId="5" applyFont="1" applyFill="1" applyBorder="1" applyAlignment="1" applyProtection="1">
      <alignment horizontal="center" vertical="center"/>
      <protection locked="0"/>
    </xf>
    <xf numFmtId="3" fontId="9" fillId="0" borderId="88" xfId="5" applyNumberFormat="1" applyFont="1" applyFill="1" applyBorder="1" applyAlignment="1" applyProtection="1">
      <alignment horizontal="center" vertical="center" shrinkToFit="1"/>
    </xf>
    <xf numFmtId="3" fontId="9" fillId="0" borderId="63" xfId="5" applyNumberFormat="1" applyFont="1" applyFill="1" applyBorder="1" applyAlignment="1" applyProtection="1">
      <alignment horizontal="center" vertical="center" shrinkToFit="1"/>
    </xf>
    <xf numFmtId="3" fontId="9" fillId="0" borderId="65" xfId="5" applyNumberFormat="1" applyFont="1" applyFill="1" applyBorder="1" applyAlignment="1" applyProtection="1">
      <alignment horizontal="center" vertical="center" shrinkToFit="1"/>
    </xf>
    <xf numFmtId="0" fontId="9" fillId="0" borderId="55" xfId="5" applyFont="1" applyFill="1" applyBorder="1" applyAlignment="1" applyProtection="1">
      <alignment horizontal="center" vertical="center" wrapText="1"/>
    </xf>
    <xf numFmtId="0" fontId="9" fillId="0" borderId="21" xfId="5" applyFont="1" applyBorder="1" applyAlignment="1" applyProtection="1">
      <alignment horizontal="center" vertical="center" wrapText="1"/>
    </xf>
    <xf numFmtId="0" fontId="9" fillId="0" borderId="23" xfId="5" applyFont="1" applyBorder="1" applyAlignment="1" applyProtection="1">
      <alignment horizontal="center" vertical="center" wrapText="1"/>
    </xf>
    <xf numFmtId="0" fontId="9" fillId="0" borderId="24" xfId="5" applyFont="1" applyBorder="1" applyAlignment="1" applyProtection="1">
      <alignment horizontal="center" vertical="center" wrapText="1"/>
    </xf>
    <xf numFmtId="0" fontId="9" fillId="0" borderId="1" xfId="5" applyFont="1" applyBorder="1" applyAlignment="1" applyProtection="1">
      <alignment horizontal="center" vertical="center" wrapText="1"/>
    </xf>
    <xf numFmtId="0" fontId="9" fillId="0" borderId="0" xfId="5" applyFont="1" applyBorder="1" applyAlignment="1" applyProtection="1">
      <alignment horizontal="center" vertical="center" wrapText="1"/>
    </xf>
    <xf numFmtId="0" fontId="9" fillId="0" borderId="10" xfId="5" applyFont="1" applyBorder="1" applyAlignment="1" applyProtection="1">
      <alignment horizontal="center" vertical="center" wrapText="1"/>
    </xf>
    <xf numFmtId="0" fontId="9" fillId="0" borderId="33" xfId="5" applyFont="1" applyBorder="1" applyAlignment="1" applyProtection="1">
      <alignment horizontal="center" vertical="center" wrapText="1"/>
    </xf>
    <xf numFmtId="0" fontId="9" fillId="0" borderId="36" xfId="5" applyFont="1" applyBorder="1" applyAlignment="1" applyProtection="1">
      <alignment horizontal="center" vertical="center" wrapText="1"/>
    </xf>
    <xf numFmtId="0" fontId="9" fillId="0" borderId="61" xfId="5" applyFont="1" applyBorder="1" applyAlignment="1" applyProtection="1">
      <alignment horizontal="center" vertical="center" wrapText="1"/>
    </xf>
    <xf numFmtId="3" fontId="13" fillId="0" borderId="7" xfId="0" applyNumberFormat="1" applyFont="1" applyBorder="1" applyAlignment="1" applyProtection="1">
      <alignment horizontal="center" vertical="center"/>
      <protection locked="0"/>
    </xf>
    <xf numFmtId="3" fontId="13" fillId="0" borderId="82" xfId="0" applyNumberFormat="1" applyFont="1" applyBorder="1" applyAlignment="1" applyProtection="1">
      <alignment horizontal="center" vertical="center"/>
      <protection locked="0"/>
    </xf>
    <xf numFmtId="3" fontId="13" fillId="0" borderId="18" xfId="0" applyNumberFormat="1" applyFont="1" applyBorder="1" applyAlignment="1" applyProtection="1">
      <alignment horizontal="center" vertical="center"/>
      <protection locked="0"/>
    </xf>
    <xf numFmtId="3" fontId="13" fillId="0" borderId="154" xfId="0" applyNumberFormat="1" applyFont="1" applyBorder="1" applyAlignment="1" applyProtection="1">
      <alignment horizontal="center" vertical="center"/>
      <protection locked="0"/>
    </xf>
    <xf numFmtId="3" fontId="9" fillId="9" borderId="62" xfId="5" applyNumberFormat="1" applyFont="1" applyFill="1" applyBorder="1" applyAlignment="1" applyProtection="1">
      <alignment horizontal="center" vertical="center" shrinkToFit="1"/>
      <protection locked="0"/>
    </xf>
    <xf numFmtId="3" fontId="9" fillId="9" borderId="63" xfId="5" applyNumberFormat="1" applyFont="1" applyFill="1" applyBorder="1" applyAlignment="1" applyProtection="1">
      <alignment horizontal="center" vertical="center" shrinkToFit="1"/>
      <protection locked="0"/>
    </xf>
    <xf numFmtId="3" fontId="9" fillId="9" borderId="65" xfId="5" applyNumberFormat="1" applyFont="1" applyFill="1" applyBorder="1" applyAlignment="1" applyProtection="1">
      <alignment horizontal="center" vertical="center" shrinkToFit="1"/>
      <protection locked="0"/>
    </xf>
    <xf numFmtId="3" fontId="9" fillId="9" borderId="64" xfId="5" applyNumberFormat="1" applyFont="1" applyFill="1" applyBorder="1" applyAlignment="1" applyProtection="1">
      <alignment horizontal="center" vertical="center" shrinkToFit="1"/>
      <protection locked="0"/>
    </xf>
    <xf numFmtId="49" fontId="9" fillId="9" borderId="62" xfId="0" applyNumberFormat="1" applyFont="1" applyFill="1" applyBorder="1" applyAlignment="1" applyProtection="1">
      <alignment horizontal="center" vertical="center"/>
      <protection locked="0"/>
    </xf>
    <xf numFmtId="20" fontId="13" fillId="0" borderId="7" xfId="0" applyNumberFormat="1" applyFont="1" applyFill="1" applyBorder="1" applyAlignment="1" applyProtection="1">
      <alignment horizontal="center" vertical="center"/>
      <protection locked="0"/>
    </xf>
    <xf numFmtId="20" fontId="13" fillId="0" borderId="7" xfId="0" applyNumberFormat="1" applyFont="1" applyBorder="1" applyAlignment="1" applyProtection="1">
      <alignment horizontal="center" vertical="center"/>
      <protection locked="0"/>
    </xf>
    <xf numFmtId="0" fontId="9" fillId="0" borderId="98" xfId="5" applyNumberFormat="1" applyFont="1" applyBorder="1" applyAlignment="1" applyProtection="1">
      <alignment horizontal="center" vertical="center" wrapText="1"/>
    </xf>
    <xf numFmtId="0" fontId="9" fillId="0" borderId="24" xfId="5" applyNumberFormat="1" applyFont="1" applyBorder="1" applyAlignment="1" applyProtection="1">
      <alignment horizontal="center" vertical="center" wrapText="1"/>
    </xf>
    <xf numFmtId="0" fontId="9" fillId="0" borderId="115" xfId="5" applyNumberFormat="1" applyFont="1" applyBorder="1" applyAlignment="1" applyProtection="1">
      <alignment horizontal="center" vertical="center" wrapText="1"/>
    </xf>
    <xf numFmtId="0" fontId="9" fillId="0" borderId="61" xfId="5" applyNumberFormat="1" applyFont="1" applyBorder="1" applyAlignment="1" applyProtection="1">
      <alignment horizontal="center" vertical="center" wrapText="1"/>
    </xf>
    <xf numFmtId="0" fontId="9" fillId="9" borderId="88" xfId="0" applyNumberFormat="1" applyFont="1" applyFill="1" applyBorder="1" applyAlignment="1" applyProtection="1">
      <alignment horizontal="center" vertical="center"/>
      <protection locked="0"/>
    </xf>
    <xf numFmtId="0" fontId="9" fillId="9" borderId="63" xfId="0" applyNumberFormat="1" applyFont="1" applyFill="1" applyBorder="1" applyAlignment="1" applyProtection="1">
      <alignment horizontal="center" vertical="center"/>
      <protection locked="0"/>
    </xf>
    <xf numFmtId="0" fontId="9" fillId="9" borderId="31" xfId="0" applyNumberFormat="1" applyFont="1" applyFill="1" applyBorder="1" applyAlignment="1" applyProtection="1">
      <alignment horizontal="center" vertical="center"/>
      <protection locked="0"/>
    </xf>
    <xf numFmtId="0" fontId="9" fillId="9" borderId="3" xfId="0" applyNumberFormat="1" applyFont="1" applyFill="1" applyBorder="1" applyAlignment="1" applyProtection="1">
      <alignment horizontal="center" vertical="center"/>
      <protection locked="0"/>
    </xf>
    <xf numFmtId="0" fontId="9" fillId="9" borderId="57" xfId="0" applyNumberFormat="1" applyFont="1" applyFill="1" applyBorder="1" applyAlignment="1" applyProtection="1">
      <alignment horizontal="center" vertical="center"/>
      <protection locked="0"/>
    </xf>
    <xf numFmtId="0" fontId="9" fillId="9" borderId="23" xfId="0" applyNumberFormat="1" applyFont="1" applyFill="1" applyBorder="1" applyAlignment="1" applyProtection="1">
      <alignment horizontal="center" vertical="center"/>
      <protection locked="0"/>
    </xf>
    <xf numFmtId="0" fontId="9" fillId="0" borderId="87" xfId="5" applyNumberFormat="1" applyFont="1" applyBorder="1" applyAlignment="1" applyProtection="1">
      <alignment horizontal="center" vertical="center"/>
    </xf>
    <xf numFmtId="0" fontId="9" fillId="0" borderId="69" xfId="5" applyNumberFormat="1" applyFont="1" applyBorder="1" applyAlignment="1" applyProtection="1">
      <alignment horizontal="center" vertical="center"/>
    </xf>
    <xf numFmtId="0" fontId="9" fillId="0" borderId="70" xfId="5" applyNumberFormat="1" applyFont="1" applyBorder="1" applyAlignment="1" applyProtection="1">
      <alignment horizontal="center" vertical="center"/>
    </xf>
    <xf numFmtId="0" fontId="9" fillId="0" borderId="94" xfId="5" applyNumberFormat="1" applyFont="1" applyBorder="1" applyAlignment="1" applyProtection="1">
      <alignment horizontal="center" vertical="center"/>
    </xf>
    <xf numFmtId="0" fontId="9" fillId="0" borderId="95" xfId="5" applyNumberFormat="1" applyFont="1" applyBorder="1" applyAlignment="1" applyProtection="1">
      <alignment horizontal="center" vertical="center"/>
    </xf>
    <xf numFmtId="0" fontId="9" fillId="0" borderId="96" xfId="5" applyNumberFormat="1" applyFont="1" applyBorder="1" applyAlignment="1" applyProtection="1">
      <alignment horizontal="center" vertical="center"/>
    </xf>
    <xf numFmtId="0" fontId="9" fillId="0" borderId="97" xfId="5" applyNumberFormat="1" applyFont="1" applyBorder="1" applyAlignment="1" applyProtection="1">
      <alignment horizontal="center" vertical="center"/>
    </xf>
    <xf numFmtId="0" fontId="9" fillId="0" borderId="3" xfId="5" applyNumberFormat="1" applyFont="1" applyBorder="1" applyAlignment="1" applyProtection="1">
      <alignment horizontal="center" vertical="center"/>
    </xf>
    <xf numFmtId="0" fontId="9" fillId="0" borderId="93" xfId="5" applyNumberFormat="1" applyFont="1" applyBorder="1" applyAlignment="1" applyProtection="1">
      <alignment horizontal="center" vertical="center"/>
    </xf>
    <xf numFmtId="176" fontId="9" fillId="0" borderId="21" xfId="1" applyNumberFormat="1" applyFont="1" applyFill="1" applyBorder="1" applyAlignment="1" applyProtection="1">
      <alignment horizontal="center" vertical="center" shrinkToFit="1"/>
    </xf>
    <xf numFmtId="176" fontId="9" fillId="0" borderId="23" xfId="1" applyNumberFormat="1" applyFont="1" applyFill="1" applyBorder="1" applyAlignment="1" applyProtection="1">
      <alignment horizontal="center" vertical="center" shrinkToFit="1"/>
    </xf>
    <xf numFmtId="176" fontId="9" fillId="0" borderId="24" xfId="1" applyNumberFormat="1" applyFont="1" applyFill="1" applyBorder="1" applyAlignment="1" applyProtection="1">
      <alignment horizontal="center" vertical="center" shrinkToFit="1"/>
    </xf>
    <xf numFmtId="176" fontId="9" fillId="0" borderId="1" xfId="1" applyNumberFormat="1" applyFont="1" applyFill="1" applyBorder="1" applyAlignment="1" applyProtection="1">
      <alignment horizontal="center" vertical="center" shrinkToFit="1"/>
    </xf>
    <xf numFmtId="176" fontId="9" fillId="0" borderId="0" xfId="1" applyNumberFormat="1" applyFont="1" applyFill="1" applyBorder="1" applyAlignment="1" applyProtection="1">
      <alignment horizontal="center" vertical="center" shrinkToFit="1"/>
    </xf>
    <xf numFmtId="176" fontId="9" fillId="0" borderId="10" xfId="1" applyNumberFormat="1" applyFont="1" applyFill="1" applyBorder="1" applyAlignment="1" applyProtection="1">
      <alignment horizontal="center" vertical="center" shrinkToFit="1"/>
    </xf>
    <xf numFmtId="176" fontId="9" fillId="0" borderId="2" xfId="1" applyNumberFormat="1" applyFont="1" applyFill="1" applyBorder="1" applyAlignment="1" applyProtection="1">
      <alignment horizontal="center" vertical="center" shrinkToFit="1"/>
    </xf>
    <xf numFmtId="176" fontId="9" fillId="0" borderId="3" xfId="1" applyNumberFormat="1" applyFont="1" applyFill="1" applyBorder="1" applyAlignment="1" applyProtection="1">
      <alignment horizontal="center" vertical="center" shrinkToFit="1"/>
    </xf>
    <xf numFmtId="176" fontId="9" fillId="0" borderId="5" xfId="1" applyNumberFormat="1" applyFont="1" applyFill="1" applyBorder="1" applyAlignment="1" applyProtection="1">
      <alignment horizontal="center" vertical="center" shrinkToFit="1"/>
    </xf>
    <xf numFmtId="0" fontId="9" fillId="0" borderId="60" xfId="5" applyNumberFormat="1" applyFont="1" applyBorder="1" applyAlignment="1" applyProtection="1">
      <alignment horizontal="center" vertical="center"/>
    </xf>
    <xf numFmtId="0" fontId="9" fillId="0" borderId="25" xfId="5" applyNumberFormat="1" applyFont="1" applyBorder="1" applyAlignment="1" applyProtection="1">
      <alignment horizontal="center" vertical="center"/>
    </xf>
    <xf numFmtId="0" fontId="9" fillId="0" borderId="20" xfId="5" applyNumberFormat="1" applyFont="1" applyBorder="1" applyAlignment="1" applyProtection="1">
      <alignment horizontal="center" vertical="center"/>
    </xf>
    <xf numFmtId="0" fontId="10" fillId="0" borderId="21" xfId="5" applyNumberFormat="1" applyFont="1" applyFill="1" applyBorder="1" applyAlignment="1" applyProtection="1">
      <alignment horizontal="center" vertical="center" wrapText="1"/>
    </xf>
    <xf numFmtId="0" fontId="10" fillId="0" borderId="23" xfId="5" applyNumberFormat="1" applyFont="1" applyFill="1" applyBorder="1" applyAlignment="1" applyProtection="1">
      <alignment horizontal="center" vertical="center" wrapText="1"/>
    </xf>
    <xf numFmtId="0" fontId="10" fillId="0" borderId="92" xfId="5" applyNumberFormat="1" applyFont="1" applyFill="1" applyBorder="1" applyAlignment="1" applyProtection="1">
      <alignment horizontal="center" vertical="center" wrapText="1"/>
    </xf>
    <xf numFmtId="0" fontId="10" fillId="0" borderId="33" xfId="5" applyNumberFormat="1" applyFont="1" applyFill="1" applyBorder="1" applyAlignment="1" applyProtection="1">
      <alignment horizontal="center" vertical="center" wrapText="1"/>
    </xf>
    <xf numFmtId="0" fontId="10" fillId="0" borderId="36" xfId="5" applyNumberFormat="1" applyFont="1" applyFill="1" applyBorder="1" applyAlignment="1" applyProtection="1">
      <alignment horizontal="center" vertical="center" wrapText="1"/>
    </xf>
    <xf numFmtId="0" fontId="10" fillId="0" borderId="100" xfId="5" applyNumberFormat="1" applyFont="1" applyFill="1" applyBorder="1" applyAlignment="1" applyProtection="1">
      <alignment horizontal="center" vertical="center" wrapText="1"/>
    </xf>
    <xf numFmtId="3" fontId="9" fillId="0" borderId="57" xfId="5" applyNumberFormat="1" applyFont="1" applyFill="1" applyBorder="1" applyAlignment="1" applyProtection="1">
      <alignment horizontal="center" vertical="center" shrinkToFit="1"/>
    </xf>
    <xf numFmtId="3" fontId="9" fillId="0" borderId="23" xfId="5" applyNumberFormat="1" applyFont="1" applyFill="1" applyBorder="1" applyAlignment="1" applyProtection="1">
      <alignment horizontal="center" vertical="center" shrinkToFit="1"/>
    </xf>
    <xf numFmtId="3" fontId="9" fillId="0" borderId="24" xfId="5" applyNumberFormat="1" applyFont="1" applyFill="1" applyBorder="1" applyAlignment="1" applyProtection="1">
      <alignment horizontal="center" vertical="center" shrinkToFit="1"/>
    </xf>
    <xf numFmtId="0" fontId="8" fillId="0" borderId="147" xfId="0" applyFont="1" applyBorder="1" applyAlignment="1" applyProtection="1">
      <alignment horizontal="center" vertical="center"/>
    </xf>
    <xf numFmtId="0" fontId="8" fillId="0" borderId="145" xfId="0" applyFont="1" applyBorder="1" applyAlignment="1" applyProtection="1">
      <alignment horizontal="center" vertical="center"/>
    </xf>
    <xf numFmtId="0" fontId="6" fillId="4" borderId="23" xfId="5" applyFont="1" applyFill="1" applyBorder="1" applyAlignment="1" applyProtection="1">
      <alignment horizontal="center" vertical="center" shrinkToFit="1"/>
      <protection locked="0"/>
    </xf>
    <xf numFmtId="0" fontId="11" fillId="0" borderId="1" xfId="5" applyFont="1" applyBorder="1" applyAlignment="1" applyProtection="1">
      <alignment horizontal="center" vertical="center"/>
    </xf>
    <xf numFmtId="0" fontId="11" fillId="0" borderId="0" xfId="5" applyFont="1" applyBorder="1" applyAlignment="1" applyProtection="1">
      <alignment horizontal="center" vertical="center"/>
    </xf>
    <xf numFmtId="0" fontId="6" fillId="4" borderId="3" xfId="5" quotePrefix="1" applyFont="1" applyFill="1" applyBorder="1" applyAlignment="1" applyProtection="1">
      <alignment horizontal="center" vertical="center" shrinkToFit="1"/>
      <protection locked="0"/>
    </xf>
    <xf numFmtId="0" fontId="9" fillId="4" borderId="58" xfId="5" applyFont="1" applyFill="1" applyBorder="1" applyAlignment="1" applyProtection="1">
      <alignment horizontal="center" vertical="center"/>
      <protection locked="0"/>
    </xf>
    <xf numFmtId="0" fontId="16" fillId="0" borderId="0" xfId="5" applyFont="1" applyFill="1" applyBorder="1" applyAlignment="1" applyProtection="1">
      <alignment horizontal="center" vertical="center" shrinkToFit="1"/>
    </xf>
    <xf numFmtId="0" fontId="6" fillId="0" borderId="0" xfId="0" applyNumberFormat="1" applyFont="1" applyBorder="1" applyAlignment="1" applyProtection="1">
      <alignment horizontal="center" vertical="center"/>
    </xf>
    <xf numFmtId="0" fontId="9" fillId="9" borderId="88" xfId="0" applyNumberFormat="1" applyFont="1" applyFill="1" applyBorder="1" applyAlignment="1" applyProtection="1">
      <alignment horizontal="left" vertical="center" wrapText="1"/>
      <protection locked="0"/>
    </xf>
    <xf numFmtId="0" fontId="9" fillId="9" borderId="63" xfId="0" applyNumberFormat="1" applyFont="1" applyFill="1" applyBorder="1" applyAlignment="1" applyProtection="1">
      <alignment horizontal="left" vertical="center" wrapText="1"/>
      <protection locked="0"/>
    </xf>
    <xf numFmtId="0" fontId="9" fillId="9" borderId="65" xfId="0" applyNumberFormat="1" applyFont="1" applyFill="1" applyBorder="1" applyAlignment="1" applyProtection="1">
      <alignment horizontal="left" vertical="center" wrapText="1"/>
      <protection locked="0"/>
    </xf>
    <xf numFmtId="3" fontId="9" fillId="9" borderId="88" xfId="5" applyNumberFormat="1" applyFont="1" applyFill="1" applyBorder="1" applyAlignment="1" applyProtection="1">
      <alignment horizontal="center" vertical="center" shrinkToFit="1"/>
      <protection locked="0"/>
    </xf>
    <xf numFmtId="0" fontId="16" fillId="0" borderId="164" xfId="5" applyNumberFormat="1" applyFont="1" applyFill="1" applyBorder="1" applyAlignment="1" applyProtection="1">
      <alignment horizontal="center" vertical="center" shrinkToFit="1"/>
    </xf>
    <xf numFmtId="0" fontId="16" fillId="0" borderId="163" xfId="5" applyNumberFormat="1" applyFont="1" applyFill="1" applyBorder="1" applyAlignment="1" applyProtection="1">
      <alignment horizontal="center" vertical="center" shrinkToFit="1"/>
    </xf>
    <xf numFmtId="178" fontId="16" fillId="0" borderId="98" xfId="5" applyNumberFormat="1" applyFont="1" applyFill="1" applyBorder="1" applyAlignment="1" applyProtection="1">
      <alignment horizontal="center" vertical="center" wrapText="1"/>
    </xf>
    <xf numFmtId="178" fontId="16" fillId="0" borderId="97" xfId="5" applyNumberFormat="1" applyFont="1" applyFill="1" applyBorder="1" applyAlignment="1" applyProtection="1">
      <alignment horizontal="center" vertical="center" wrapText="1"/>
    </xf>
    <xf numFmtId="3" fontId="9" fillId="0" borderId="3" xfId="5" applyNumberFormat="1" applyFont="1" applyFill="1" applyBorder="1" applyAlignment="1" applyProtection="1">
      <alignment horizontal="center" vertical="center" shrinkToFit="1"/>
    </xf>
    <xf numFmtId="0" fontId="16" fillId="0" borderId="172" xfId="5" applyFont="1" applyFill="1" applyBorder="1" applyAlignment="1" applyProtection="1">
      <alignment horizontal="center" vertical="center" shrinkToFit="1"/>
      <protection locked="0"/>
    </xf>
    <xf numFmtId="0" fontId="16" fillId="0" borderId="173" xfId="5" applyFont="1" applyFill="1" applyBorder="1" applyAlignment="1" applyProtection="1">
      <alignment horizontal="center" vertical="center" shrinkToFit="1"/>
      <protection locked="0"/>
    </xf>
    <xf numFmtId="0" fontId="16" fillId="0" borderId="174" xfId="5" applyFont="1" applyFill="1" applyBorder="1" applyAlignment="1" applyProtection="1">
      <alignment horizontal="center" vertical="center" shrinkToFit="1"/>
      <protection locked="0"/>
    </xf>
    <xf numFmtId="0" fontId="16" fillId="0" borderId="189" xfId="5" applyFont="1" applyFill="1" applyBorder="1" applyAlignment="1" applyProtection="1">
      <alignment horizontal="center" vertical="center" shrinkToFit="1"/>
    </xf>
    <xf numFmtId="0" fontId="16" fillId="0" borderId="195" xfId="5" applyFont="1" applyFill="1" applyBorder="1" applyAlignment="1" applyProtection="1">
      <alignment horizontal="center" vertical="center" shrinkToFit="1"/>
    </xf>
    <xf numFmtId="0" fontId="16" fillId="0" borderId="7" xfId="5" applyFont="1" applyFill="1" applyBorder="1" applyAlignment="1" applyProtection="1">
      <alignment horizontal="center" vertical="center" shrinkToFit="1"/>
    </xf>
    <xf numFmtId="0" fontId="16" fillId="0" borderId="18" xfId="5" applyFont="1" applyFill="1" applyBorder="1" applyAlignment="1" applyProtection="1">
      <alignment horizontal="center" vertical="center" shrinkToFit="1"/>
    </xf>
    <xf numFmtId="0" fontId="16" fillId="0" borderId="204" xfId="5" applyFont="1" applyFill="1" applyBorder="1" applyAlignment="1" applyProtection="1">
      <alignment horizontal="center" vertical="center" shrinkToFit="1"/>
    </xf>
    <xf numFmtId="0" fontId="16" fillId="0" borderId="205" xfId="5" applyFont="1" applyFill="1" applyBorder="1" applyAlignment="1" applyProtection="1">
      <alignment horizontal="center" vertical="center" shrinkToFit="1"/>
    </xf>
    <xf numFmtId="3" fontId="9" fillId="9" borderId="24" xfId="5" applyNumberFormat="1" applyFont="1" applyFill="1" applyBorder="1" applyAlignment="1" applyProtection="1">
      <alignment horizontal="center" vertical="center" shrinkToFit="1"/>
      <protection locked="0"/>
    </xf>
    <xf numFmtId="0" fontId="9" fillId="0" borderId="57" xfId="5" applyFont="1" applyFill="1" applyBorder="1" applyAlignment="1" applyProtection="1">
      <alignment horizontal="center" vertical="center" wrapText="1"/>
    </xf>
    <xf numFmtId="0" fontId="9" fillId="0" borderId="16" xfId="5" applyFont="1" applyFill="1" applyBorder="1" applyAlignment="1" applyProtection="1">
      <alignment horizontal="center" vertical="center" wrapText="1"/>
    </xf>
    <xf numFmtId="0" fontId="9" fillId="0" borderId="32" xfId="5" applyFont="1" applyFill="1" applyBorder="1" applyAlignment="1" applyProtection="1">
      <alignment horizontal="center" vertical="center" wrapText="1"/>
    </xf>
    <xf numFmtId="0" fontId="13" fillId="0" borderId="82" xfId="0" applyNumberFormat="1" applyFont="1" applyBorder="1" applyAlignment="1" applyProtection="1">
      <alignment horizontal="center" vertical="center"/>
      <protection locked="0"/>
    </xf>
    <xf numFmtId="0" fontId="9" fillId="0" borderId="57" xfId="5" applyNumberFormat="1" applyFont="1" applyBorder="1" applyAlignment="1" applyProtection="1">
      <alignment horizontal="center" vertical="center" wrapText="1"/>
    </xf>
    <xf numFmtId="0" fontId="9" fillId="0" borderId="23" xfId="5" applyNumberFormat="1" applyFont="1" applyBorder="1" applyAlignment="1" applyProtection="1">
      <alignment horizontal="center" vertical="center" wrapText="1"/>
    </xf>
    <xf numFmtId="0" fontId="9" fillId="0" borderId="16" xfId="5" applyNumberFormat="1" applyFont="1" applyBorder="1" applyAlignment="1" applyProtection="1">
      <alignment horizontal="center" vertical="center" wrapText="1"/>
    </xf>
    <xf numFmtId="0" fontId="9" fillId="0" borderId="0" xfId="5" applyNumberFormat="1" applyFont="1" applyBorder="1" applyAlignment="1" applyProtection="1">
      <alignment horizontal="center" vertical="center" wrapText="1"/>
    </xf>
    <xf numFmtId="0" fontId="9" fillId="0" borderId="32" xfId="5" applyNumberFormat="1" applyFont="1" applyBorder="1" applyAlignment="1" applyProtection="1">
      <alignment horizontal="center" vertical="center" wrapText="1"/>
    </xf>
    <xf numFmtId="0" fontId="9" fillId="0" borderId="36" xfId="5" applyNumberFormat="1" applyFont="1" applyBorder="1" applyAlignment="1" applyProtection="1">
      <alignment horizontal="center" vertical="center" wrapText="1"/>
    </xf>
    <xf numFmtId="0" fontId="9" fillId="0" borderId="58" xfId="5" applyFont="1" applyBorder="1" applyAlignment="1" applyProtection="1">
      <alignment horizontal="center" vertical="center" wrapText="1"/>
    </xf>
    <xf numFmtId="0" fontId="9" fillId="0" borderId="59" xfId="5" applyFont="1" applyBorder="1" applyAlignment="1" applyProtection="1">
      <alignment horizontal="center" vertical="center" wrapText="1"/>
    </xf>
    <xf numFmtId="0" fontId="9" fillId="0" borderId="34" xfId="5" applyFont="1" applyBorder="1" applyAlignment="1" applyProtection="1">
      <alignment horizontal="center" vertical="center" wrapText="1"/>
    </xf>
    <xf numFmtId="0" fontId="17" fillId="0" borderId="0" xfId="5" applyFont="1" applyBorder="1" applyAlignment="1" applyProtection="1">
      <alignment horizontal="left" vertical="center"/>
    </xf>
    <xf numFmtId="0" fontId="28" fillId="0" borderId="21" xfId="5" applyFont="1" applyFill="1" applyBorder="1" applyAlignment="1" applyProtection="1">
      <alignment horizontal="left" vertical="center" wrapText="1"/>
    </xf>
    <xf numFmtId="0" fontId="28" fillId="0" borderId="23" xfId="5" applyFont="1" applyFill="1" applyBorder="1" applyAlignment="1" applyProtection="1">
      <alignment horizontal="left" vertical="center" wrapText="1"/>
    </xf>
    <xf numFmtId="0" fontId="28" fillId="0" borderId="24" xfId="5" applyFont="1" applyFill="1" applyBorder="1" applyAlignment="1" applyProtection="1">
      <alignment horizontal="left" vertical="center" wrapText="1"/>
    </xf>
    <xf numFmtId="0" fontId="28" fillId="0" borderId="1" xfId="5" applyFont="1" applyFill="1" applyBorder="1" applyAlignment="1" applyProtection="1">
      <alignment horizontal="left" vertical="center" wrapText="1"/>
    </xf>
    <xf numFmtId="0" fontId="28" fillId="0" borderId="0" xfId="5" applyFont="1" applyFill="1" applyBorder="1" applyAlignment="1" applyProtection="1">
      <alignment horizontal="left" vertical="center" wrapText="1"/>
    </xf>
    <xf numFmtId="0" fontId="28" fillId="0" borderId="10" xfId="5" applyFont="1" applyFill="1" applyBorder="1" applyAlignment="1" applyProtection="1">
      <alignment horizontal="left" vertical="center" wrapText="1"/>
    </xf>
    <xf numFmtId="0" fontId="28" fillId="0" borderId="2" xfId="5" applyFont="1" applyFill="1" applyBorder="1" applyAlignment="1" applyProtection="1">
      <alignment horizontal="left" vertical="center" wrapText="1"/>
    </xf>
    <xf numFmtId="0" fontId="28" fillId="0" borderId="3" xfId="5" applyFont="1" applyFill="1" applyBorder="1" applyAlignment="1" applyProtection="1">
      <alignment horizontal="left" vertical="center" wrapText="1"/>
    </xf>
    <xf numFmtId="0" fontId="28" fillId="0" borderId="5" xfId="5" applyFont="1" applyFill="1" applyBorder="1" applyAlignment="1" applyProtection="1">
      <alignment horizontal="left" vertical="center" wrapText="1"/>
    </xf>
    <xf numFmtId="0" fontId="13" fillId="0" borderId="0" xfId="5" applyNumberFormat="1" applyFont="1" applyFill="1" applyBorder="1" applyAlignment="1" applyProtection="1">
      <alignment horizontal="left" vertical="center" shrinkToFit="1"/>
    </xf>
    <xf numFmtId="0" fontId="13" fillId="0" borderId="21" xfId="5" applyNumberFormat="1" applyFont="1" applyFill="1" applyBorder="1" applyAlignment="1" applyProtection="1">
      <alignment horizontal="center" vertical="center" wrapText="1"/>
    </xf>
    <xf numFmtId="0" fontId="13" fillId="0" borderId="23" xfId="5" applyNumberFormat="1" applyFont="1" applyFill="1" applyBorder="1" applyAlignment="1" applyProtection="1">
      <alignment horizontal="center" vertical="center" wrapText="1"/>
    </xf>
    <xf numFmtId="0" fontId="13" fillId="0" borderId="24" xfId="5" applyNumberFormat="1" applyFont="1" applyFill="1" applyBorder="1" applyAlignment="1" applyProtection="1">
      <alignment horizontal="center" vertical="center" wrapText="1"/>
    </xf>
    <xf numFmtId="0" fontId="13" fillId="0" borderId="2" xfId="5" applyNumberFormat="1" applyFont="1" applyFill="1" applyBorder="1" applyAlignment="1" applyProtection="1">
      <alignment horizontal="center" vertical="center" wrapText="1"/>
    </xf>
    <xf numFmtId="0" fontId="13" fillId="0" borderId="3" xfId="5" applyNumberFormat="1" applyFont="1" applyFill="1" applyBorder="1" applyAlignment="1" applyProtection="1">
      <alignment horizontal="center" vertical="center" wrapText="1"/>
    </xf>
    <xf numFmtId="0" fontId="13" fillId="0" borderId="5" xfId="5" applyNumberFormat="1" applyFont="1" applyFill="1" applyBorder="1" applyAlignment="1" applyProtection="1">
      <alignment horizontal="center" vertical="center" wrapText="1"/>
    </xf>
    <xf numFmtId="0" fontId="9" fillId="0" borderId="125" xfId="5" applyNumberFormat="1" applyFont="1" applyFill="1" applyBorder="1" applyAlignment="1" applyProtection="1">
      <alignment horizontal="center" vertical="center" wrapText="1"/>
    </xf>
    <xf numFmtId="0" fontId="9" fillId="0" borderId="126" xfId="5" applyNumberFormat="1" applyFont="1" applyFill="1" applyBorder="1" applyAlignment="1" applyProtection="1">
      <alignment horizontal="center" vertical="center" wrapText="1"/>
    </xf>
    <xf numFmtId="0" fontId="9" fillId="0" borderId="127" xfId="5" applyNumberFormat="1" applyFont="1" applyFill="1" applyBorder="1" applyAlignment="1" applyProtection="1">
      <alignment horizontal="center" vertical="center" wrapText="1"/>
    </xf>
    <xf numFmtId="0" fontId="9" fillId="0" borderId="128" xfId="5" applyNumberFormat="1" applyFont="1" applyFill="1" applyBorder="1" applyAlignment="1" applyProtection="1">
      <alignment horizontal="center" vertical="center" wrapText="1"/>
    </xf>
    <xf numFmtId="0" fontId="9" fillId="0" borderId="129" xfId="5" applyNumberFormat="1" applyFont="1" applyFill="1" applyBorder="1" applyAlignment="1" applyProtection="1">
      <alignment horizontal="center" vertical="center" wrapText="1"/>
    </xf>
    <xf numFmtId="0" fontId="9" fillId="0" borderId="130" xfId="5" applyNumberFormat="1" applyFont="1" applyFill="1" applyBorder="1" applyAlignment="1" applyProtection="1">
      <alignment horizontal="center" vertical="center" wrapText="1"/>
    </xf>
    <xf numFmtId="191" fontId="9" fillId="9" borderId="21" xfId="5" applyNumberFormat="1" applyFont="1" applyFill="1" applyBorder="1" applyAlignment="1" applyProtection="1">
      <alignment horizontal="center" vertical="center" wrapText="1"/>
      <protection locked="0"/>
    </xf>
    <xf numFmtId="191" fontId="9" fillId="9" borderId="23" xfId="5" applyNumberFormat="1" applyFont="1" applyFill="1" applyBorder="1" applyAlignment="1" applyProtection="1">
      <alignment horizontal="center" vertical="center" wrapText="1"/>
      <protection locked="0"/>
    </xf>
    <xf numFmtId="191" fontId="9" fillId="9" borderId="24" xfId="5" applyNumberFormat="1" applyFont="1" applyFill="1" applyBorder="1" applyAlignment="1" applyProtection="1">
      <alignment horizontal="center" vertical="center" wrapText="1"/>
      <protection locked="0"/>
    </xf>
    <xf numFmtId="191" fontId="9" fillId="9" borderId="2" xfId="5" applyNumberFormat="1" applyFont="1" applyFill="1" applyBorder="1" applyAlignment="1" applyProtection="1">
      <alignment horizontal="center" vertical="center" wrapText="1"/>
      <protection locked="0"/>
    </xf>
    <xf numFmtId="191" fontId="9" fillId="9" borderId="3" xfId="5" applyNumberFormat="1" applyFont="1" applyFill="1" applyBorder="1" applyAlignment="1" applyProtection="1">
      <alignment horizontal="center" vertical="center" wrapText="1"/>
      <protection locked="0"/>
    </xf>
    <xf numFmtId="191" fontId="9" fillId="9" borderId="5" xfId="5" applyNumberFormat="1" applyFont="1" applyFill="1" applyBorder="1" applyAlignment="1" applyProtection="1">
      <alignment horizontal="center" vertical="center" wrapText="1"/>
      <protection locked="0"/>
    </xf>
    <xf numFmtId="0" fontId="7" fillId="9" borderId="21" xfId="0" applyNumberFormat="1" applyFont="1" applyFill="1" applyBorder="1" applyAlignment="1" applyProtection="1">
      <alignment horizontal="left" vertical="top"/>
      <protection locked="0"/>
    </xf>
    <xf numFmtId="0" fontId="7" fillId="9" borderId="23" xfId="0" applyNumberFormat="1" applyFont="1" applyFill="1" applyBorder="1" applyAlignment="1" applyProtection="1">
      <alignment horizontal="left" vertical="top"/>
      <protection locked="0"/>
    </xf>
    <xf numFmtId="0" fontId="7" fillId="9" borderId="24" xfId="0" applyNumberFormat="1" applyFont="1" applyFill="1" applyBorder="1" applyAlignment="1" applyProtection="1">
      <alignment horizontal="left" vertical="top"/>
      <protection locked="0"/>
    </xf>
    <xf numFmtId="0" fontId="7" fillId="9" borderId="1" xfId="0" applyNumberFormat="1" applyFont="1" applyFill="1" applyBorder="1" applyAlignment="1" applyProtection="1">
      <alignment horizontal="left" vertical="top"/>
      <protection locked="0"/>
    </xf>
    <xf numFmtId="0" fontId="7" fillId="9" borderId="0" xfId="0" applyNumberFormat="1" applyFont="1" applyFill="1" applyBorder="1" applyAlignment="1" applyProtection="1">
      <alignment horizontal="left" vertical="top"/>
      <protection locked="0"/>
    </xf>
    <xf numFmtId="0" fontId="7" fillId="9" borderId="10" xfId="0" applyNumberFormat="1" applyFont="1" applyFill="1" applyBorder="1" applyAlignment="1" applyProtection="1">
      <alignment horizontal="left" vertical="top"/>
      <protection locked="0"/>
    </xf>
    <xf numFmtId="0" fontId="7" fillId="9" borderId="2" xfId="0" applyNumberFormat="1" applyFont="1" applyFill="1" applyBorder="1" applyAlignment="1" applyProtection="1">
      <alignment horizontal="left" vertical="top"/>
      <protection locked="0"/>
    </xf>
    <xf numFmtId="0" fontId="7" fillId="9" borderId="3" xfId="0" applyNumberFormat="1" applyFont="1" applyFill="1" applyBorder="1" applyAlignment="1" applyProtection="1">
      <alignment horizontal="left" vertical="top"/>
      <protection locked="0"/>
    </xf>
    <xf numFmtId="0" fontId="7" fillId="9" borderId="5" xfId="0" applyNumberFormat="1" applyFont="1" applyFill="1" applyBorder="1" applyAlignment="1" applyProtection="1">
      <alignment horizontal="left" vertical="top"/>
      <protection locked="0"/>
    </xf>
    <xf numFmtId="0" fontId="17" fillId="0" borderId="0" xfId="5" applyNumberFormat="1" applyFont="1" applyFill="1" applyBorder="1" applyAlignment="1" applyProtection="1">
      <alignment horizontal="left" vertical="center" wrapText="1"/>
    </xf>
    <xf numFmtId="3" fontId="9" fillId="4" borderId="40" xfId="5" applyNumberFormat="1" applyFont="1" applyFill="1" applyBorder="1" applyAlignment="1" applyProtection="1">
      <alignment horizontal="center" vertical="center" shrinkToFit="1"/>
      <protection locked="0"/>
    </xf>
    <xf numFmtId="3" fontId="9" fillId="4" borderId="43" xfId="5" applyNumberFormat="1" applyFont="1" applyFill="1" applyBorder="1" applyAlignment="1" applyProtection="1">
      <alignment horizontal="center" vertical="center" shrinkToFit="1"/>
      <protection locked="0"/>
    </xf>
    <xf numFmtId="189" fontId="9" fillId="9" borderId="21" xfId="5" applyNumberFormat="1" applyFont="1" applyFill="1" applyBorder="1" applyAlignment="1" applyProtection="1">
      <alignment horizontal="center" vertical="center" shrinkToFit="1"/>
      <protection locked="0"/>
    </xf>
    <xf numFmtId="189" fontId="9" fillId="9" borderId="23" xfId="5" applyNumberFormat="1" applyFont="1" applyFill="1" applyBorder="1" applyAlignment="1" applyProtection="1">
      <alignment horizontal="center" vertical="center" shrinkToFit="1"/>
      <protection locked="0"/>
    </xf>
    <xf numFmtId="189" fontId="9" fillId="4" borderId="40" xfId="5" applyNumberFormat="1" applyFont="1" applyFill="1" applyBorder="1" applyAlignment="1" applyProtection="1">
      <alignment horizontal="center" vertical="center" shrinkToFit="1"/>
      <protection locked="0"/>
    </xf>
    <xf numFmtId="189" fontId="9" fillId="4" borderId="35" xfId="5" applyNumberFormat="1" applyFont="1" applyFill="1" applyBorder="1" applyAlignment="1" applyProtection="1">
      <alignment horizontal="center" vertical="center" shrinkToFit="1"/>
      <protection locked="0"/>
    </xf>
    <xf numFmtId="189" fontId="9" fillId="9" borderId="24" xfId="5" applyNumberFormat="1" applyFont="1" applyFill="1" applyBorder="1" applyAlignment="1" applyProtection="1">
      <alignment horizontal="center" vertical="center" shrinkToFit="1"/>
      <protection locked="0"/>
    </xf>
    <xf numFmtId="179" fontId="9" fillId="0" borderId="40" xfId="5" applyNumberFormat="1" applyFont="1" applyFill="1" applyBorder="1" applyAlignment="1" applyProtection="1">
      <alignment horizontal="center" vertical="center" shrinkToFit="1"/>
    </xf>
    <xf numFmtId="179" fontId="9" fillId="0" borderId="35" xfId="5" applyNumberFormat="1" applyFont="1" applyFill="1" applyBorder="1" applyAlignment="1" applyProtection="1">
      <alignment horizontal="center" vertical="center" shrinkToFit="1"/>
    </xf>
    <xf numFmtId="20" fontId="13" fillId="0" borderId="156" xfId="0" applyNumberFormat="1" applyFont="1" applyFill="1" applyBorder="1" applyAlignment="1" applyProtection="1">
      <alignment horizontal="center" vertical="center"/>
      <protection locked="0"/>
    </xf>
    <xf numFmtId="0" fontId="13" fillId="0" borderId="156" xfId="0" applyNumberFormat="1" applyFont="1" applyBorder="1" applyAlignment="1" applyProtection="1">
      <alignment horizontal="center" vertical="center"/>
      <protection locked="0"/>
    </xf>
    <xf numFmtId="0" fontId="13" fillId="0" borderId="157" xfId="0" applyNumberFormat="1" applyFont="1" applyBorder="1" applyAlignment="1" applyProtection="1">
      <alignment horizontal="center" vertical="center"/>
      <protection locked="0"/>
    </xf>
    <xf numFmtId="0" fontId="13" fillId="0" borderId="155" xfId="0" applyNumberFormat="1" applyFont="1" applyBorder="1" applyAlignment="1" applyProtection="1">
      <alignment horizontal="center" vertical="center"/>
      <protection locked="0"/>
    </xf>
    <xf numFmtId="20" fontId="13" fillId="0" borderId="156" xfId="0" applyNumberFormat="1" applyFont="1" applyBorder="1" applyAlignment="1" applyProtection="1">
      <alignment horizontal="center" vertical="center"/>
      <protection locked="0"/>
    </xf>
    <xf numFmtId="0" fontId="17" fillId="0" borderId="0" xfId="5" applyFont="1" applyFill="1" applyBorder="1" applyAlignment="1" applyProtection="1">
      <alignment vertical="center" shrinkToFit="1"/>
    </xf>
    <xf numFmtId="0" fontId="7" fillId="0" borderId="89" xfId="0" applyFont="1" applyBorder="1" applyAlignment="1" applyProtection="1">
      <alignment horizontal="center" vertical="center"/>
    </xf>
    <xf numFmtId="0" fontId="7" fillId="0" borderId="20" xfId="0" applyFont="1" applyBorder="1" applyAlignment="1" applyProtection="1">
      <alignment horizontal="center" vertical="center"/>
    </xf>
    <xf numFmtId="1" fontId="9" fillId="0" borderId="1" xfId="5" applyNumberFormat="1" applyFont="1" applyFill="1" applyBorder="1" applyAlignment="1" applyProtection="1">
      <alignment horizontal="center" vertical="center" shrinkToFit="1"/>
    </xf>
    <xf numFmtId="1" fontId="9" fillId="0" borderId="0" xfId="5" applyNumberFormat="1" applyFont="1" applyFill="1" applyBorder="1" applyAlignment="1" applyProtection="1">
      <alignment horizontal="center" vertical="center" shrinkToFit="1"/>
    </xf>
    <xf numFmtId="1" fontId="9" fillId="0" borderId="10" xfId="5" applyNumberFormat="1" applyFont="1" applyFill="1" applyBorder="1" applyAlignment="1" applyProtection="1">
      <alignment horizontal="center" vertical="center" shrinkToFit="1"/>
    </xf>
    <xf numFmtId="196" fontId="9" fillId="0" borderId="36" xfId="5" applyNumberFormat="1" applyFont="1" applyFill="1" applyBorder="1" applyAlignment="1" applyProtection="1">
      <alignment horizontal="center" vertical="center" shrinkToFit="1"/>
    </xf>
    <xf numFmtId="196" fontId="9" fillId="0" borderId="57" xfId="5" applyNumberFormat="1" applyFont="1" applyFill="1" applyBorder="1" applyAlignment="1" applyProtection="1">
      <alignment horizontal="center" vertical="center" shrinkToFit="1"/>
    </xf>
    <xf numFmtId="196" fontId="9" fillId="0" borderId="23" xfId="5" applyNumberFormat="1" applyFont="1" applyFill="1" applyBorder="1" applyAlignment="1" applyProtection="1">
      <alignment horizontal="center" vertical="center" shrinkToFit="1"/>
    </xf>
    <xf numFmtId="196" fontId="9" fillId="0" borderId="24" xfId="5" applyNumberFormat="1" applyFont="1" applyFill="1" applyBorder="1" applyAlignment="1" applyProtection="1">
      <alignment horizontal="center" vertical="center" shrinkToFit="1"/>
    </xf>
    <xf numFmtId="0" fontId="7" fillId="0" borderId="0" xfId="0" applyFont="1" applyBorder="1" applyAlignment="1" applyProtection="1">
      <alignment horizontal="center" vertical="center" wrapText="1"/>
    </xf>
    <xf numFmtId="0" fontId="7" fillId="6" borderId="94" xfId="0" applyNumberFormat="1" applyFont="1" applyFill="1" applyBorder="1" applyAlignment="1" applyProtection="1">
      <alignment horizontal="center" vertical="center"/>
    </xf>
    <xf numFmtId="0" fontId="7" fillId="6" borderId="95" xfId="0" applyNumberFormat="1" applyFont="1" applyFill="1" applyBorder="1" applyAlignment="1" applyProtection="1">
      <alignment horizontal="center" vertical="center"/>
    </xf>
    <xf numFmtId="0" fontId="7" fillId="6" borderId="96" xfId="0" applyNumberFormat="1" applyFont="1" applyFill="1" applyBorder="1" applyAlignment="1" applyProtection="1">
      <alignment horizontal="center" vertical="center"/>
    </xf>
    <xf numFmtId="0" fontId="7" fillId="6" borderId="115" xfId="0" applyNumberFormat="1" applyFont="1" applyFill="1" applyBorder="1" applyAlignment="1" applyProtection="1">
      <alignment horizontal="center" vertical="center"/>
    </xf>
    <xf numFmtId="0" fontId="7" fillId="6" borderId="36" xfId="0" applyNumberFormat="1" applyFont="1" applyFill="1" applyBorder="1" applyAlignment="1" applyProtection="1">
      <alignment horizontal="center" vertical="center"/>
    </xf>
    <xf numFmtId="0" fontId="7" fillId="6" borderId="100" xfId="0" applyNumberFormat="1" applyFont="1" applyFill="1" applyBorder="1" applyAlignment="1" applyProtection="1">
      <alignment horizontal="center" vertical="center"/>
    </xf>
    <xf numFmtId="0" fontId="13" fillId="6" borderId="62" xfId="0" applyNumberFormat="1" applyFont="1" applyFill="1" applyBorder="1" applyAlignment="1" applyProtection="1">
      <alignment horizontal="center" vertical="center" textRotation="255" wrapText="1"/>
    </xf>
    <xf numFmtId="0" fontId="13" fillId="6" borderId="65" xfId="0" applyNumberFormat="1" applyFont="1" applyFill="1" applyBorder="1" applyAlignment="1" applyProtection="1">
      <alignment horizontal="center" vertical="center" textRotation="255" wrapText="1"/>
    </xf>
    <xf numFmtId="0" fontId="13" fillId="6" borderId="1" xfId="0" applyNumberFormat="1" applyFont="1" applyFill="1" applyBorder="1" applyAlignment="1" applyProtection="1">
      <alignment horizontal="center" vertical="center" textRotation="255" wrapText="1"/>
    </xf>
    <xf numFmtId="0" fontId="13" fillId="6" borderId="10" xfId="0" applyNumberFormat="1" applyFont="1" applyFill="1" applyBorder="1" applyAlignment="1" applyProtection="1">
      <alignment horizontal="center" vertical="center" textRotation="255" wrapText="1"/>
    </xf>
    <xf numFmtId="0" fontId="13" fillId="6" borderId="2" xfId="0" applyNumberFormat="1" applyFont="1" applyFill="1" applyBorder="1" applyAlignment="1" applyProtection="1">
      <alignment horizontal="center" vertical="center" textRotation="255" wrapText="1"/>
    </xf>
    <xf numFmtId="0" fontId="13" fillId="6" borderId="5" xfId="0" applyNumberFormat="1" applyFont="1" applyFill="1" applyBorder="1" applyAlignment="1" applyProtection="1">
      <alignment horizontal="center" vertical="center" textRotation="255" wrapText="1"/>
    </xf>
    <xf numFmtId="0" fontId="6" fillId="6" borderId="137" xfId="0" applyNumberFormat="1" applyFont="1" applyFill="1" applyBorder="1" applyAlignment="1" applyProtection="1">
      <alignment horizontal="center" vertical="center"/>
    </xf>
    <xf numFmtId="0" fontId="6" fillId="6" borderId="65" xfId="0" applyNumberFormat="1" applyFont="1" applyFill="1" applyBorder="1" applyAlignment="1" applyProtection="1">
      <alignment horizontal="center" vertical="center"/>
    </xf>
    <xf numFmtId="0" fontId="9" fillId="0" borderId="0" xfId="5" applyFont="1" applyBorder="1" applyAlignment="1" applyProtection="1">
      <alignment horizontal="left" vertical="center"/>
    </xf>
    <xf numFmtId="186" fontId="9" fillId="4" borderId="21" xfId="5" applyNumberFormat="1" applyFont="1" applyFill="1" applyBorder="1" applyAlignment="1" applyProtection="1">
      <alignment horizontal="center" vertical="center"/>
      <protection locked="0"/>
    </xf>
    <xf numFmtId="186" fontId="9" fillId="4" borderId="23" xfId="5" applyNumberFormat="1" applyFont="1" applyFill="1" applyBorder="1" applyAlignment="1" applyProtection="1">
      <alignment horizontal="center" vertical="center"/>
      <protection locked="0"/>
    </xf>
    <xf numFmtId="186" fontId="9" fillId="4" borderId="24" xfId="5" applyNumberFormat="1" applyFont="1" applyFill="1" applyBorder="1" applyAlignment="1" applyProtection="1">
      <alignment horizontal="center" vertical="center"/>
      <protection locked="0"/>
    </xf>
    <xf numFmtId="196" fontId="9" fillId="0" borderId="21" xfId="5" applyNumberFormat="1" applyFont="1" applyFill="1" applyBorder="1" applyAlignment="1" applyProtection="1">
      <alignment horizontal="center" vertical="center" shrinkToFit="1"/>
    </xf>
    <xf numFmtId="196" fontId="9" fillId="0" borderId="58" xfId="5" applyNumberFormat="1" applyFont="1" applyFill="1" applyBorder="1" applyAlignment="1" applyProtection="1">
      <alignment horizontal="center" vertical="center" shrinkToFit="1"/>
    </xf>
    <xf numFmtId="196" fontId="13" fillId="0" borderId="21" xfId="6" applyNumberFormat="1" applyFont="1" applyFill="1" applyBorder="1" applyAlignment="1" applyProtection="1">
      <alignment horizontal="center" vertical="center"/>
    </xf>
    <xf numFmtId="196" fontId="13" fillId="0" borderId="23" xfId="6" applyNumberFormat="1" applyFont="1" applyFill="1" applyBorder="1" applyAlignment="1" applyProtection="1">
      <alignment horizontal="center" vertical="center"/>
    </xf>
    <xf numFmtId="196" fontId="13" fillId="0" borderId="24" xfId="6" applyNumberFormat="1" applyFont="1" applyFill="1" applyBorder="1" applyAlignment="1" applyProtection="1">
      <alignment horizontal="center" vertical="center"/>
    </xf>
    <xf numFmtId="196" fontId="13" fillId="0" borderId="2" xfId="6" applyNumberFormat="1" applyFont="1" applyFill="1" applyBorder="1" applyAlignment="1" applyProtection="1">
      <alignment horizontal="center" vertical="center"/>
    </xf>
    <xf numFmtId="196" fontId="13" fillId="0" borderId="3" xfId="6" applyNumberFormat="1" applyFont="1" applyFill="1" applyBorder="1" applyAlignment="1" applyProtection="1">
      <alignment horizontal="center" vertical="center"/>
    </xf>
    <xf numFmtId="196" fontId="13" fillId="0" borderId="5" xfId="6" applyNumberFormat="1" applyFont="1" applyFill="1" applyBorder="1" applyAlignment="1" applyProtection="1">
      <alignment horizontal="center" vertical="center"/>
    </xf>
    <xf numFmtId="190" fontId="13" fillId="0" borderId="62" xfId="6" applyNumberFormat="1" applyFont="1" applyFill="1" applyBorder="1" applyAlignment="1" applyProtection="1">
      <alignment horizontal="center" vertical="center"/>
    </xf>
    <xf numFmtId="190" fontId="13" fillId="0" borderId="63" xfId="6" applyNumberFormat="1" applyFont="1" applyFill="1" applyBorder="1" applyAlignment="1" applyProtection="1">
      <alignment horizontal="center" vertical="center"/>
    </xf>
    <xf numFmtId="190" fontId="13" fillId="0" borderId="65" xfId="6" applyNumberFormat="1" applyFont="1" applyFill="1" applyBorder="1" applyAlignment="1" applyProtection="1">
      <alignment horizontal="center" vertical="center"/>
    </xf>
    <xf numFmtId="190" fontId="13" fillId="0" borderId="2" xfId="6" applyNumberFormat="1" applyFont="1" applyFill="1" applyBorder="1" applyAlignment="1" applyProtection="1">
      <alignment horizontal="center" vertical="center"/>
    </xf>
    <xf numFmtId="190" fontId="13" fillId="0" borderId="3" xfId="6" applyNumberFormat="1" applyFont="1" applyFill="1" applyBorder="1" applyAlignment="1" applyProtection="1">
      <alignment horizontal="center" vertical="center"/>
    </xf>
    <xf numFmtId="190" fontId="13" fillId="0" borderId="5" xfId="6" applyNumberFormat="1" applyFont="1" applyFill="1" applyBorder="1" applyAlignment="1" applyProtection="1">
      <alignment horizontal="center" vertical="center"/>
    </xf>
    <xf numFmtId="0" fontId="13" fillId="0" borderId="62" xfId="6" applyNumberFormat="1" applyFont="1" applyFill="1" applyBorder="1" applyAlignment="1" applyProtection="1">
      <alignment horizontal="center" vertical="center" wrapText="1"/>
    </xf>
    <xf numFmtId="196" fontId="13" fillId="0" borderId="63" xfId="6" applyNumberFormat="1" applyFont="1" applyFill="1" applyBorder="1" applyAlignment="1" applyProtection="1">
      <alignment horizontal="center" vertical="center" wrapText="1"/>
    </xf>
    <xf numFmtId="196" fontId="13" fillId="0" borderId="65" xfId="6" applyNumberFormat="1" applyFont="1" applyFill="1" applyBorder="1" applyAlignment="1" applyProtection="1">
      <alignment horizontal="center" vertical="center" wrapText="1"/>
    </xf>
    <xf numFmtId="196" fontId="13" fillId="0" borderId="2" xfId="6" applyNumberFormat="1" applyFont="1" applyFill="1" applyBorder="1" applyAlignment="1" applyProtection="1">
      <alignment horizontal="center" vertical="center" wrapText="1"/>
    </xf>
    <xf numFmtId="196" fontId="13" fillId="0" borderId="3" xfId="6" applyNumberFormat="1" applyFont="1" applyFill="1" applyBorder="1" applyAlignment="1" applyProtection="1">
      <alignment horizontal="center" vertical="center" wrapText="1"/>
    </xf>
    <xf numFmtId="196" fontId="13" fillId="0" borderId="5" xfId="6" applyNumberFormat="1" applyFont="1" applyFill="1" applyBorder="1" applyAlignment="1" applyProtection="1">
      <alignment horizontal="center" vertical="center" wrapText="1"/>
    </xf>
    <xf numFmtId="196" fontId="13" fillId="0" borderId="62" xfId="6" applyNumberFormat="1" applyFont="1" applyFill="1" applyBorder="1" applyAlignment="1" applyProtection="1">
      <alignment horizontal="center" vertical="center" wrapText="1"/>
    </xf>
    <xf numFmtId="0" fontId="13" fillId="0" borderId="21" xfId="6" applyFont="1" applyFill="1" applyBorder="1" applyAlignment="1" applyProtection="1">
      <alignment horizontal="center" vertical="center"/>
    </xf>
    <xf numFmtId="0" fontId="13" fillId="0" borderId="23" xfId="6" applyFont="1" applyFill="1" applyBorder="1" applyAlignment="1" applyProtection="1">
      <alignment horizontal="center" vertical="center"/>
    </xf>
    <xf numFmtId="0" fontId="13" fillId="0" borderId="24" xfId="6" applyFont="1" applyFill="1" applyBorder="1" applyAlignment="1" applyProtection="1">
      <alignment horizontal="center" vertical="center"/>
    </xf>
    <xf numFmtId="0" fontId="13" fillId="0" borderId="1" xfId="6" applyFont="1" applyFill="1" applyBorder="1" applyAlignment="1" applyProtection="1">
      <alignment horizontal="center" vertical="center"/>
    </xf>
    <xf numFmtId="0" fontId="13" fillId="0" borderId="0" xfId="6" applyFont="1" applyFill="1" applyBorder="1" applyAlignment="1" applyProtection="1">
      <alignment horizontal="center" vertical="center"/>
    </xf>
    <xf numFmtId="0" fontId="13" fillId="0" borderId="10" xfId="6" applyFont="1" applyFill="1" applyBorder="1" applyAlignment="1" applyProtection="1">
      <alignment horizontal="center" vertical="center"/>
    </xf>
    <xf numFmtId="0" fontId="13" fillId="0" borderId="33" xfId="6" applyFont="1" applyFill="1" applyBorder="1" applyAlignment="1" applyProtection="1">
      <alignment horizontal="center" vertical="center"/>
    </xf>
    <xf numFmtId="0" fontId="13" fillId="0" borderId="36" xfId="6" applyFont="1" applyFill="1" applyBorder="1" applyAlignment="1" applyProtection="1">
      <alignment horizontal="center" vertical="center"/>
    </xf>
    <xf numFmtId="0" fontId="13" fillId="0" borderId="61" xfId="6" applyFont="1" applyFill="1" applyBorder="1" applyAlignment="1" applyProtection="1">
      <alignment horizontal="center" vertical="center"/>
    </xf>
    <xf numFmtId="188" fontId="9" fillId="0" borderId="109" xfId="5" applyNumberFormat="1" applyFont="1" applyBorder="1" applyAlignment="1" applyProtection="1">
      <alignment horizontal="center" vertical="center" shrinkToFit="1"/>
    </xf>
    <xf numFmtId="188" fontId="9" fillId="0" borderId="70" xfId="5" applyNumberFormat="1" applyFont="1" applyBorder="1" applyAlignment="1" applyProtection="1">
      <alignment horizontal="center" vertical="center" shrinkToFit="1"/>
    </xf>
    <xf numFmtId="20" fontId="25" fillId="0" borderId="0" xfId="5" applyNumberFormat="1" applyFont="1" applyFill="1" applyBorder="1" applyAlignment="1" applyProtection="1">
      <alignment horizontal="center" vertical="center" wrapText="1" shrinkToFit="1"/>
    </xf>
    <xf numFmtId="0" fontId="9" fillId="0" borderId="57" xfId="5" applyNumberFormat="1" applyFont="1" applyFill="1" applyBorder="1" applyAlignment="1" applyProtection="1">
      <alignment horizontal="center" vertical="center" shrinkToFit="1"/>
    </xf>
    <xf numFmtId="187" fontId="9" fillId="0" borderId="23" xfId="5" applyNumberFormat="1" applyFont="1" applyFill="1" applyBorder="1" applyAlignment="1" applyProtection="1">
      <alignment horizontal="center" vertical="center" shrinkToFit="1"/>
    </xf>
    <xf numFmtId="187" fontId="9" fillId="0" borderId="24" xfId="5" applyNumberFormat="1" applyFont="1" applyFill="1" applyBorder="1" applyAlignment="1" applyProtection="1">
      <alignment horizontal="center" vertical="center" shrinkToFit="1"/>
    </xf>
    <xf numFmtId="187" fontId="9" fillId="0" borderId="21" xfId="5" applyNumberFormat="1" applyFont="1" applyFill="1" applyBorder="1" applyAlignment="1" applyProtection="1">
      <alignment horizontal="center" vertical="center" shrinkToFit="1"/>
    </xf>
    <xf numFmtId="0" fontId="9" fillId="0" borderId="60" xfId="5" applyFont="1" applyBorder="1" applyAlignment="1" applyProtection="1">
      <alignment horizontal="center" vertical="center" shrinkToFit="1"/>
    </xf>
    <xf numFmtId="0" fontId="9" fillId="0" borderId="25" xfId="5" applyFont="1" applyBorder="1" applyAlignment="1" applyProtection="1">
      <alignment horizontal="center" vertical="center" shrinkToFit="1"/>
    </xf>
    <xf numFmtId="0" fontId="9" fillId="0" borderId="20" xfId="5" applyFont="1" applyBorder="1" applyAlignment="1" applyProtection="1">
      <alignment horizontal="center" vertical="center" shrinkToFit="1"/>
    </xf>
    <xf numFmtId="0" fontId="9" fillId="0" borderId="62" xfId="5" applyFont="1" applyFill="1" applyBorder="1" applyAlignment="1" applyProtection="1">
      <alignment horizontal="center" vertical="center" wrapText="1"/>
    </xf>
    <xf numFmtId="0" fontId="9" fillId="0" borderId="63" xfId="5" applyFont="1" applyFill="1" applyBorder="1" applyAlignment="1" applyProtection="1">
      <alignment horizontal="center" vertical="center" wrapText="1"/>
    </xf>
    <xf numFmtId="0" fontId="9" fillId="0" borderId="64" xfId="5" applyFont="1" applyFill="1" applyBorder="1" applyAlignment="1" applyProtection="1">
      <alignment horizontal="center" vertical="center" wrapText="1"/>
    </xf>
    <xf numFmtId="1" fontId="9" fillId="0" borderId="88" xfId="5" applyNumberFormat="1" applyFont="1" applyFill="1" applyBorder="1" applyAlignment="1" applyProtection="1">
      <alignment horizontal="center" vertical="center" shrinkToFit="1"/>
    </xf>
    <xf numFmtId="1" fontId="9" fillId="0" borderId="63" xfId="5" applyNumberFormat="1" applyFont="1" applyFill="1" applyBorder="1" applyAlignment="1" applyProtection="1">
      <alignment horizontal="center" vertical="center" shrinkToFit="1"/>
    </xf>
    <xf numFmtId="1" fontId="9" fillId="0" borderId="65" xfId="5" applyNumberFormat="1" applyFont="1" applyFill="1" applyBorder="1" applyAlignment="1" applyProtection="1">
      <alignment horizontal="center" vertical="center" shrinkToFit="1"/>
    </xf>
    <xf numFmtId="1" fontId="9" fillId="0" borderId="62" xfId="5" applyNumberFormat="1" applyFont="1" applyFill="1" applyBorder="1" applyAlignment="1" applyProtection="1">
      <alignment horizontal="center" vertical="center" shrinkToFit="1"/>
    </xf>
    <xf numFmtId="1" fontId="9" fillId="0" borderId="64" xfId="5" applyNumberFormat="1" applyFont="1" applyFill="1" applyBorder="1" applyAlignment="1" applyProtection="1">
      <alignment horizontal="center" vertical="center" shrinkToFit="1"/>
    </xf>
    <xf numFmtId="0" fontId="9" fillId="0" borderId="89" xfId="5" applyFont="1" applyFill="1" applyBorder="1" applyAlignment="1" applyProtection="1">
      <alignment horizontal="center" vertical="center" wrapText="1"/>
    </xf>
    <xf numFmtId="188" fontId="9" fillId="0" borderId="89" xfId="5" applyNumberFormat="1" applyFont="1" applyBorder="1" applyAlignment="1" applyProtection="1">
      <alignment horizontal="center" vertical="center" shrinkToFit="1"/>
    </xf>
    <xf numFmtId="188" fontId="9" fillId="0" borderId="20" xfId="5" applyNumberFormat="1" applyFont="1" applyBorder="1" applyAlignment="1" applyProtection="1">
      <alignment horizontal="center" vertical="center" shrinkToFit="1"/>
    </xf>
    <xf numFmtId="0" fontId="7" fillId="0" borderId="0" xfId="0" applyFont="1" applyBorder="1" applyAlignment="1" applyProtection="1">
      <alignment horizontal="left" vertical="top" wrapText="1"/>
    </xf>
    <xf numFmtId="0" fontId="13" fillId="0" borderId="0" xfId="5" applyFont="1" applyFill="1" applyBorder="1" applyAlignment="1" applyProtection="1">
      <alignment horizontal="left" vertical="center" wrapText="1"/>
    </xf>
    <xf numFmtId="0" fontId="9" fillId="0" borderId="60" xfId="5" applyFont="1" applyBorder="1" applyAlignment="1" applyProtection="1">
      <alignment horizontal="center" vertical="center"/>
    </xf>
    <xf numFmtId="0" fontId="9" fillId="0" borderId="25" xfId="5" applyFont="1" applyBorder="1" applyAlignment="1" applyProtection="1">
      <alignment horizontal="center" vertical="center"/>
    </xf>
    <xf numFmtId="0" fontId="9" fillId="0" borderId="20" xfId="5" applyFont="1" applyBorder="1" applyAlignment="1" applyProtection="1">
      <alignment horizontal="center" vertical="center"/>
    </xf>
    <xf numFmtId="0" fontId="16" fillId="0" borderId="175" xfId="5" applyFont="1" applyFill="1" applyBorder="1" applyAlignment="1" applyProtection="1">
      <alignment horizontal="center" vertical="center" shrinkToFit="1"/>
      <protection locked="0"/>
    </xf>
    <xf numFmtId="0" fontId="16" fillId="0" borderId="176" xfId="5" applyFont="1" applyFill="1" applyBorder="1" applyAlignment="1" applyProtection="1">
      <alignment horizontal="center" vertical="center" shrinkToFit="1"/>
      <protection locked="0"/>
    </xf>
    <xf numFmtId="0" fontId="16" fillId="0" borderId="177" xfId="5" applyFont="1" applyFill="1" applyBorder="1" applyAlignment="1" applyProtection="1">
      <alignment horizontal="center" vertical="center" shrinkToFit="1"/>
      <protection locked="0"/>
    </xf>
    <xf numFmtId="178" fontId="23" fillId="0" borderId="169" xfId="5" applyNumberFormat="1" applyFont="1" applyFill="1" applyBorder="1" applyAlignment="1" applyProtection="1">
      <alignment horizontal="center" vertical="center" wrapText="1"/>
    </xf>
    <xf numFmtId="178" fontId="23" fillId="0" borderId="170" xfId="5" applyNumberFormat="1" applyFont="1" applyFill="1" applyBorder="1" applyAlignment="1" applyProtection="1">
      <alignment horizontal="center" vertical="center" wrapText="1"/>
    </xf>
    <xf numFmtId="178" fontId="23" fillId="0" borderId="171" xfId="5" applyNumberFormat="1" applyFont="1" applyFill="1" applyBorder="1" applyAlignment="1" applyProtection="1">
      <alignment horizontal="center" vertical="center" wrapText="1"/>
    </xf>
    <xf numFmtId="178" fontId="23" fillId="0" borderId="172" xfId="5" applyNumberFormat="1" applyFont="1" applyFill="1" applyBorder="1" applyAlignment="1" applyProtection="1">
      <alignment horizontal="center" vertical="center" wrapText="1"/>
    </xf>
    <xf numFmtId="178" fontId="23" fillId="0" borderId="173" xfId="5" applyNumberFormat="1" applyFont="1" applyFill="1" applyBorder="1" applyAlignment="1" applyProtection="1">
      <alignment horizontal="center" vertical="center" wrapText="1"/>
    </xf>
    <xf numFmtId="178" fontId="23" fillId="0" borderId="174" xfId="5" applyNumberFormat="1" applyFont="1" applyFill="1" applyBorder="1" applyAlignment="1" applyProtection="1">
      <alignment horizontal="center" vertical="center" wrapText="1"/>
    </xf>
    <xf numFmtId="178" fontId="23" fillId="0" borderId="181" xfId="5" applyNumberFormat="1" applyFont="1" applyFill="1" applyBorder="1" applyAlignment="1" applyProtection="1">
      <alignment horizontal="center" vertical="center" wrapText="1"/>
    </xf>
    <xf numFmtId="178" fontId="23" fillId="0" borderId="182" xfId="5" applyNumberFormat="1" applyFont="1" applyFill="1" applyBorder="1" applyAlignment="1" applyProtection="1">
      <alignment horizontal="center" vertical="center" wrapText="1"/>
    </xf>
    <xf numFmtId="178" fontId="23" fillId="0" borderId="183" xfId="5" applyNumberFormat="1" applyFont="1" applyFill="1" applyBorder="1" applyAlignment="1" applyProtection="1">
      <alignment horizontal="center" vertical="center" wrapText="1"/>
    </xf>
    <xf numFmtId="0" fontId="16" fillId="0" borderId="178" xfId="5" applyFont="1" applyFill="1" applyBorder="1" applyAlignment="1" applyProtection="1">
      <alignment horizontal="center" vertical="center" shrinkToFit="1"/>
      <protection locked="0"/>
    </xf>
    <xf numFmtId="0" fontId="16" fillId="0" borderId="179" xfId="5" applyFont="1" applyFill="1" applyBorder="1" applyAlignment="1" applyProtection="1">
      <alignment horizontal="center" vertical="center" shrinkToFit="1"/>
      <protection locked="0"/>
    </xf>
    <xf numFmtId="0" fontId="16" fillId="0" borderId="180" xfId="5" applyFont="1" applyFill="1" applyBorder="1" applyAlignment="1" applyProtection="1">
      <alignment horizontal="center" vertical="center" shrinkToFit="1"/>
      <protection locked="0"/>
    </xf>
    <xf numFmtId="1" fontId="9" fillId="0" borderId="59" xfId="5" applyNumberFormat="1" applyFont="1" applyFill="1" applyBorder="1" applyAlignment="1" applyProtection="1">
      <alignment horizontal="center" vertical="center" shrinkToFit="1"/>
    </xf>
    <xf numFmtId="187" fontId="9" fillId="0" borderId="58" xfId="5" applyNumberFormat="1" applyFont="1" applyFill="1" applyBorder="1" applyAlignment="1" applyProtection="1">
      <alignment horizontal="center" vertical="center" shrinkToFit="1"/>
    </xf>
    <xf numFmtId="187" fontId="9" fillId="0" borderId="57" xfId="5" applyNumberFormat="1" applyFont="1" applyFill="1" applyBorder="1" applyAlignment="1" applyProtection="1">
      <alignment horizontal="center" vertical="center" shrinkToFit="1"/>
    </xf>
    <xf numFmtId="0" fontId="9" fillId="0" borderId="3" xfId="5" applyNumberFormat="1" applyFont="1" applyFill="1" applyBorder="1" applyAlignment="1" applyProtection="1">
      <alignment horizontal="center" vertical="center" shrinkToFit="1"/>
    </xf>
    <xf numFmtId="187" fontId="9" fillId="0" borderId="3" xfId="5" applyNumberFormat="1" applyFont="1" applyFill="1" applyBorder="1" applyAlignment="1" applyProtection="1">
      <alignment horizontal="center" vertical="center" shrinkToFit="1"/>
    </xf>
    <xf numFmtId="1" fontId="9" fillId="0" borderId="57" xfId="5" applyNumberFormat="1" applyFont="1" applyFill="1" applyBorder="1" applyAlignment="1" applyProtection="1">
      <alignment horizontal="center" vertical="center" shrinkToFit="1"/>
    </xf>
    <xf numFmtId="1" fontId="9" fillId="0" borderId="23" xfId="5" applyNumberFormat="1" applyFont="1" applyFill="1" applyBorder="1" applyAlignment="1" applyProtection="1">
      <alignment horizontal="center" vertical="center" shrinkToFit="1"/>
    </xf>
    <xf numFmtId="1" fontId="9" fillId="0" borderId="58" xfId="5" applyNumberFormat="1" applyFont="1" applyFill="1" applyBorder="1" applyAlignment="1" applyProtection="1">
      <alignment horizontal="center" vertical="center" shrinkToFit="1"/>
    </xf>
    <xf numFmtId="1" fontId="9" fillId="0" borderId="24" xfId="5" applyNumberFormat="1" applyFont="1" applyFill="1" applyBorder="1" applyAlignment="1" applyProtection="1">
      <alignment horizontal="center" vertical="center" shrinkToFit="1"/>
    </xf>
    <xf numFmtId="0" fontId="16" fillId="0" borderId="167" xfId="5" applyNumberFormat="1" applyFont="1" applyFill="1" applyBorder="1" applyAlignment="1" applyProtection="1">
      <alignment horizontal="center" vertical="center" shrinkToFit="1"/>
    </xf>
    <xf numFmtId="186" fontId="13" fillId="0" borderId="62" xfId="6" applyNumberFormat="1" applyFont="1" applyFill="1" applyBorder="1" applyAlignment="1" applyProtection="1">
      <alignment horizontal="center" vertical="center" wrapText="1"/>
    </xf>
    <xf numFmtId="186" fontId="13" fillId="0" borderId="63" xfId="6" applyNumberFormat="1" applyFont="1" applyFill="1" applyBorder="1" applyAlignment="1" applyProtection="1">
      <alignment horizontal="center" vertical="center" wrapText="1"/>
    </xf>
    <xf numFmtId="186" fontId="13" fillId="0" borderId="65" xfId="6" applyNumberFormat="1" applyFont="1" applyFill="1" applyBorder="1" applyAlignment="1" applyProtection="1">
      <alignment horizontal="center" vertical="center" wrapText="1"/>
    </xf>
    <xf numFmtId="186" fontId="13" fillId="0" borderId="2" xfId="6" applyNumberFormat="1" applyFont="1" applyFill="1" applyBorder="1" applyAlignment="1" applyProtection="1">
      <alignment horizontal="center" vertical="center" wrapText="1"/>
    </xf>
    <xf numFmtId="186" fontId="13" fillId="0" borderId="3" xfId="6" applyNumberFormat="1" applyFont="1" applyFill="1" applyBorder="1" applyAlignment="1" applyProtection="1">
      <alignment horizontal="center" vertical="center" wrapText="1"/>
    </xf>
    <xf numFmtId="186" fontId="13" fillId="0" borderId="5" xfId="6" applyNumberFormat="1" applyFont="1" applyFill="1" applyBorder="1" applyAlignment="1" applyProtection="1">
      <alignment horizontal="center" vertical="center" wrapText="1"/>
    </xf>
    <xf numFmtId="192" fontId="27" fillId="0" borderId="19" xfId="0" applyNumberFormat="1" applyFont="1" applyFill="1" applyBorder="1" applyAlignment="1" applyProtection="1">
      <alignment horizontal="center" vertical="center"/>
    </xf>
    <xf numFmtId="192" fontId="27" fillId="0" borderId="7" xfId="0" applyNumberFormat="1" applyFont="1" applyFill="1" applyBorder="1" applyAlignment="1" applyProtection="1">
      <alignment horizontal="center" vertical="center"/>
    </xf>
    <xf numFmtId="178" fontId="16" fillId="0" borderId="23" xfId="5" applyNumberFormat="1" applyFont="1" applyFill="1" applyBorder="1" applyAlignment="1" applyProtection="1">
      <alignment horizontal="center" vertical="center" wrapText="1"/>
    </xf>
    <xf numFmtId="178" fontId="16" fillId="0" borderId="3" xfId="5" applyNumberFormat="1" applyFont="1" applyFill="1" applyBorder="1" applyAlignment="1" applyProtection="1">
      <alignment horizontal="center" vertical="center" wrapText="1"/>
    </xf>
    <xf numFmtId="184" fontId="23" fillId="0" borderId="21" xfId="5" applyNumberFormat="1" applyFont="1" applyFill="1" applyBorder="1" applyAlignment="1" applyProtection="1">
      <alignment horizontal="center" vertical="center" shrinkToFit="1"/>
    </xf>
    <xf numFmtId="184" fontId="23" fillId="0" borderId="33" xfId="5" applyNumberFormat="1" applyFont="1" applyFill="1" applyBorder="1" applyAlignment="1" applyProtection="1">
      <alignment horizontal="center" vertical="center" shrinkToFit="1"/>
    </xf>
    <xf numFmtId="0" fontId="8" fillId="0" borderId="143" xfId="0" applyFont="1" applyBorder="1" applyAlignment="1" applyProtection="1">
      <alignment horizontal="center" vertical="center"/>
    </xf>
    <xf numFmtId="0" fontId="16" fillId="0" borderId="24" xfId="5" applyFont="1" applyFill="1" applyBorder="1" applyAlignment="1" applyProtection="1">
      <alignment horizontal="center" vertical="center" shrinkToFit="1"/>
    </xf>
    <xf numFmtId="0" fontId="16" fillId="0" borderId="60" xfId="5" applyFont="1" applyFill="1" applyBorder="1" applyAlignment="1" applyProtection="1">
      <alignment horizontal="center" vertical="center" shrinkToFit="1"/>
    </xf>
    <xf numFmtId="0" fontId="16" fillId="0" borderId="141" xfId="5" applyFont="1" applyFill="1" applyBorder="1" applyAlignment="1" applyProtection="1">
      <alignment horizontal="center" vertical="center" shrinkToFit="1"/>
    </xf>
    <xf numFmtId="0" fontId="16" fillId="0" borderId="124" xfId="5" applyFont="1" applyFill="1" applyBorder="1" applyAlignment="1" applyProtection="1">
      <alignment horizontal="center" vertical="center" shrinkToFit="1"/>
    </xf>
    <xf numFmtId="0" fontId="8" fillId="0" borderId="144" xfId="0" applyFont="1" applyBorder="1" applyAlignment="1" applyProtection="1">
      <alignment horizontal="center" vertical="center"/>
    </xf>
    <xf numFmtId="178" fontId="16" fillId="0" borderId="63" xfId="5" applyNumberFormat="1"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6" fillId="0" borderId="92" xfId="5" applyFont="1" applyFill="1" applyBorder="1" applyAlignment="1" applyProtection="1">
      <alignment horizontal="center" vertical="center" shrinkToFit="1"/>
    </xf>
    <xf numFmtId="178" fontId="16" fillId="0" borderId="94" xfId="5" applyNumberFormat="1" applyFont="1" applyFill="1" applyBorder="1" applyAlignment="1" applyProtection="1">
      <alignment horizontal="center" vertical="center" wrapText="1" shrinkToFit="1"/>
    </xf>
    <xf numFmtId="178" fontId="16" fillId="0" borderId="95" xfId="5" applyNumberFormat="1" applyFont="1" applyFill="1" applyBorder="1" applyAlignment="1" applyProtection="1">
      <alignment horizontal="center" vertical="center" wrapText="1" shrinkToFit="1"/>
    </xf>
    <xf numFmtId="178" fontId="16" fillId="0" borderId="96" xfId="5" applyNumberFormat="1" applyFont="1" applyFill="1" applyBorder="1" applyAlignment="1" applyProtection="1">
      <alignment horizontal="center" vertical="center" wrapText="1" shrinkToFit="1"/>
    </xf>
    <xf numFmtId="178" fontId="16" fillId="0" borderId="97" xfId="5" applyNumberFormat="1" applyFont="1" applyFill="1" applyBorder="1" applyAlignment="1" applyProtection="1">
      <alignment horizontal="center" vertical="center" wrapText="1" shrinkToFit="1"/>
    </xf>
    <xf numFmtId="178" fontId="16" fillId="0" borderId="3" xfId="5" applyNumberFormat="1" applyFont="1" applyFill="1" applyBorder="1" applyAlignment="1" applyProtection="1">
      <alignment horizontal="center" vertical="center" wrapText="1" shrinkToFit="1"/>
    </xf>
    <xf numFmtId="178" fontId="16" fillId="0" borderId="93" xfId="5" applyNumberFormat="1" applyFont="1" applyFill="1" applyBorder="1" applyAlignment="1" applyProtection="1">
      <alignment horizontal="center" vertical="center" wrapText="1" shrinkToFit="1"/>
    </xf>
    <xf numFmtId="178" fontId="16" fillId="0" borderId="137" xfId="5" applyNumberFormat="1" applyFont="1" applyFill="1" applyBorder="1" applyAlignment="1" applyProtection="1">
      <alignment horizontal="center" vertical="center" wrapText="1"/>
    </xf>
    <xf numFmtId="0" fontId="16" fillId="0" borderId="162" xfId="5" applyNumberFormat="1" applyFont="1" applyFill="1" applyBorder="1" applyAlignment="1" applyProtection="1">
      <alignment horizontal="center" vertical="center" shrinkToFit="1"/>
    </xf>
    <xf numFmtId="0" fontId="8" fillId="0" borderId="149" xfId="0" applyFont="1" applyBorder="1" applyAlignment="1" applyProtection="1">
      <alignment horizontal="center" vertical="center"/>
    </xf>
    <xf numFmtId="0" fontId="8" fillId="0" borderId="150" xfId="0" applyFont="1" applyBorder="1" applyAlignment="1" applyProtection="1">
      <alignment horizontal="center" vertical="center"/>
    </xf>
    <xf numFmtId="0" fontId="8" fillId="0" borderId="122" xfId="0" applyFont="1" applyBorder="1" applyAlignment="1" applyProtection="1">
      <alignment horizontal="center" vertical="center"/>
    </xf>
    <xf numFmtId="0" fontId="8" fillId="0" borderId="82" xfId="0" applyFont="1" applyBorder="1" applyAlignment="1" applyProtection="1">
      <alignment horizontal="center" vertical="center"/>
    </xf>
    <xf numFmtId="0" fontId="8" fillId="0" borderId="118" xfId="0" applyFont="1" applyBorder="1" applyAlignment="1" applyProtection="1">
      <alignment horizontal="center" vertical="center"/>
    </xf>
    <xf numFmtId="0" fontId="8" fillId="0" borderId="81" xfId="0" applyFont="1" applyBorder="1" applyAlignment="1" applyProtection="1">
      <alignment horizontal="center" vertical="center"/>
    </xf>
    <xf numFmtId="0" fontId="16" fillId="0" borderId="168" xfId="5" applyNumberFormat="1" applyFont="1" applyFill="1" applyBorder="1" applyAlignment="1" applyProtection="1">
      <alignment horizontal="center" vertical="center" shrinkToFit="1"/>
    </xf>
    <xf numFmtId="178" fontId="23" fillId="10" borderId="6" xfId="5" applyNumberFormat="1" applyFont="1" applyFill="1" applyBorder="1" applyAlignment="1" applyProtection="1">
      <alignment horizontal="center" vertical="center" wrapText="1" shrinkToFit="1"/>
    </xf>
    <xf numFmtId="178" fontId="23" fillId="10" borderId="7" xfId="5" applyNumberFormat="1" applyFont="1" applyFill="1" applyBorder="1" applyAlignment="1" applyProtection="1">
      <alignment horizontal="center" vertical="center" wrapText="1" shrinkToFit="1"/>
    </xf>
    <xf numFmtId="178" fontId="23" fillId="0" borderId="22" xfId="5" applyNumberFormat="1" applyFont="1" applyFill="1" applyBorder="1" applyAlignment="1" applyProtection="1">
      <alignment horizontal="center" vertical="center" wrapText="1" shrinkToFit="1"/>
    </xf>
    <xf numFmtId="178" fontId="23" fillId="0" borderId="71" xfId="5" applyNumberFormat="1" applyFont="1" applyFill="1" applyBorder="1" applyAlignment="1" applyProtection="1">
      <alignment horizontal="center" vertical="center" wrapText="1" shrinkToFit="1"/>
    </xf>
    <xf numFmtId="178" fontId="23" fillId="0" borderId="72" xfId="5" applyNumberFormat="1" applyFont="1" applyFill="1" applyBorder="1" applyAlignment="1" applyProtection="1">
      <alignment horizontal="center" vertical="center" wrapText="1" shrinkToFit="1"/>
    </xf>
    <xf numFmtId="178" fontId="23" fillId="0" borderId="73" xfId="5" applyNumberFormat="1" applyFont="1" applyFill="1" applyBorder="1" applyAlignment="1" applyProtection="1">
      <alignment horizontal="center" vertical="center" wrapText="1" shrinkToFit="1"/>
    </xf>
    <xf numFmtId="178" fontId="23" fillId="0" borderId="74" xfId="5" applyNumberFormat="1" applyFont="1" applyFill="1" applyBorder="1" applyAlignment="1" applyProtection="1">
      <alignment horizontal="center" vertical="center" wrapText="1" shrinkToFit="1"/>
    </xf>
    <xf numFmtId="178" fontId="23" fillId="0" borderId="75" xfId="5" applyNumberFormat="1" applyFont="1" applyFill="1" applyBorder="1" applyAlignment="1" applyProtection="1">
      <alignment horizontal="center" vertical="center" wrapText="1" shrinkToFit="1"/>
    </xf>
    <xf numFmtId="178" fontId="23" fillId="0" borderId="76" xfId="5" applyNumberFormat="1" applyFont="1" applyFill="1" applyBorder="1" applyAlignment="1" applyProtection="1">
      <alignment horizontal="center" vertical="center" wrapText="1" shrinkToFit="1"/>
    </xf>
    <xf numFmtId="178" fontId="16" fillId="0" borderId="108" xfId="5" applyNumberFormat="1" applyFont="1" applyFill="1" applyBorder="1" applyAlignment="1" applyProtection="1">
      <alignment horizontal="center" vertical="center" wrapText="1"/>
    </xf>
    <xf numFmtId="178" fontId="16" fillId="0" borderId="136" xfId="5" applyNumberFormat="1" applyFont="1" applyFill="1" applyBorder="1" applyAlignment="1" applyProtection="1">
      <alignment horizontal="center" vertical="center" wrapText="1"/>
    </xf>
    <xf numFmtId="0" fontId="16" fillId="0" borderId="165" xfId="5" applyNumberFormat="1" applyFont="1" applyFill="1" applyBorder="1" applyAlignment="1" applyProtection="1">
      <alignment horizontal="center" vertical="center" shrinkToFit="1"/>
    </xf>
    <xf numFmtId="178" fontId="23" fillId="3" borderId="23" xfId="5" applyNumberFormat="1" applyFont="1" applyFill="1" applyBorder="1" applyAlignment="1" applyProtection="1">
      <alignment horizontal="center" vertical="center" wrapText="1" shrinkToFit="1"/>
    </xf>
    <xf numFmtId="178" fontId="23" fillId="3" borderId="24" xfId="5" applyNumberFormat="1" applyFont="1" applyFill="1" applyBorder="1" applyAlignment="1" applyProtection="1">
      <alignment horizontal="center" vertical="center" wrapText="1" shrinkToFit="1"/>
    </xf>
    <xf numFmtId="178" fontId="23" fillId="0" borderId="151" xfId="5" applyNumberFormat="1" applyFont="1" applyFill="1" applyBorder="1" applyAlignment="1" applyProtection="1">
      <alignment horizontal="center" vertical="center" wrapText="1"/>
    </xf>
    <xf numFmtId="178" fontId="23" fillId="0" borderId="77" xfId="5" applyNumberFormat="1" applyFont="1" applyFill="1" applyBorder="1" applyAlignment="1" applyProtection="1">
      <alignment horizontal="center" vertical="center" wrapText="1"/>
    </xf>
    <xf numFmtId="178" fontId="23" fillId="0" borderId="22" xfId="5" applyNumberFormat="1" applyFont="1" applyFill="1" applyBorder="1" applyAlignment="1" applyProtection="1">
      <alignment horizontal="center" vertical="center" wrapText="1"/>
    </xf>
    <xf numFmtId="178" fontId="23" fillId="0" borderId="152" xfId="5" applyNumberFormat="1" applyFont="1" applyFill="1" applyBorder="1" applyAlignment="1" applyProtection="1">
      <alignment horizontal="center" vertical="center" wrapText="1"/>
    </xf>
    <xf numFmtId="178" fontId="23" fillId="0" borderId="74" xfId="5" applyNumberFormat="1" applyFont="1" applyFill="1" applyBorder="1" applyAlignment="1" applyProtection="1">
      <alignment horizontal="center" vertical="center" wrapText="1"/>
    </xf>
    <xf numFmtId="178" fontId="23" fillId="0" borderId="72" xfId="5" applyNumberFormat="1" applyFont="1" applyFill="1" applyBorder="1" applyAlignment="1" applyProtection="1">
      <alignment horizontal="center" vertical="center" wrapText="1"/>
    </xf>
    <xf numFmtId="178" fontId="23" fillId="0" borderId="76" xfId="5" applyNumberFormat="1" applyFont="1" applyBorder="1" applyAlignment="1" applyProtection="1">
      <alignment horizontal="center" vertical="center" wrapText="1"/>
    </xf>
    <xf numFmtId="178" fontId="23" fillId="2" borderId="60" xfId="5" applyNumberFormat="1" applyFont="1" applyFill="1" applyBorder="1" applyAlignment="1" applyProtection="1">
      <alignment horizontal="center" vertical="center" wrapText="1" shrinkToFit="1"/>
    </xf>
    <xf numFmtId="178" fontId="23" fillId="3" borderId="6" xfId="5" applyNumberFormat="1" applyFont="1" applyFill="1" applyBorder="1" applyAlignment="1" applyProtection="1">
      <alignment horizontal="center" vertical="center" wrapText="1"/>
    </xf>
    <xf numFmtId="178" fontId="23" fillId="3" borderId="7" xfId="5" applyNumberFormat="1" applyFont="1" applyFill="1" applyBorder="1" applyAlignment="1" applyProtection="1">
      <alignment horizontal="center" vertical="center" wrapText="1"/>
    </xf>
    <xf numFmtId="178" fontId="23" fillId="8" borderId="21" xfId="5" applyNumberFormat="1" applyFont="1" applyFill="1" applyBorder="1" applyAlignment="1" applyProtection="1">
      <alignment horizontal="center" vertical="center" wrapText="1"/>
    </xf>
    <xf numFmtId="178" fontId="23" fillId="8" borderId="1" xfId="5" applyNumberFormat="1" applyFont="1" applyFill="1" applyBorder="1" applyAlignment="1" applyProtection="1">
      <alignment horizontal="center" vertical="center" wrapText="1"/>
    </xf>
    <xf numFmtId="178" fontId="23" fillId="8" borderId="2" xfId="5" applyNumberFormat="1" applyFont="1" applyFill="1" applyBorder="1" applyAlignment="1" applyProtection="1">
      <alignment horizontal="center" vertical="center" wrapText="1"/>
    </xf>
    <xf numFmtId="182" fontId="23" fillId="8" borderId="19" xfId="5" applyNumberFormat="1" applyFont="1" applyFill="1" applyBorder="1" applyAlignment="1" applyProtection="1">
      <alignment horizontal="center" vertical="center" wrapText="1"/>
    </xf>
    <xf numFmtId="182" fontId="23" fillId="8" borderId="7" xfId="5" applyNumberFormat="1" applyFont="1" applyFill="1" applyBorder="1" applyAlignment="1" applyProtection="1">
      <alignment horizontal="center" vertical="center" wrapText="1"/>
    </xf>
    <xf numFmtId="176" fontId="27" fillId="3" borderId="19" xfId="5" applyNumberFormat="1" applyFont="1" applyFill="1" applyBorder="1" applyAlignment="1" applyProtection="1">
      <alignment horizontal="center" vertical="center" wrapText="1"/>
    </xf>
    <xf numFmtId="176" fontId="27" fillId="3" borderId="6" xfId="5" applyNumberFormat="1" applyFont="1" applyFill="1" applyBorder="1" applyAlignment="1" applyProtection="1">
      <alignment horizontal="center" vertical="center" wrapText="1"/>
    </xf>
    <xf numFmtId="176" fontId="27" fillId="3" borderId="7" xfId="5" applyNumberFormat="1" applyFont="1" applyFill="1" applyBorder="1" applyAlignment="1" applyProtection="1">
      <alignment horizontal="center" vertical="center" wrapText="1"/>
    </xf>
    <xf numFmtId="178" fontId="23" fillId="0" borderId="80" xfId="5" applyNumberFormat="1" applyFont="1" applyFill="1" applyBorder="1" applyAlignment="1" applyProtection="1">
      <alignment horizontal="center" vertical="center" wrapText="1"/>
    </xf>
    <xf numFmtId="178" fontId="23" fillId="0" borderId="78" xfId="5" applyNumberFormat="1" applyFont="1" applyFill="1" applyBorder="1" applyAlignment="1" applyProtection="1">
      <alignment horizontal="center" vertical="center" wrapText="1"/>
    </xf>
    <xf numFmtId="178" fontId="23" fillId="0" borderId="75" xfId="5" applyNumberFormat="1" applyFont="1" applyFill="1" applyBorder="1" applyAlignment="1" applyProtection="1">
      <alignment horizontal="center" vertical="center" wrapText="1"/>
    </xf>
    <xf numFmtId="178" fontId="23" fillId="5" borderId="6" xfId="5" applyNumberFormat="1" applyFont="1" applyFill="1" applyBorder="1" applyAlignment="1" applyProtection="1">
      <alignment horizontal="center" vertical="center" wrapText="1"/>
    </xf>
    <xf numFmtId="178" fontId="23" fillId="5" borderId="7" xfId="5" applyNumberFormat="1" applyFont="1" applyFill="1" applyBorder="1" applyAlignment="1" applyProtection="1">
      <alignment horizontal="center" vertical="center" wrapText="1"/>
    </xf>
    <xf numFmtId="178" fontId="23" fillId="5" borderId="21" xfId="5" applyNumberFormat="1" applyFont="1" applyFill="1" applyBorder="1" applyAlignment="1" applyProtection="1">
      <alignment horizontal="center" vertical="center" wrapText="1" shrinkToFit="1"/>
    </xf>
    <xf numFmtId="178" fontId="23" fillId="5" borderId="25" xfId="5" applyNumberFormat="1" applyFont="1" applyFill="1" applyBorder="1" applyAlignment="1" applyProtection="1">
      <alignment horizontal="center" vertical="center" wrapText="1" shrinkToFit="1"/>
    </xf>
    <xf numFmtId="178" fontId="23" fillId="5" borderId="20" xfId="5" applyNumberFormat="1" applyFont="1" applyFill="1" applyBorder="1" applyAlignment="1" applyProtection="1">
      <alignment horizontal="center" vertical="center" wrapText="1" shrinkToFit="1"/>
    </xf>
    <xf numFmtId="176" fontId="23" fillId="11" borderId="21" xfId="5" applyNumberFormat="1" applyFont="1" applyFill="1" applyBorder="1" applyAlignment="1" applyProtection="1">
      <alignment horizontal="center" vertical="center" wrapText="1"/>
    </xf>
    <xf numFmtId="176" fontId="23" fillId="11" borderId="24" xfId="5" applyNumberFormat="1" applyFont="1" applyFill="1" applyBorder="1" applyAlignment="1" applyProtection="1">
      <alignment horizontal="center" vertical="center" wrapText="1"/>
    </xf>
    <xf numFmtId="176" fontId="23" fillId="11" borderId="1" xfId="5" applyNumberFormat="1" applyFont="1" applyFill="1" applyBorder="1" applyAlignment="1" applyProtection="1">
      <alignment horizontal="center" vertical="center" wrapText="1"/>
    </xf>
    <xf numFmtId="176" fontId="23" fillId="11" borderId="10" xfId="5" applyNumberFormat="1" applyFont="1" applyFill="1" applyBorder="1" applyAlignment="1" applyProtection="1">
      <alignment horizontal="center" vertical="center" wrapText="1"/>
    </xf>
    <xf numFmtId="9" fontId="23" fillId="11" borderId="25" xfId="5" applyNumberFormat="1" applyFont="1" applyFill="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23" fillId="8" borderId="18" xfId="5" applyNumberFormat="1" applyFont="1" applyFill="1" applyBorder="1" applyAlignment="1" applyProtection="1">
      <alignment horizontal="center" vertical="center" wrapText="1"/>
    </xf>
    <xf numFmtId="0" fontId="23" fillId="8" borderId="19" xfId="5" applyNumberFormat="1" applyFont="1" applyFill="1" applyBorder="1" applyAlignment="1" applyProtection="1">
      <alignment horizontal="center" vertical="center" wrapText="1"/>
    </xf>
    <xf numFmtId="0" fontId="23" fillId="8" borderId="21" xfId="5" applyNumberFormat="1" applyFont="1" applyFill="1" applyBorder="1" applyAlignment="1" applyProtection="1">
      <alignment horizontal="center" vertical="center" wrapText="1"/>
    </xf>
    <xf numFmtId="0" fontId="23" fillId="8" borderId="1" xfId="5" applyNumberFormat="1" applyFont="1" applyFill="1" applyBorder="1" applyAlignment="1" applyProtection="1">
      <alignment horizontal="center" vertical="center" wrapText="1"/>
    </xf>
    <xf numFmtId="178" fontId="27" fillId="0" borderId="152" xfId="5" applyNumberFormat="1" applyFont="1" applyBorder="1" applyAlignment="1" applyProtection="1">
      <alignment horizontal="center" vertical="center" wrapText="1" shrinkToFit="1"/>
    </xf>
    <xf numFmtId="178" fontId="27" fillId="0" borderId="72" xfId="5" applyNumberFormat="1" applyFont="1" applyBorder="1" applyAlignment="1" applyProtection="1">
      <alignment horizontal="center" vertical="center" wrapText="1" shrinkToFit="1"/>
    </xf>
    <xf numFmtId="178" fontId="27" fillId="0" borderId="80" xfId="5" applyNumberFormat="1" applyFont="1" applyBorder="1" applyAlignment="1" applyProtection="1">
      <alignment horizontal="center" vertical="center" wrapText="1" shrinkToFit="1"/>
    </xf>
    <xf numFmtId="178" fontId="27" fillId="0" borderId="75" xfId="5" applyNumberFormat="1" applyFont="1" applyBorder="1" applyAlignment="1" applyProtection="1">
      <alignment horizontal="center" vertical="center" wrapText="1" shrinkToFit="1"/>
    </xf>
    <xf numFmtId="181" fontId="23" fillId="8" borderId="21" xfId="5" applyNumberFormat="1" applyFont="1" applyFill="1" applyBorder="1" applyAlignment="1" applyProtection="1">
      <alignment horizontal="center" vertical="center" wrapText="1"/>
    </xf>
    <xf numFmtId="181" fontId="23" fillId="8" borderId="1" xfId="5" applyNumberFormat="1" applyFont="1" applyFill="1" applyBorder="1" applyAlignment="1" applyProtection="1">
      <alignment horizontal="center" vertical="center" wrapText="1"/>
    </xf>
    <xf numFmtId="181" fontId="23" fillId="8" borderId="2" xfId="5" applyNumberFormat="1" applyFont="1" applyFill="1" applyBorder="1" applyAlignment="1" applyProtection="1">
      <alignment horizontal="center" vertical="center" wrapText="1"/>
    </xf>
    <xf numFmtId="178" fontId="23" fillId="3" borderId="21" xfId="5" applyNumberFormat="1" applyFont="1" applyFill="1" applyBorder="1" applyAlignment="1" applyProtection="1">
      <alignment horizontal="center" vertical="center" wrapText="1"/>
    </xf>
    <xf numFmtId="178" fontId="23" fillId="3" borderId="25" xfId="5" applyNumberFormat="1" applyFont="1" applyFill="1" applyBorder="1" applyAlignment="1" applyProtection="1">
      <alignment horizontal="center" vertical="center" wrapText="1"/>
    </xf>
    <xf numFmtId="178" fontId="23" fillId="3" borderId="20" xfId="5" applyNumberFormat="1" applyFont="1" applyFill="1" applyBorder="1" applyAlignment="1" applyProtection="1">
      <alignment horizontal="center" vertical="center" wrapText="1"/>
    </xf>
    <xf numFmtId="178" fontId="23" fillId="0" borderId="79" xfId="5" applyNumberFormat="1" applyFont="1" applyBorder="1" applyAlignment="1" applyProtection="1">
      <alignment horizontal="center" vertical="center" wrapText="1"/>
    </xf>
    <xf numFmtId="178" fontId="23" fillId="3" borderId="18" xfId="5" applyNumberFormat="1" applyFont="1" applyFill="1" applyBorder="1" applyAlignment="1" applyProtection="1">
      <alignment horizontal="center" vertical="center" wrapText="1" shrinkToFit="1"/>
    </xf>
    <xf numFmtId="178" fontId="23" fillId="3" borderId="6" xfId="5" applyNumberFormat="1" applyFont="1" applyFill="1" applyBorder="1" applyAlignment="1" applyProtection="1">
      <alignment horizontal="center" vertical="center" wrapText="1" shrinkToFit="1"/>
    </xf>
    <xf numFmtId="178" fontId="23" fillId="3" borderId="7" xfId="5" applyNumberFormat="1" applyFont="1" applyFill="1" applyBorder="1" applyAlignment="1" applyProtection="1">
      <alignment horizontal="center" vertical="center" wrapText="1" shrinkToFit="1"/>
    </xf>
    <xf numFmtId="178" fontId="23" fillId="0" borderId="77" xfId="5" applyNumberFormat="1" applyFont="1" applyBorder="1" applyAlignment="1" applyProtection="1">
      <alignment horizontal="center" vertical="center" wrapText="1" shrinkToFit="1"/>
    </xf>
    <xf numFmtId="178" fontId="23" fillId="5" borderId="19" xfId="5" applyNumberFormat="1" applyFont="1" applyFill="1" applyBorder="1" applyAlignment="1" applyProtection="1">
      <alignment horizontal="center" vertical="center" wrapText="1"/>
    </xf>
    <xf numFmtId="178" fontId="23" fillId="10" borderId="19" xfId="5" applyNumberFormat="1" applyFont="1" applyFill="1" applyBorder="1" applyAlignment="1" applyProtection="1">
      <alignment horizontal="center" vertical="center" wrapText="1"/>
    </xf>
    <xf numFmtId="178" fontId="23" fillId="10" borderId="6" xfId="5" applyNumberFormat="1" applyFont="1" applyFill="1" applyBorder="1" applyAlignment="1" applyProtection="1">
      <alignment horizontal="center" vertical="center" wrapText="1"/>
    </xf>
    <xf numFmtId="178" fontId="23" fillId="10" borderId="7" xfId="5" applyNumberFormat="1" applyFont="1" applyFill="1" applyBorder="1" applyAlignment="1" applyProtection="1">
      <alignment horizontal="center" vertical="center" wrapText="1"/>
    </xf>
    <xf numFmtId="178" fontId="23" fillId="8" borderId="18" xfId="5" applyNumberFormat="1" applyFont="1" applyFill="1" applyBorder="1" applyAlignment="1" applyProtection="1">
      <alignment horizontal="center" vertical="center" wrapText="1"/>
    </xf>
    <xf numFmtId="178" fontId="23" fillId="8" borderId="60" xfId="5" applyNumberFormat="1" applyFont="1" applyFill="1" applyBorder="1" applyAlignment="1" applyProtection="1">
      <alignment horizontal="center" vertical="center" wrapText="1"/>
    </xf>
    <xf numFmtId="178" fontId="23" fillId="8" borderId="19" xfId="5" applyNumberFormat="1" applyFont="1" applyFill="1" applyBorder="1" applyAlignment="1" applyProtection="1">
      <alignment horizontal="center" vertical="center" wrapText="1"/>
    </xf>
    <xf numFmtId="178" fontId="23" fillId="8" borderId="6" xfId="5" applyNumberFormat="1" applyFont="1" applyFill="1" applyBorder="1" applyAlignment="1" applyProtection="1">
      <alignment horizontal="center" vertical="center" wrapText="1"/>
    </xf>
    <xf numFmtId="181" fontId="23" fillId="8" borderId="19" xfId="5" applyNumberFormat="1" applyFont="1" applyFill="1" applyBorder="1" applyAlignment="1" applyProtection="1">
      <alignment horizontal="center" vertical="center" wrapText="1"/>
    </xf>
    <xf numFmtId="181" fontId="23" fillId="8" borderId="7" xfId="5" applyNumberFormat="1" applyFont="1" applyFill="1" applyBorder="1" applyAlignment="1" applyProtection="1">
      <alignment horizontal="center" vertical="center" wrapText="1"/>
    </xf>
    <xf numFmtId="178" fontId="23" fillId="8" borderId="7" xfId="5" applyNumberFormat="1" applyFont="1" applyFill="1" applyBorder="1" applyAlignment="1" applyProtection="1">
      <alignment horizontal="center" vertical="center" wrapText="1"/>
    </xf>
    <xf numFmtId="176" fontId="23" fillId="5" borderId="1" xfId="5" applyNumberFormat="1" applyFont="1" applyFill="1" applyBorder="1" applyAlignment="1" applyProtection="1">
      <alignment horizontal="center" vertical="center" wrapText="1"/>
    </xf>
    <xf numFmtId="176" fontId="23" fillId="5" borderId="2" xfId="5" applyNumberFormat="1" applyFont="1" applyFill="1" applyBorder="1" applyAlignment="1" applyProtection="1">
      <alignment horizontal="center" vertical="center" wrapText="1"/>
    </xf>
    <xf numFmtId="178" fontId="23" fillId="7" borderId="21" xfId="5" applyNumberFormat="1" applyFont="1" applyFill="1" applyBorder="1" applyAlignment="1" applyProtection="1">
      <alignment horizontal="center" vertical="center" wrapText="1"/>
    </xf>
    <xf numFmtId="178" fontId="23" fillId="7" borderId="2" xfId="5" applyNumberFormat="1" applyFont="1" applyFill="1" applyBorder="1" applyAlignment="1" applyProtection="1">
      <alignment horizontal="center" vertical="center" wrapText="1"/>
    </xf>
    <xf numFmtId="178" fontId="23" fillId="3" borderId="60" xfId="5" applyNumberFormat="1" applyFont="1" applyFill="1" applyBorder="1" applyAlignment="1" applyProtection="1">
      <alignment horizontal="center" vertical="center" wrapText="1"/>
    </xf>
    <xf numFmtId="182" fontId="23" fillId="8" borderId="21" xfId="5" applyNumberFormat="1" applyFont="1" applyFill="1" applyBorder="1" applyAlignment="1" applyProtection="1">
      <alignment horizontal="center" vertical="center" wrapText="1"/>
    </xf>
    <xf numFmtId="182" fontId="23" fillId="8" borderId="1" xfId="5" applyNumberFormat="1" applyFont="1" applyFill="1" applyBorder="1" applyAlignment="1" applyProtection="1">
      <alignment horizontal="center" vertical="center" wrapText="1"/>
    </xf>
    <xf numFmtId="182" fontId="23" fillId="8" borderId="2" xfId="5" applyNumberFormat="1" applyFont="1" applyFill="1" applyBorder="1" applyAlignment="1" applyProtection="1">
      <alignment horizontal="center" vertical="center" wrapText="1"/>
    </xf>
    <xf numFmtId="178" fontId="24" fillId="0" borderId="188" xfId="5" applyNumberFormat="1" applyFont="1" applyFill="1" applyBorder="1" applyAlignment="1" applyProtection="1">
      <alignment horizontal="center" vertical="center" wrapText="1"/>
    </xf>
    <xf numFmtId="178" fontId="24" fillId="0" borderId="185" xfId="5" applyNumberFormat="1" applyFont="1" applyFill="1" applyBorder="1" applyAlignment="1" applyProtection="1">
      <alignment horizontal="center" vertical="center" wrapText="1"/>
    </xf>
    <xf numFmtId="178" fontId="24" fillId="0" borderId="192" xfId="5" applyNumberFormat="1" applyFont="1" applyFill="1" applyBorder="1" applyAlignment="1" applyProtection="1">
      <alignment horizontal="center" vertical="center" wrapText="1"/>
    </xf>
    <xf numFmtId="178" fontId="24" fillId="0" borderId="193" xfId="5" applyNumberFormat="1" applyFont="1" applyFill="1" applyBorder="1" applyAlignment="1" applyProtection="1">
      <alignment horizontal="center" vertical="center" wrapText="1"/>
    </xf>
    <xf numFmtId="0" fontId="16" fillId="0" borderId="186" xfId="5" applyFont="1" applyFill="1" applyBorder="1" applyAlignment="1" applyProtection="1">
      <alignment horizontal="center" vertical="center" shrinkToFit="1"/>
    </xf>
    <xf numFmtId="178" fontId="23" fillId="0" borderId="189" xfId="5" applyNumberFormat="1" applyFont="1" applyFill="1" applyBorder="1" applyAlignment="1" applyProtection="1">
      <alignment horizontal="center" vertical="center" wrapText="1"/>
    </xf>
    <xf numFmtId="178" fontId="23" fillId="0" borderId="194" xfId="5" applyNumberFormat="1" applyFont="1" applyFill="1" applyBorder="1" applyAlignment="1" applyProtection="1">
      <alignment horizontal="center" vertical="center" wrapText="1"/>
    </xf>
    <xf numFmtId="178" fontId="23" fillId="0" borderId="190" xfId="5" applyNumberFormat="1" applyFont="1" applyFill="1" applyBorder="1" applyAlignment="1" applyProtection="1">
      <alignment horizontal="center" vertical="center" wrapText="1"/>
    </xf>
    <xf numFmtId="178" fontId="23" fillId="0" borderId="184" xfId="5" applyNumberFormat="1" applyFont="1" applyFill="1" applyBorder="1" applyAlignment="1" applyProtection="1">
      <alignment horizontal="center" vertical="center" wrapText="1"/>
    </xf>
    <xf numFmtId="178" fontId="23" fillId="0" borderId="0" xfId="5" applyNumberFormat="1" applyFont="1" applyFill="1" applyBorder="1" applyAlignment="1" applyProtection="1">
      <alignment horizontal="center" vertical="center" wrapText="1"/>
    </xf>
    <xf numFmtId="178" fontId="23" fillId="0" borderId="191" xfId="5" applyNumberFormat="1" applyFont="1" applyFill="1" applyBorder="1" applyAlignment="1" applyProtection="1">
      <alignment horizontal="center" vertical="center" wrapText="1"/>
    </xf>
    <xf numFmtId="178" fontId="23" fillId="0" borderId="192" xfId="5" applyNumberFormat="1" applyFont="1" applyFill="1" applyBorder="1" applyAlignment="1" applyProtection="1">
      <alignment horizontal="center" vertical="center" wrapText="1"/>
    </xf>
    <xf numFmtId="178" fontId="23" fillId="0" borderId="193" xfId="5" applyNumberFormat="1" applyFont="1" applyFill="1" applyBorder="1" applyAlignment="1" applyProtection="1">
      <alignment horizontal="center" vertical="center" wrapText="1"/>
    </xf>
    <xf numFmtId="0" fontId="27" fillId="0" borderId="194"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0" xfId="0" applyFont="1" applyBorder="1" applyAlignment="1" applyProtection="1">
      <alignment horizontal="center" vertical="center"/>
    </xf>
    <xf numFmtId="185" fontId="27" fillId="0" borderId="0" xfId="0" applyNumberFormat="1" applyFont="1" applyBorder="1" applyAlignment="1" applyProtection="1">
      <alignment horizontal="center" vertical="center"/>
    </xf>
    <xf numFmtId="185" fontId="27" fillId="0" borderId="0" xfId="0" applyNumberFormat="1" applyFont="1" applyAlignment="1" applyProtection="1">
      <alignment horizontal="center" vertical="center"/>
    </xf>
    <xf numFmtId="185" fontId="27" fillId="0" borderId="194" xfId="0" applyNumberFormat="1" applyFont="1" applyBorder="1" applyAlignment="1" applyProtection="1">
      <alignment horizontal="center" vertical="center"/>
    </xf>
    <xf numFmtId="0" fontId="16" fillId="0" borderId="111" xfId="5" applyFont="1" applyFill="1" applyBorder="1" applyAlignment="1" applyProtection="1">
      <alignment horizontal="center" vertical="center" shrinkToFit="1"/>
    </xf>
    <xf numFmtId="0" fontId="16" fillId="0" borderId="199" xfId="5" applyFont="1" applyFill="1" applyBorder="1" applyAlignment="1" applyProtection="1">
      <alignment horizontal="center" vertical="center" shrinkToFit="1"/>
    </xf>
    <xf numFmtId="0" fontId="16" fillId="0" borderId="200" xfId="5" applyFont="1" applyFill="1" applyBorder="1" applyAlignment="1" applyProtection="1">
      <alignment horizontal="center" vertical="center" shrinkToFit="1"/>
    </xf>
    <xf numFmtId="0" fontId="16" fillId="0" borderId="187" xfId="5" applyFont="1" applyFill="1" applyBorder="1" applyAlignment="1" applyProtection="1">
      <alignment horizontal="center" vertical="center" shrinkToFit="1"/>
    </xf>
    <xf numFmtId="0" fontId="16" fillId="0" borderId="206" xfId="5" applyFont="1" applyFill="1" applyBorder="1" applyAlignment="1" applyProtection="1">
      <alignment horizontal="center" vertical="center" shrinkToFit="1"/>
    </xf>
    <xf numFmtId="0" fontId="7" fillId="0" borderId="18" xfId="0" applyFont="1" applyBorder="1" applyAlignment="1" applyProtection="1">
      <alignment horizontal="center" vertical="center"/>
    </xf>
    <xf numFmtId="0" fontId="26" fillId="0" borderId="19" xfId="0" applyFont="1" applyBorder="1" applyAlignment="1" applyProtection="1">
      <alignment horizontal="center" vertical="center" wrapText="1"/>
    </xf>
    <xf numFmtId="0" fontId="26" fillId="0" borderId="6" xfId="0" applyFont="1" applyBorder="1" applyAlignment="1" applyProtection="1">
      <alignment horizontal="center" vertical="center"/>
    </xf>
    <xf numFmtId="0" fontId="26" fillId="0" borderId="7"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9" fillId="0" borderId="18" xfId="0" applyFont="1" applyBorder="1" applyAlignment="1" applyProtection="1">
      <alignment horizontal="center" vertical="center"/>
    </xf>
    <xf numFmtId="0" fontId="7" fillId="0" borderId="18" xfId="0" applyFont="1" applyBorder="1" applyAlignment="1" applyProtection="1">
      <alignment horizontal="center" vertical="center" wrapText="1"/>
    </xf>
    <xf numFmtId="181" fontId="23" fillId="8" borderId="18" xfId="5" applyNumberFormat="1" applyFont="1" applyFill="1" applyBorder="1" applyAlignment="1" applyProtection="1">
      <alignment horizontal="center" vertical="center" wrapText="1"/>
    </xf>
    <xf numFmtId="178" fontId="23" fillId="7" borderId="60" xfId="5" applyNumberFormat="1" applyFont="1" applyFill="1" applyBorder="1" applyAlignment="1" applyProtection="1">
      <alignment horizontal="center" vertical="center" wrapText="1"/>
    </xf>
    <xf numFmtId="178" fontId="23" fillId="7" borderId="19" xfId="5" applyNumberFormat="1" applyFont="1" applyFill="1" applyBorder="1" applyAlignment="1" applyProtection="1">
      <alignment horizontal="center" vertical="center" wrapText="1"/>
    </xf>
    <xf numFmtId="178" fontId="23" fillId="7" borderId="25" xfId="5" applyNumberFormat="1" applyFont="1" applyFill="1" applyBorder="1" applyAlignment="1" applyProtection="1">
      <alignment horizontal="center" vertical="center" wrapText="1"/>
    </xf>
    <xf numFmtId="178" fontId="23" fillId="12" borderId="18" xfId="5" applyNumberFormat="1" applyFont="1" applyFill="1" applyBorder="1" applyAlignment="1" applyProtection="1">
      <alignment horizontal="center" vertical="center" wrapText="1"/>
    </xf>
    <xf numFmtId="0" fontId="14" fillId="6" borderId="62" xfId="0" applyNumberFormat="1" applyFont="1" applyFill="1" applyBorder="1" applyAlignment="1" applyProtection="1">
      <alignment horizontal="center" vertical="center" wrapText="1"/>
    </xf>
    <xf numFmtId="0" fontId="14" fillId="6" borderId="63" xfId="0" applyNumberFormat="1" applyFont="1" applyFill="1" applyBorder="1" applyAlignment="1" applyProtection="1">
      <alignment horizontal="center" vertical="center" wrapText="1"/>
    </xf>
    <xf numFmtId="0" fontId="14" fillId="6" borderId="1" xfId="0" applyNumberFormat="1" applyFont="1" applyFill="1" applyBorder="1" applyAlignment="1" applyProtection="1">
      <alignment horizontal="center" vertical="center" wrapText="1"/>
    </xf>
    <xf numFmtId="0" fontId="14" fillId="6" borderId="0" xfId="0" applyNumberFormat="1" applyFont="1" applyFill="1" applyBorder="1" applyAlignment="1" applyProtection="1">
      <alignment horizontal="center" vertical="center" wrapText="1"/>
    </xf>
    <xf numFmtId="0" fontId="14" fillId="6" borderId="2" xfId="0" applyNumberFormat="1" applyFont="1" applyFill="1" applyBorder="1" applyAlignment="1" applyProtection="1">
      <alignment horizontal="center" vertical="center" wrapText="1"/>
    </xf>
    <xf numFmtId="0" fontId="14" fillId="6" borderId="3" xfId="0" applyNumberFormat="1" applyFont="1" applyFill="1" applyBorder="1" applyAlignment="1" applyProtection="1">
      <alignment horizontal="center" vertical="center" wrapText="1"/>
    </xf>
    <xf numFmtId="0" fontId="13" fillId="6" borderId="21" xfId="0" applyNumberFormat="1" applyFont="1" applyFill="1" applyBorder="1" applyAlignment="1" applyProtection="1">
      <alignment horizontal="center" vertical="center"/>
    </xf>
    <xf numFmtId="0" fontId="13" fillId="6" borderId="23" xfId="0" applyNumberFormat="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xf>
    <xf numFmtId="0" fontId="13" fillId="6" borderId="0" xfId="0" applyNumberFormat="1" applyFont="1" applyFill="1" applyBorder="1" applyAlignment="1" applyProtection="1">
      <alignment horizontal="center" vertical="center"/>
    </xf>
    <xf numFmtId="0" fontId="13" fillId="6" borderId="2" xfId="0" applyNumberFormat="1" applyFont="1" applyFill="1" applyBorder="1" applyAlignment="1" applyProtection="1">
      <alignment horizontal="center" vertical="center"/>
    </xf>
    <xf numFmtId="0" fontId="13" fillId="6" borderId="3" xfId="0" applyNumberFormat="1" applyFont="1" applyFill="1" applyBorder="1" applyAlignment="1" applyProtection="1">
      <alignment horizontal="center" vertical="center"/>
    </xf>
    <xf numFmtId="0" fontId="14" fillId="6" borderId="23" xfId="0" applyNumberFormat="1" applyFont="1" applyFill="1" applyBorder="1" applyAlignment="1" applyProtection="1">
      <alignment horizontal="center" vertical="center"/>
    </xf>
    <xf numFmtId="0" fontId="14" fillId="6" borderId="0" xfId="0" applyNumberFormat="1" applyFont="1" applyFill="1" applyBorder="1" applyAlignment="1" applyProtection="1">
      <alignment horizontal="center" vertical="center"/>
    </xf>
    <xf numFmtId="0" fontId="14" fillId="6" borderId="3" xfId="0" applyNumberFormat="1" applyFont="1" applyFill="1" applyBorder="1" applyAlignment="1" applyProtection="1">
      <alignment horizontal="center" vertical="center"/>
    </xf>
    <xf numFmtId="0" fontId="13" fillId="6" borderId="62" xfId="0" applyNumberFormat="1" applyFont="1" applyFill="1" applyBorder="1" applyAlignment="1" applyProtection="1">
      <alignment horizontal="left" vertical="center" wrapText="1"/>
    </xf>
    <xf numFmtId="0" fontId="13" fillId="6" borderId="63" xfId="0" applyNumberFormat="1" applyFont="1" applyFill="1" applyBorder="1" applyAlignment="1" applyProtection="1">
      <alignment horizontal="left" vertical="center" wrapText="1"/>
    </xf>
    <xf numFmtId="0" fontId="13" fillId="6" borderId="135" xfId="0" applyNumberFormat="1" applyFont="1" applyFill="1" applyBorder="1" applyAlignment="1" applyProtection="1">
      <alignment horizontal="left" vertical="center" wrapText="1"/>
    </xf>
    <xf numFmtId="0" fontId="13" fillId="6" borderId="1" xfId="0" applyNumberFormat="1" applyFont="1" applyFill="1" applyBorder="1" applyAlignment="1" applyProtection="1">
      <alignment horizontal="left" vertical="center" wrapText="1"/>
    </xf>
    <xf numFmtId="0" fontId="13" fillId="6" borderId="0" xfId="0" applyNumberFormat="1" applyFont="1" applyFill="1" applyBorder="1" applyAlignment="1" applyProtection="1">
      <alignment horizontal="left" vertical="center" wrapText="1"/>
    </xf>
    <xf numFmtId="0" fontId="13" fillId="6" borderId="99" xfId="0" applyNumberFormat="1" applyFont="1" applyFill="1" applyBorder="1" applyAlignment="1" applyProtection="1">
      <alignment horizontal="left" vertical="center" wrapText="1"/>
    </xf>
    <xf numFmtId="0" fontId="13" fillId="6" borderId="2" xfId="0" applyNumberFormat="1" applyFont="1" applyFill="1" applyBorder="1" applyAlignment="1" applyProtection="1">
      <alignment horizontal="left" vertical="center" wrapText="1"/>
    </xf>
    <xf numFmtId="0" fontId="13" fillId="6" borderId="3" xfId="0" applyNumberFormat="1" applyFont="1" applyFill="1" applyBorder="1" applyAlignment="1" applyProtection="1">
      <alignment horizontal="left" vertical="center" wrapText="1"/>
    </xf>
    <xf numFmtId="0" fontId="13" fillId="6" borderId="93" xfId="0" applyNumberFormat="1" applyFont="1" applyFill="1" applyBorder="1" applyAlignment="1" applyProtection="1">
      <alignment horizontal="left" vertical="center" wrapText="1"/>
    </xf>
    <xf numFmtId="0" fontId="13" fillId="6" borderId="21" xfId="0" applyNumberFormat="1" applyFont="1" applyFill="1" applyBorder="1" applyAlignment="1" applyProtection="1">
      <alignment horizontal="left" vertical="center" wrapText="1"/>
    </xf>
    <xf numFmtId="0" fontId="13" fillId="6" borderId="23" xfId="0" applyNumberFormat="1" applyFont="1" applyFill="1" applyBorder="1" applyAlignment="1" applyProtection="1">
      <alignment horizontal="left" vertical="center" wrapText="1"/>
    </xf>
    <xf numFmtId="0" fontId="13" fillId="6" borderId="92" xfId="0" applyNumberFormat="1" applyFont="1" applyFill="1" applyBorder="1" applyAlignment="1" applyProtection="1">
      <alignment horizontal="left" vertical="center" wrapText="1"/>
    </xf>
    <xf numFmtId="180" fontId="6" fillId="0" borderId="21" xfId="5" applyNumberFormat="1" applyFont="1" applyFill="1" applyBorder="1" applyAlignment="1" applyProtection="1">
      <alignment horizontal="left" vertical="center" shrinkToFit="1"/>
    </xf>
    <xf numFmtId="180" fontId="6" fillId="0" borderId="23" xfId="5" applyNumberFormat="1" applyFont="1" applyFill="1" applyBorder="1" applyAlignment="1" applyProtection="1">
      <alignment horizontal="left" vertical="center" shrinkToFit="1"/>
    </xf>
    <xf numFmtId="180" fontId="6" fillId="0" borderId="1" xfId="5" applyNumberFormat="1" applyFont="1" applyFill="1" applyBorder="1" applyAlignment="1" applyProtection="1">
      <alignment horizontal="left" vertical="center" shrinkToFit="1"/>
    </xf>
    <xf numFmtId="180" fontId="6" fillId="0" borderId="0" xfId="5" applyNumberFormat="1" applyFont="1" applyFill="1" applyBorder="1" applyAlignment="1" applyProtection="1">
      <alignment horizontal="left" vertical="center" shrinkToFit="1"/>
    </xf>
    <xf numFmtId="178" fontId="24" fillId="0" borderId="196" xfId="5" applyNumberFormat="1" applyFont="1" applyFill="1" applyBorder="1" applyAlignment="1" applyProtection="1">
      <alignment horizontal="center" vertical="center" wrapText="1"/>
    </xf>
    <xf numFmtId="178" fontId="24" fillId="0" borderId="190" xfId="5" applyNumberFormat="1" applyFont="1" applyFill="1" applyBorder="1" applyAlignment="1" applyProtection="1">
      <alignment horizontal="center" vertical="center" wrapText="1"/>
    </xf>
    <xf numFmtId="178" fontId="24" fillId="0" borderId="197" xfId="5" applyNumberFormat="1" applyFont="1" applyFill="1" applyBorder="1" applyAlignment="1" applyProtection="1">
      <alignment horizontal="center" vertical="center" wrapText="1"/>
    </xf>
    <xf numFmtId="178" fontId="24" fillId="0" borderId="191" xfId="5" applyNumberFormat="1" applyFont="1" applyFill="1" applyBorder="1" applyAlignment="1" applyProtection="1">
      <alignment horizontal="center" vertical="center" wrapText="1"/>
    </xf>
    <xf numFmtId="178" fontId="23" fillId="0" borderId="202" xfId="5" applyNumberFormat="1" applyFont="1" applyFill="1" applyBorder="1" applyAlignment="1" applyProtection="1">
      <alignment horizontal="center" vertical="center" wrapText="1"/>
    </xf>
    <xf numFmtId="178" fontId="23" fillId="0" borderId="203" xfId="5" applyNumberFormat="1" applyFont="1" applyFill="1" applyBorder="1" applyAlignment="1" applyProtection="1">
      <alignment horizontal="center" vertical="center" wrapText="1"/>
    </xf>
    <xf numFmtId="178" fontId="23" fillId="0" borderId="201" xfId="5" applyNumberFormat="1" applyFont="1" applyFill="1" applyBorder="1" applyAlignment="1" applyProtection="1">
      <alignment horizontal="center" vertical="center" wrapText="1"/>
    </xf>
    <xf numFmtId="178" fontId="23" fillId="0" borderId="198" xfId="5" applyNumberFormat="1" applyFont="1" applyFill="1" applyBorder="1" applyAlignment="1" applyProtection="1">
      <alignment horizontal="center" vertical="center" wrapText="1"/>
    </xf>
    <xf numFmtId="0" fontId="37" fillId="0" borderId="18" xfId="0" applyFont="1" applyBorder="1" applyAlignment="1" applyProtection="1">
      <alignment horizontal="center" vertical="center"/>
    </xf>
    <xf numFmtId="0" fontId="37" fillId="6" borderId="60" xfId="5" applyFont="1" applyFill="1" applyBorder="1" applyAlignment="1" applyProtection="1">
      <alignment horizontal="center" vertical="center" wrapText="1"/>
    </xf>
    <xf numFmtId="0" fontId="37" fillId="6" borderId="25" xfId="5" applyFont="1" applyFill="1" applyBorder="1" applyAlignment="1" applyProtection="1">
      <alignment horizontal="center" vertical="center" wrapText="1"/>
    </xf>
    <xf numFmtId="0" fontId="37" fillId="6" borderId="20" xfId="5" applyFont="1" applyFill="1" applyBorder="1" applyAlignment="1" applyProtection="1">
      <alignment horizontal="center" vertical="center" wrapText="1"/>
    </xf>
    <xf numFmtId="0" fontId="37" fillId="6" borderId="1" xfId="5" applyFont="1" applyFill="1" applyBorder="1" applyAlignment="1" applyProtection="1">
      <alignment horizontal="center" vertical="center" wrapText="1"/>
    </xf>
    <xf numFmtId="0" fontId="37" fillId="6" borderId="0" xfId="5" applyFont="1" applyFill="1" applyBorder="1" applyAlignment="1" applyProtection="1">
      <alignment horizontal="center" vertical="center" wrapText="1"/>
    </xf>
    <xf numFmtId="0" fontId="37" fillId="6" borderId="10" xfId="5" applyFont="1" applyFill="1" applyBorder="1" applyAlignment="1" applyProtection="1">
      <alignment horizontal="center" vertical="center" wrapText="1"/>
    </xf>
    <xf numFmtId="0" fontId="37" fillId="6" borderId="2" xfId="5" applyFont="1" applyFill="1" applyBorder="1" applyAlignment="1" applyProtection="1">
      <alignment horizontal="center" vertical="center" wrapText="1"/>
    </xf>
    <xf numFmtId="0" fontId="37" fillId="6" borderId="3" xfId="5" applyFont="1" applyFill="1" applyBorder="1" applyAlignment="1" applyProtection="1">
      <alignment horizontal="center" vertical="center" wrapText="1"/>
    </xf>
    <xf numFmtId="0" fontId="37" fillId="6" borderId="5" xfId="5" applyFont="1" applyFill="1" applyBorder="1" applyAlignment="1" applyProtection="1">
      <alignment horizontal="center" vertical="center" wrapText="1"/>
    </xf>
    <xf numFmtId="0" fontId="37" fillId="6" borderId="18" xfId="5" applyFont="1" applyFill="1" applyBorder="1" applyAlignment="1" applyProtection="1">
      <alignment horizontal="center" vertical="center" wrapText="1"/>
    </xf>
    <xf numFmtId="0" fontId="37" fillId="0" borderId="37" xfId="0" applyFont="1" applyBorder="1" applyAlignment="1" applyProtection="1">
      <alignment horizontal="center" vertical="center"/>
    </xf>
    <xf numFmtId="194" fontId="37" fillId="0" borderId="156" xfId="5" applyNumberFormat="1" applyFont="1" applyFill="1" applyBorder="1" applyAlignment="1" applyProtection="1">
      <alignment horizontal="center" vertical="center" shrinkToFit="1"/>
      <protection locked="0"/>
    </xf>
    <xf numFmtId="194" fontId="37" fillId="0" borderId="157" xfId="5" applyNumberFormat="1" applyFont="1" applyFill="1" applyBorder="1" applyAlignment="1" applyProtection="1">
      <alignment horizontal="center" vertical="center" shrinkToFit="1"/>
      <protection locked="0"/>
    </xf>
    <xf numFmtId="0" fontId="37" fillId="0" borderId="37" xfId="5" applyFont="1" applyBorder="1" applyAlignment="1" applyProtection="1">
      <alignment horizontal="center" vertical="center"/>
    </xf>
    <xf numFmtId="178" fontId="37" fillId="8" borderId="155" xfId="5" applyNumberFormat="1" applyFont="1" applyFill="1" applyBorder="1" applyAlignment="1" applyProtection="1">
      <alignment horizontal="center" vertical="center" shrinkToFit="1"/>
    </xf>
    <xf numFmtId="178" fontId="37" fillId="8" borderId="156" xfId="5" applyNumberFormat="1" applyFont="1" applyFill="1" applyBorder="1" applyAlignment="1" applyProtection="1">
      <alignment horizontal="center" vertical="center" shrinkToFit="1"/>
    </xf>
    <xf numFmtId="178" fontId="36" fillId="8" borderId="18" xfId="5" applyNumberFormat="1" applyFont="1" applyFill="1" applyBorder="1" applyAlignment="1" applyProtection="1">
      <alignment horizontal="center" vertical="center"/>
    </xf>
    <xf numFmtId="178" fontId="36" fillId="8" borderId="60" xfId="5" applyNumberFormat="1" applyFont="1" applyFill="1" applyBorder="1" applyAlignment="1" applyProtection="1">
      <alignment horizontal="center" vertical="center"/>
    </xf>
    <xf numFmtId="194" fontId="37" fillId="0" borderId="18" xfId="5" applyNumberFormat="1" applyFont="1" applyFill="1" applyBorder="1" applyAlignment="1" applyProtection="1">
      <alignment horizontal="center" vertical="center" shrinkToFit="1"/>
      <protection locked="0"/>
    </xf>
    <xf numFmtId="194" fontId="37" fillId="0" borderId="154" xfId="5" applyNumberFormat="1" applyFont="1" applyFill="1" applyBorder="1" applyAlignment="1" applyProtection="1">
      <alignment horizontal="center" vertical="center" shrinkToFit="1"/>
      <protection locked="0"/>
    </xf>
    <xf numFmtId="178" fontId="37" fillId="8" borderId="153" xfId="5" applyNumberFormat="1" applyFont="1" applyFill="1" applyBorder="1" applyAlignment="1" applyProtection="1">
      <alignment horizontal="center" vertical="center" shrinkToFit="1"/>
    </xf>
    <xf numFmtId="178" fontId="37" fillId="8" borderId="18" xfId="5" applyNumberFormat="1" applyFont="1" applyFill="1" applyBorder="1" applyAlignment="1" applyProtection="1">
      <alignment horizontal="center" vertical="center" shrinkToFit="1"/>
    </xf>
    <xf numFmtId="194" fontId="37" fillId="0" borderId="159" xfId="5" applyNumberFormat="1" applyFont="1" applyFill="1" applyBorder="1" applyAlignment="1" applyProtection="1">
      <alignment horizontal="center" vertical="center" shrinkToFit="1"/>
      <protection locked="0"/>
    </xf>
    <xf numFmtId="194" fontId="37" fillId="0" borderId="160" xfId="5" applyNumberFormat="1" applyFont="1" applyFill="1" applyBorder="1" applyAlignment="1" applyProtection="1">
      <alignment horizontal="center" vertical="center" shrinkToFit="1"/>
      <protection locked="0"/>
    </xf>
    <xf numFmtId="178" fontId="37" fillId="8" borderId="158" xfId="5" applyNumberFormat="1" applyFont="1" applyFill="1" applyBorder="1" applyAlignment="1" applyProtection="1">
      <alignment horizontal="center" vertical="center" shrinkToFit="1"/>
    </xf>
    <xf numFmtId="178" fontId="37" fillId="8" borderId="159" xfId="5" applyNumberFormat="1" applyFont="1" applyFill="1" applyBorder="1" applyAlignment="1" applyProtection="1">
      <alignment horizontal="center" vertical="center" shrinkToFit="1"/>
    </xf>
    <xf numFmtId="178" fontId="36" fillId="8" borderId="62" xfId="5" applyNumberFormat="1" applyFont="1" applyFill="1" applyBorder="1" applyAlignment="1" applyProtection="1">
      <alignment horizontal="center" vertical="center"/>
    </xf>
    <xf numFmtId="178" fontId="36" fillId="8" borderId="65" xfId="5" applyNumberFormat="1" applyFont="1" applyFill="1" applyBorder="1" applyAlignment="1" applyProtection="1">
      <alignment horizontal="center" vertical="center"/>
    </xf>
    <xf numFmtId="178" fontId="36" fillId="8" borderId="63" xfId="5" applyNumberFormat="1" applyFont="1" applyFill="1" applyBorder="1" applyAlignment="1" applyProtection="1">
      <alignment horizontal="center" vertical="center"/>
    </xf>
    <xf numFmtId="0" fontId="37" fillId="0" borderId="1" xfId="5" applyFont="1" applyBorder="1" applyAlignment="1" applyProtection="1">
      <alignment horizontal="center" vertical="center" wrapText="1"/>
    </xf>
    <xf numFmtId="0" fontId="37" fillId="0" borderId="0" xfId="5" applyFont="1" applyBorder="1" applyAlignment="1" applyProtection="1">
      <alignment horizontal="center" vertical="center" wrapText="1"/>
    </xf>
    <xf numFmtId="0" fontId="37" fillId="0" borderId="10" xfId="5" applyFont="1" applyBorder="1" applyAlignment="1" applyProtection="1">
      <alignment horizontal="center" vertical="center" wrapText="1"/>
    </xf>
    <xf numFmtId="0" fontId="37" fillId="0" borderId="99" xfId="5" applyFont="1" applyBorder="1" applyAlignment="1" applyProtection="1">
      <alignment horizontal="center" vertical="center" wrapText="1"/>
    </xf>
    <xf numFmtId="0" fontId="37" fillId="0" borderId="110" xfId="5" applyFont="1" applyBorder="1" applyAlignment="1" applyProtection="1">
      <alignment horizontal="center" vertical="center" wrapText="1"/>
    </xf>
    <xf numFmtId="0" fontId="37" fillId="0" borderId="112" xfId="5" applyFont="1" applyBorder="1" applyAlignment="1" applyProtection="1">
      <alignment horizontal="center" vertical="center" wrapText="1"/>
    </xf>
    <xf numFmtId="0" fontId="37" fillId="0" borderId="113" xfId="5" applyFont="1" applyBorder="1" applyAlignment="1" applyProtection="1">
      <alignment horizontal="center" vertical="center" wrapText="1"/>
    </xf>
    <xf numFmtId="0" fontId="37" fillId="0" borderId="114" xfId="5" applyFont="1" applyBorder="1" applyAlignment="1" applyProtection="1">
      <alignment horizontal="center" vertical="center" wrapText="1"/>
    </xf>
    <xf numFmtId="195" fontId="37" fillId="0" borderId="18" xfId="0" applyNumberFormat="1" applyFont="1" applyBorder="1" applyAlignment="1" applyProtection="1">
      <alignment horizontal="center" vertical="center"/>
      <protection locked="0"/>
    </xf>
    <xf numFmtId="195" fontId="37" fillId="0" borderId="18" xfId="0" applyNumberFormat="1" applyFont="1" applyBorder="1" applyAlignment="1" applyProtection="1">
      <alignment horizontal="center" vertical="center"/>
    </xf>
    <xf numFmtId="0" fontId="37" fillId="0" borderId="21" xfId="5" applyFont="1" applyBorder="1" applyAlignment="1" applyProtection="1">
      <alignment horizontal="center" vertical="center" wrapText="1"/>
    </xf>
    <xf numFmtId="0" fontId="37" fillId="0" borderId="24" xfId="5" applyFont="1" applyBorder="1" applyAlignment="1" applyProtection="1">
      <alignment horizontal="center" vertical="center" wrapText="1"/>
    </xf>
    <xf numFmtId="0" fontId="37" fillId="0" borderId="23" xfId="5" applyFont="1" applyBorder="1" applyAlignment="1" applyProtection="1">
      <alignment horizontal="center" vertical="center" wrapText="1"/>
    </xf>
    <xf numFmtId="0" fontId="37" fillId="6" borderId="7" xfId="5" applyFont="1" applyFill="1" applyBorder="1" applyAlignment="1" applyProtection="1">
      <alignment horizontal="center" vertical="center" wrapText="1"/>
    </xf>
    <xf numFmtId="195" fontId="37" fillId="0" borderId="166" xfId="0" applyNumberFormat="1" applyFont="1" applyBorder="1" applyAlignment="1" applyProtection="1">
      <alignment horizontal="center" vertical="center"/>
    </xf>
    <xf numFmtId="195" fontId="37" fillId="0" borderId="7" xfId="0" applyNumberFormat="1" applyFont="1" applyBorder="1" applyAlignment="1" applyProtection="1">
      <alignment horizontal="center" vertical="center"/>
      <protection locked="0"/>
    </xf>
    <xf numFmtId="0" fontId="32" fillId="8" borderId="0" xfId="0" applyFont="1" applyFill="1" applyBorder="1" applyAlignment="1" applyProtection="1">
      <alignment horizontal="center" vertical="center"/>
    </xf>
    <xf numFmtId="0" fontId="32" fillId="0" borderId="0" xfId="0" applyFont="1" applyBorder="1" applyAlignment="1" applyProtection="1">
      <alignment horizontal="right" vertical="center"/>
    </xf>
    <xf numFmtId="178" fontId="32" fillId="8" borderId="0" xfId="0" applyNumberFormat="1" applyFont="1" applyFill="1" applyBorder="1" applyAlignment="1" applyProtection="1">
      <alignment horizontal="center" vertical="center"/>
    </xf>
    <xf numFmtId="0" fontId="33" fillId="0" borderId="0" xfId="0" applyFont="1" applyAlignment="1" applyProtection="1">
      <alignment vertical="center"/>
    </xf>
  </cellXfs>
  <cellStyles count="7">
    <cellStyle name="パーセント" xfId="1" builtinId="5"/>
    <cellStyle name="桁区切り 2" xfId="2"/>
    <cellStyle name="標準" xfId="0" builtinId="0"/>
    <cellStyle name="標準_キッズクラブ月報入力シート_【第７号様式】月報☆入力用（案）" xfId="3"/>
    <cellStyle name="標準_キッズクラブ月報入力シート_【第７号様式】月報☆入力用（案） 2" xfId="4"/>
    <cellStyle name="標準_キッズクラブ月報入力シート_【第７号様式】月報☆入力用（案）_実施要綱　様式（月報・実績報告書） 2" xfId="5"/>
    <cellStyle name="標準_キッズクラブ月報入力シート_【第７号様式】月報☆入力用（案）_実施要綱　様式（月報・実績報告書） 2 2" xfId="6"/>
  </cellStyles>
  <dxfs count="429">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CCFFCC"/>
        </patternFill>
      </fill>
    </dxf>
    <dxf>
      <fill>
        <patternFill>
          <bgColor theme="1" tint="0.14996795556505021"/>
        </patternFill>
      </fill>
    </dxf>
    <dxf>
      <fill>
        <patternFill>
          <bgColor theme="1"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O182"/>
  <sheetViews>
    <sheetView showGridLines="0" tabSelected="1" view="pageBreakPreview" zoomScale="70" zoomScaleNormal="80" zoomScaleSheetLayoutView="70" workbookViewId="0">
      <selection activeCell="EA102" sqref="EA102"/>
    </sheetView>
  </sheetViews>
  <sheetFormatPr defaultColWidth="2.5" defaultRowHeight="14.25" x14ac:dyDescent="0.15"/>
  <cols>
    <col min="1" max="1" width="2.5" style="2"/>
    <col min="2" max="62" width="2.5" style="2" customWidth="1"/>
    <col min="63" max="63" width="2.625" style="2" bestFit="1" customWidth="1"/>
    <col min="64" max="68" width="2.5" style="2" customWidth="1"/>
    <col min="69" max="69" width="2.5" style="2"/>
    <col min="70" max="112" width="2.5" style="2" customWidth="1"/>
    <col min="113" max="143" width="3.625" style="2" customWidth="1"/>
    <col min="144" max="144" width="3.625" style="1" customWidth="1"/>
    <col min="145" max="145" width="3.625" style="2" customWidth="1"/>
    <col min="146" max="146" width="3.625" style="338" customWidth="1"/>
    <col min="147" max="155" width="3.625" style="2" customWidth="1"/>
    <col min="156" max="159" width="3.625" style="199" customWidth="1"/>
    <col min="160" max="180" width="3.625" style="2" customWidth="1"/>
    <col min="181" max="184" width="3.625" style="232" customWidth="1"/>
    <col min="185" max="188" width="3.625" style="2" customWidth="1"/>
    <col min="189" max="189" width="3.625" style="338" customWidth="1"/>
    <col min="190" max="190" width="3.75" style="338" customWidth="1"/>
    <col min="191" max="192" width="3.75" style="2" customWidth="1"/>
    <col min="193" max="193" width="3.75" style="338" customWidth="1"/>
    <col min="194" max="201" width="3.75" style="2" customWidth="1"/>
    <col min="202" max="202" width="6.75" style="2" customWidth="1"/>
    <col min="203" max="216" width="3.75" style="2" customWidth="1"/>
    <col min="217" max="258" width="4.875" style="2" customWidth="1"/>
    <col min="259" max="262" width="8.75" style="2" customWidth="1"/>
    <col min="263" max="272" width="4.875" style="2" customWidth="1"/>
    <col min="273" max="275" width="7.25" style="2" customWidth="1"/>
    <col min="276" max="306" width="4.875" style="2" customWidth="1"/>
    <col min="307" max="16384" width="2.5" style="2"/>
  </cols>
  <sheetData>
    <row r="1" spans="2:228" ht="33.75" customHeight="1" x14ac:dyDescent="0.15">
      <c r="B1" s="10" t="s">
        <v>185</v>
      </c>
      <c r="EL1" s="3"/>
      <c r="EM1" s="3"/>
      <c r="GG1" s="210"/>
      <c r="GH1" s="210"/>
    </row>
    <row r="2" spans="2:228" ht="13.5" customHeight="1" x14ac:dyDescent="0.15">
      <c r="B2" s="11"/>
      <c r="C2" s="12"/>
      <c r="D2" s="12"/>
      <c r="E2" s="12"/>
      <c r="F2" s="12"/>
      <c r="G2" s="12"/>
      <c r="H2" s="12"/>
      <c r="I2" s="12"/>
      <c r="J2" s="903"/>
      <c r="K2" s="903"/>
      <c r="L2" s="903"/>
      <c r="M2" s="903"/>
      <c r="N2" s="903"/>
      <c r="O2" s="903"/>
      <c r="P2" s="12"/>
      <c r="Q2" s="12"/>
      <c r="R2" s="12"/>
      <c r="S2" s="12"/>
      <c r="T2" s="12"/>
      <c r="U2" s="12"/>
      <c r="V2" s="12"/>
      <c r="W2" s="12"/>
      <c r="X2" s="12"/>
      <c r="Y2" s="12"/>
      <c r="Z2" s="12"/>
      <c r="AA2" s="12"/>
      <c r="AB2" s="12"/>
      <c r="AC2" s="12"/>
      <c r="AD2" s="12"/>
      <c r="AE2" s="12"/>
      <c r="AF2" s="12"/>
      <c r="AG2" s="12"/>
      <c r="AH2" s="12"/>
      <c r="AI2" s="12"/>
      <c r="AJ2" s="12"/>
      <c r="AK2" s="12"/>
      <c r="AL2" s="12"/>
      <c r="AM2" s="12"/>
      <c r="AN2" s="12"/>
      <c r="AO2" s="13"/>
      <c r="AP2" s="13"/>
      <c r="AQ2" s="14"/>
      <c r="AR2" s="14"/>
      <c r="AS2" s="14"/>
      <c r="AT2" s="14"/>
      <c r="AU2" s="14"/>
      <c r="AV2" s="14"/>
      <c r="AW2" s="14"/>
      <c r="AX2" s="14"/>
      <c r="AY2" s="14"/>
      <c r="AZ2" s="15"/>
      <c r="BA2" s="16"/>
      <c r="BB2" s="17"/>
      <c r="BC2" s="17"/>
      <c r="BD2" s="17"/>
      <c r="BE2" s="17"/>
      <c r="BF2" s="17"/>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231"/>
      <c r="EE2" s="231"/>
      <c r="EF2" s="15"/>
      <c r="EG2" s="15"/>
      <c r="EH2" s="15"/>
      <c r="EI2" s="15"/>
      <c r="EJ2" s="16" t="s">
        <v>186</v>
      </c>
      <c r="EK2" s="19"/>
      <c r="EL2" s="3"/>
      <c r="EM2" s="3"/>
      <c r="EN2" s="18"/>
      <c r="EO2" s="3"/>
      <c r="EP2" s="329"/>
      <c r="GG2" s="210"/>
      <c r="GH2" s="210"/>
    </row>
    <row r="3" spans="2:228" ht="13.5" customHeight="1" x14ac:dyDescent="0.15">
      <c r="B3" s="19"/>
      <c r="C3" s="20" t="s">
        <v>4</v>
      </c>
      <c r="D3" s="21"/>
      <c r="E3" s="21"/>
      <c r="F3" s="21"/>
      <c r="G3" s="21"/>
      <c r="H3" s="21"/>
      <c r="I3" s="22"/>
      <c r="J3" s="815"/>
      <c r="K3" s="815"/>
      <c r="L3" s="815"/>
      <c r="M3" s="815"/>
      <c r="N3" s="815"/>
      <c r="O3" s="815"/>
      <c r="P3" s="21" t="s">
        <v>2</v>
      </c>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3"/>
      <c r="AU3" s="23"/>
      <c r="AV3" s="23"/>
      <c r="AW3" s="23"/>
      <c r="AX3" s="23"/>
      <c r="AY3" s="23"/>
      <c r="AZ3" s="23"/>
      <c r="BA3" s="23"/>
      <c r="BB3" s="24"/>
      <c r="BC3" s="24"/>
      <c r="BD3" s="24"/>
      <c r="BE3" s="24"/>
      <c r="BF3" s="24"/>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19"/>
      <c r="EL3" s="3"/>
      <c r="EM3" s="3"/>
      <c r="EN3" s="18"/>
      <c r="EO3" s="3"/>
      <c r="EP3" s="329"/>
      <c r="GG3" s="210"/>
      <c r="GH3" s="210"/>
    </row>
    <row r="4" spans="2:228" ht="30.75" customHeight="1" x14ac:dyDescent="0.15">
      <c r="B4" s="904" t="s">
        <v>37</v>
      </c>
      <c r="C4" s="905"/>
      <c r="D4" s="905"/>
      <c r="E4" s="905"/>
      <c r="F4" s="905"/>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J4" s="905"/>
      <c r="AK4" s="905"/>
      <c r="AL4" s="905"/>
      <c r="AM4" s="905"/>
      <c r="AN4" s="905"/>
      <c r="AO4" s="905"/>
      <c r="AP4" s="905"/>
      <c r="AQ4" s="905"/>
      <c r="AR4" s="905"/>
      <c r="AS4" s="905"/>
      <c r="AT4" s="905"/>
      <c r="AU4" s="905"/>
      <c r="AV4" s="905"/>
      <c r="AW4" s="905"/>
      <c r="AX4" s="905"/>
      <c r="AY4" s="905"/>
      <c r="AZ4" s="905"/>
      <c r="BA4" s="905"/>
      <c r="BB4" s="905"/>
      <c r="BC4" s="905"/>
      <c r="BD4" s="905"/>
      <c r="BE4" s="905"/>
      <c r="BF4" s="905"/>
      <c r="BG4" s="905"/>
      <c r="BH4" s="905"/>
      <c r="BI4" s="905"/>
      <c r="BJ4" s="905"/>
      <c r="BK4" s="905"/>
      <c r="BL4" s="905"/>
      <c r="BM4" s="905"/>
      <c r="BN4" s="905"/>
      <c r="BO4" s="905"/>
      <c r="BP4" s="905"/>
      <c r="BQ4" s="905"/>
      <c r="BR4" s="905"/>
      <c r="BS4" s="905"/>
      <c r="BT4" s="905"/>
      <c r="BU4" s="905"/>
      <c r="BV4" s="905"/>
      <c r="BW4" s="905"/>
      <c r="BX4" s="905"/>
      <c r="BY4" s="905"/>
      <c r="BZ4" s="905"/>
      <c r="CA4" s="905"/>
      <c r="CB4" s="905"/>
      <c r="CC4" s="905"/>
      <c r="CD4" s="905"/>
      <c r="CE4" s="905"/>
      <c r="CF4" s="905"/>
      <c r="CG4" s="905"/>
      <c r="CH4" s="905"/>
      <c r="CI4" s="905"/>
      <c r="CJ4" s="905"/>
      <c r="CK4" s="905"/>
      <c r="CL4" s="905"/>
      <c r="CM4" s="905"/>
      <c r="CN4" s="905"/>
      <c r="CO4" s="905"/>
      <c r="CP4" s="905"/>
      <c r="CQ4" s="905"/>
      <c r="CR4" s="905"/>
      <c r="CS4" s="905"/>
      <c r="CT4" s="905"/>
      <c r="CU4" s="905"/>
      <c r="CV4" s="905"/>
      <c r="CW4" s="905"/>
      <c r="CX4" s="905"/>
      <c r="CY4" s="905"/>
      <c r="CZ4" s="905"/>
      <c r="DA4" s="905"/>
      <c r="DB4" s="905"/>
      <c r="DC4" s="905"/>
      <c r="DD4" s="905"/>
      <c r="DE4" s="905"/>
      <c r="DF4" s="905"/>
      <c r="DG4" s="905"/>
      <c r="DH4" s="905"/>
      <c r="DI4" s="905"/>
      <c r="DJ4" s="905"/>
      <c r="DK4" s="905"/>
      <c r="DL4" s="905"/>
      <c r="DM4" s="905"/>
      <c r="DN4" s="905"/>
      <c r="DO4" s="905"/>
      <c r="DP4" s="905"/>
      <c r="DQ4" s="905"/>
      <c r="DR4" s="905"/>
      <c r="DS4" s="905"/>
      <c r="DT4" s="905"/>
      <c r="DU4" s="905"/>
      <c r="DV4" s="905"/>
      <c r="DW4" s="905"/>
      <c r="DX4" s="905"/>
      <c r="DY4" s="905"/>
      <c r="DZ4" s="905"/>
      <c r="EA4" s="905"/>
      <c r="EB4" s="905"/>
      <c r="EC4" s="905"/>
      <c r="ED4" s="905"/>
      <c r="EE4" s="905"/>
      <c r="EF4" s="905"/>
      <c r="EG4" s="905"/>
      <c r="EH4" s="905"/>
      <c r="EI4" s="905"/>
      <c r="EJ4" s="3"/>
      <c r="EK4" s="19"/>
      <c r="EL4" s="3"/>
      <c r="EM4" s="3"/>
      <c r="EN4" s="18"/>
      <c r="EO4" s="3"/>
      <c r="EP4" s="329"/>
      <c r="GG4" s="210"/>
      <c r="GH4" s="210"/>
    </row>
    <row r="5" spans="2:228" ht="18.75" customHeight="1" x14ac:dyDescent="0.15">
      <c r="B5" s="19"/>
      <c r="C5" s="21"/>
      <c r="D5" s="21"/>
      <c r="E5" s="21"/>
      <c r="F5" s="21"/>
      <c r="G5" s="21"/>
      <c r="H5" s="21"/>
      <c r="I5" s="21"/>
      <c r="J5" s="21"/>
      <c r="K5" s="21"/>
      <c r="L5" s="21"/>
      <c r="M5" s="21"/>
      <c r="N5" s="21"/>
      <c r="O5" s="21"/>
      <c r="P5" s="21"/>
      <c r="Q5" s="815"/>
      <c r="R5" s="815"/>
      <c r="S5" s="815"/>
      <c r="T5" s="815"/>
      <c r="U5" s="815"/>
      <c r="V5" s="815"/>
      <c r="W5" s="21" t="s">
        <v>0</v>
      </c>
      <c r="X5" s="21"/>
      <c r="Y5" s="906"/>
      <c r="Z5" s="906"/>
      <c r="AA5" s="906"/>
      <c r="AB5" s="21" t="s">
        <v>35</v>
      </c>
      <c r="AC5" s="21"/>
      <c r="AD5" s="21"/>
      <c r="AE5" s="21"/>
      <c r="AF5" s="21"/>
      <c r="AG5" s="21"/>
      <c r="AH5" s="26"/>
      <c r="AI5" s="26"/>
      <c r="AJ5" s="26"/>
      <c r="AK5" s="26"/>
      <c r="AL5" s="26"/>
      <c r="AM5" s="26"/>
      <c r="AN5" s="26"/>
      <c r="AO5" s="27" t="s">
        <v>23</v>
      </c>
      <c r="AP5" s="756"/>
      <c r="AQ5" s="756"/>
      <c r="AR5" s="756"/>
      <c r="AS5" s="756"/>
      <c r="AT5" s="756"/>
      <c r="AU5" s="756"/>
      <c r="AV5" s="756"/>
      <c r="AW5" s="756"/>
      <c r="AX5" s="756"/>
      <c r="AY5" s="756"/>
      <c r="AZ5" s="756"/>
      <c r="BA5" s="756"/>
      <c r="BB5" s="24"/>
      <c r="BC5" s="24"/>
      <c r="BD5" s="24"/>
      <c r="BE5" s="24"/>
      <c r="BF5" s="24"/>
      <c r="BG5" s="3"/>
      <c r="BH5" s="3"/>
      <c r="BI5" s="3"/>
      <c r="BJ5" s="3"/>
      <c r="BK5" s="28"/>
      <c r="BL5" s="3"/>
      <c r="BM5" s="3"/>
      <c r="BN5" s="3"/>
      <c r="BO5" s="3"/>
      <c r="BP5" s="3"/>
      <c r="BQ5" s="3"/>
      <c r="BR5" s="3"/>
      <c r="BS5" s="3"/>
      <c r="BT5" s="3"/>
      <c r="BU5" s="3"/>
      <c r="BV5" s="3"/>
      <c r="BW5" s="3"/>
      <c r="BX5" s="3"/>
      <c r="BY5" s="3"/>
      <c r="BZ5" s="3"/>
      <c r="CA5" s="3"/>
      <c r="CB5" s="3"/>
      <c r="CC5" s="3"/>
      <c r="CD5" s="3"/>
      <c r="CE5" s="3"/>
      <c r="CF5" s="3"/>
      <c r="CG5" s="3"/>
      <c r="CH5" s="3"/>
      <c r="CI5" s="3"/>
      <c r="CJ5" s="87"/>
      <c r="CK5" s="87"/>
      <c r="CL5" s="87"/>
      <c r="CM5" s="87"/>
      <c r="CN5" s="87"/>
      <c r="CO5" s="87"/>
      <c r="CP5" s="87"/>
      <c r="CQ5" s="87"/>
      <c r="CR5" s="87"/>
      <c r="CS5" s="87"/>
      <c r="CT5" s="87"/>
      <c r="CU5" s="87"/>
      <c r="CV5" s="87"/>
      <c r="CW5" s="87"/>
      <c r="CX5" s="87"/>
      <c r="CY5" s="87"/>
      <c r="CZ5" s="87"/>
      <c r="DA5" s="87"/>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19"/>
      <c r="EL5" s="3"/>
      <c r="EM5" s="3"/>
      <c r="EN5" s="3"/>
      <c r="EO5" s="3"/>
      <c r="EP5" s="1"/>
      <c r="ER5" s="338"/>
      <c r="EZ5" s="2"/>
      <c r="FA5" s="2"/>
      <c r="FD5" s="199"/>
      <c r="FE5" s="199"/>
      <c r="FY5" s="2"/>
      <c r="FZ5" s="2"/>
      <c r="GC5" s="232"/>
      <c r="GD5" s="232"/>
      <c r="GG5" s="2"/>
      <c r="GH5" s="2"/>
      <c r="GI5" s="210"/>
      <c r="GJ5" s="210"/>
      <c r="GK5" s="2"/>
      <c r="GM5" s="338"/>
    </row>
    <row r="6" spans="2:228" ht="15.75" customHeight="1" x14ac:dyDescent="0.15">
      <c r="B6" s="19"/>
      <c r="C6" s="29"/>
      <c r="D6" s="29"/>
      <c r="E6" s="29"/>
      <c r="F6" s="29"/>
      <c r="G6" s="29"/>
      <c r="H6" s="29"/>
      <c r="I6" s="29"/>
      <c r="J6" s="29"/>
      <c r="K6" s="29"/>
      <c r="L6" s="29"/>
      <c r="M6" s="29"/>
      <c r="N6" s="29"/>
      <c r="O6" s="29"/>
      <c r="P6" s="29"/>
      <c r="Q6" s="26"/>
      <c r="R6" s="26"/>
      <c r="S6" s="26"/>
      <c r="T6" s="26"/>
      <c r="U6" s="26"/>
      <c r="V6" s="26"/>
      <c r="W6" s="29"/>
      <c r="X6" s="29"/>
      <c r="Y6" s="292"/>
      <c r="Z6" s="26"/>
      <c r="AA6" s="26"/>
      <c r="AB6" s="29"/>
      <c r="AC6" s="29"/>
      <c r="AD6" s="21"/>
      <c r="AE6" s="21"/>
      <c r="AF6" s="21"/>
      <c r="AG6" s="21"/>
      <c r="AH6" s="21"/>
      <c r="AI6" s="21"/>
      <c r="AJ6" s="21"/>
      <c r="AK6" s="21"/>
      <c r="AL6" s="21"/>
      <c r="AM6" s="21"/>
      <c r="AN6" s="21"/>
      <c r="AO6" s="21"/>
      <c r="AP6" s="21"/>
      <c r="AQ6" s="21"/>
      <c r="AR6" s="21"/>
      <c r="AS6" s="21"/>
      <c r="AT6" s="23"/>
      <c r="AU6" s="23"/>
      <c r="AV6" s="23"/>
      <c r="AW6" s="23"/>
      <c r="AX6" s="23"/>
      <c r="AY6" s="23"/>
      <c r="AZ6" s="23"/>
      <c r="BA6" s="23"/>
      <c r="BB6" s="24"/>
      <c r="BC6" s="24"/>
      <c r="BD6" s="24"/>
      <c r="BE6" s="24"/>
      <c r="BF6" s="24"/>
      <c r="BG6" s="30"/>
      <c r="BH6" s="30"/>
      <c r="BI6" s="30"/>
      <c r="BJ6" s="30"/>
      <c r="BK6" s="30"/>
      <c r="BL6" s="30"/>
      <c r="BM6" s="30"/>
      <c r="BN6" s="30"/>
      <c r="BO6" s="30"/>
      <c r="BP6" s="30"/>
      <c r="BQ6" s="3"/>
      <c r="BR6" s="3"/>
      <c r="BS6" s="3"/>
      <c r="BT6" s="3"/>
      <c r="BU6" s="3"/>
      <c r="BV6" s="3"/>
      <c r="BW6" s="3"/>
      <c r="BX6" s="3"/>
      <c r="BY6" s="3"/>
      <c r="BZ6" s="3"/>
      <c r="CA6" s="3"/>
      <c r="CB6" s="3"/>
      <c r="CC6" s="3"/>
      <c r="CD6" s="3"/>
      <c r="CE6" s="3"/>
      <c r="CF6" s="3"/>
      <c r="CG6" s="3"/>
      <c r="CH6" s="3"/>
      <c r="CI6" s="3"/>
      <c r="CJ6" s="87"/>
      <c r="CK6" s="87"/>
      <c r="CL6" s="87"/>
      <c r="CM6" s="87"/>
      <c r="CN6" s="87"/>
      <c r="CO6" s="87"/>
      <c r="CP6" s="87"/>
      <c r="CQ6" s="87"/>
      <c r="CR6" s="87"/>
      <c r="CS6" s="87"/>
      <c r="CT6" s="87"/>
      <c r="CU6" s="87"/>
      <c r="CV6" s="87"/>
      <c r="CW6" s="87"/>
      <c r="CX6" s="87"/>
      <c r="CY6" s="87"/>
      <c r="CZ6" s="87"/>
      <c r="DA6" s="87"/>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19"/>
      <c r="EL6" s="3"/>
      <c r="EM6" s="3"/>
      <c r="EN6" s="3"/>
      <c r="EO6" s="3"/>
      <c r="EP6" s="1"/>
      <c r="ER6" s="338"/>
      <c r="EZ6" s="2"/>
      <c r="FA6" s="2"/>
      <c r="FD6" s="199"/>
      <c r="FE6" s="199"/>
      <c r="FY6" s="2"/>
      <c r="FZ6" s="2"/>
      <c r="GC6" s="232"/>
      <c r="GD6" s="232"/>
      <c r="GG6" s="2"/>
      <c r="GH6" s="2"/>
      <c r="GI6" s="210"/>
      <c r="GJ6" s="210"/>
      <c r="GK6" s="2"/>
      <c r="GM6" s="338"/>
    </row>
    <row r="7" spans="2:228" ht="13.5" customHeight="1" x14ac:dyDescent="0.15">
      <c r="B7" s="19"/>
      <c r="C7" s="582" t="s">
        <v>248</v>
      </c>
      <c r="D7" s="582"/>
      <c r="E7" s="582"/>
      <c r="F7" s="582"/>
      <c r="G7" s="582"/>
      <c r="H7" s="582"/>
      <c r="I7" s="582"/>
      <c r="J7" s="582"/>
      <c r="K7" s="582"/>
      <c r="L7" s="582"/>
      <c r="M7" s="582"/>
      <c r="N7" s="582"/>
      <c r="O7" s="582"/>
      <c r="P7" s="582"/>
      <c r="Q7" s="582"/>
      <c r="R7" s="29"/>
      <c r="S7" s="27"/>
      <c r="T7" s="31"/>
      <c r="U7" s="31"/>
      <c r="V7" s="31"/>
      <c r="W7" s="29"/>
      <c r="X7" s="29"/>
      <c r="Y7" s="31"/>
      <c r="Z7" s="31"/>
      <c r="AA7" s="31"/>
      <c r="AB7" s="29"/>
      <c r="AC7" s="21"/>
      <c r="AD7" s="21"/>
      <c r="AE7" s="21"/>
      <c r="AF7" s="21"/>
      <c r="AG7" s="21"/>
      <c r="AH7" s="21"/>
      <c r="AI7" s="21"/>
      <c r="AJ7" s="21"/>
      <c r="AK7" s="21"/>
      <c r="AL7" s="21"/>
      <c r="AM7" s="21"/>
      <c r="AN7" s="21"/>
      <c r="AO7" s="21"/>
      <c r="AP7" s="21"/>
      <c r="AQ7" s="648" t="s">
        <v>120</v>
      </c>
      <c r="AR7" s="649"/>
      <c r="AS7" s="649"/>
      <c r="AT7" s="650"/>
      <c r="AU7" s="768"/>
      <c r="AV7" s="769"/>
      <c r="AW7" s="649" t="s">
        <v>94</v>
      </c>
      <c r="AX7" s="650"/>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
      <c r="CD7" s="3"/>
      <c r="CE7" s="3"/>
      <c r="CF7" s="3"/>
      <c r="CG7" s="3"/>
      <c r="CH7" s="3"/>
      <c r="CI7" s="3"/>
      <c r="CJ7" s="87"/>
      <c r="CK7" s="87"/>
      <c r="CL7" s="87"/>
      <c r="CM7" s="87"/>
      <c r="CN7" s="87"/>
      <c r="CO7" s="87"/>
      <c r="CP7" s="87"/>
      <c r="CQ7" s="87"/>
      <c r="CR7" s="87"/>
      <c r="CS7" s="87"/>
      <c r="CT7" s="87"/>
      <c r="CU7" s="87"/>
      <c r="CV7" s="87"/>
      <c r="CW7" s="87"/>
      <c r="CX7" s="87"/>
      <c r="CY7" s="87"/>
      <c r="CZ7" s="87"/>
      <c r="DA7" s="87"/>
      <c r="DB7" s="3"/>
      <c r="DC7" s="634" t="s">
        <v>105</v>
      </c>
      <c r="DD7" s="634"/>
      <c r="DE7" s="634"/>
      <c r="DF7" s="634"/>
      <c r="DG7" s="634"/>
      <c r="DH7" s="634"/>
      <c r="DI7" s="634"/>
      <c r="DJ7" s="319"/>
      <c r="DK7" s="319"/>
      <c r="DL7" s="319"/>
      <c r="DM7" s="319"/>
      <c r="DN7" s="319"/>
      <c r="DO7" s="319"/>
      <c r="DP7" s="319"/>
      <c r="DQ7" s="319"/>
      <c r="DR7" s="319"/>
      <c r="DS7" s="319"/>
      <c r="DT7" s="319"/>
      <c r="DU7" s="319"/>
      <c r="DV7" s="319"/>
      <c r="DW7" s="319"/>
      <c r="DX7" s="319"/>
      <c r="DY7" s="319"/>
      <c r="DZ7" s="319"/>
      <c r="EA7" s="319"/>
      <c r="EB7" s="319"/>
      <c r="EC7" s="319"/>
      <c r="ED7" s="319"/>
      <c r="EE7" s="319"/>
      <c r="EF7" s="319"/>
      <c r="EG7" s="319"/>
      <c r="EH7" s="3"/>
      <c r="EI7" s="3"/>
      <c r="EJ7" s="3"/>
      <c r="EK7" s="19"/>
      <c r="EL7" s="3"/>
      <c r="EM7" s="3"/>
      <c r="EN7" s="3"/>
      <c r="EO7" s="3"/>
      <c r="EP7" s="1"/>
      <c r="ER7" s="338"/>
      <c r="EZ7" s="2"/>
      <c r="FA7" s="2"/>
      <c r="FD7" s="199"/>
      <c r="FE7" s="199"/>
      <c r="FY7" s="2"/>
      <c r="FZ7" s="2"/>
      <c r="GC7" s="232"/>
      <c r="GD7" s="232"/>
      <c r="GG7" s="2"/>
      <c r="GH7" s="2"/>
      <c r="GI7" s="210"/>
      <c r="GJ7" s="210"/>
      <c r="GK7" s="2"/>
      <c r="GM7" s="338"/>
    </row>
    <row r="8" spans="2:228" ht="13.5" customHeight="1" thickBot="1" x14ac:dyDescent="0.2">
      <c r="B8" s="19"/>
      <c r="C8" s="582"/>
      <c r="D8" s="582"/>
      <c r="E8" s="582"/>
      <c r="F8" s="582"/>
      <c r="G8" s="582"/>
      <c r="H8" s="582"/>
      <c r="I8" s="582"/>
      <c r="J8" s="582"/>
      <c r="K8" s="582"/>
      <c r="L8" s="582"/>
      <c r="M8" s="582"/>
      <c r="N8" s="582"/>
      <c r="O8" s="582"/>
      <c r="P8" s="582"/>
      <c r="Q8" s="582"/>
      <c r="R8" s="29"/>
      <c r="S8" s="29"/>
      <c r="T8" s="29"/>
      <c r="U8" s="29"/>
      <c r="V8" s="29"/>
      <c r="W8" s="29"/>
      <c r="X8" s="29"/>
      <c r="Y8" s="29"/>
      <c r="Z8" s="29"/>
      <c r="AA8" s="29"/>
      <c r="AB8" s="29"/>
      <c r="AC8" s="21"/>
      <c r="AD8" s="21"/>
      <c r="AE8" s="21"/>
      <c r="AF8" s="21"/>
      <c r="AG8" s="21"/>
      <c r="AH8" s="21"/>
      <c r="AI8" s="21"/>
      <c r="AJ8" s="21"/>
      <c r="AK8" s="21"/>
      <c r="AL8" s="21"/>
      <c r="AM8" s="21"/>
      <c r="AN8" s="21"/>
      <c r="AO8" s="21"/>
      <c r="AP8" s="21"/>
      <c r="AQ8" s="651"/>
      <c r="AR8" s="652"/>
      <c r="AS8" s="652"/>
      <c r="AT8" s="653"/>
      <c r="AU8" s="770"/>
      <c r="AV8" s="771"/>
      <c r="AW8" s="652"/>
      <c r="AX8" s="653"/>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
      <c r="CD8" s="3"/>
      <c r="CE8" s="3"/>
      <c r="CF8" s="3"/>
      <c r="CG8" s="3"/>
      <c r="CH8" s="3"/>
      <c r="CI8" s="3"/>
      <c r="CJ8" s="1075" t="s">
        <v>129</v>
      </c>
      <c r="CK8" s="1075"/>
      <c r="CL8" s="1075"/>
      <c r="CM8" s="1075"/>
      <c r="CN8" s="1075"/>
      <c r="CO8" s="1075"/>
      <c r="CP8" s="1075"/>
      <c r="CQ8" s="1075"/>
      <c r="CR8" s="1075"/>
      <c r="CS8" s="1075"/>
      <c r="CT8" s="1075"/>
      <c r="CU8" s="1075"/>
      <c r="CV8" s="1075"/>
      <c r="CW8" s="1075"/>
      <c r="CX8" s="1075"/>
      <c r="CY8" s="1075"/>
      <c r="CZ8" s="1075"/>
      <c r="DA8" s="1075"/>
      <c r="DB8" s="3"/>
      <c r="DC8" s="635"/>
      <c r="DD8" s="635"/>
      <c r="DE8" s="635"/>
      <c r="DF8" s="635"/>
      <c r="DG8" s="635"/>
      <c r="DH8" s="635"/>
      <c r="DI8" s="635"/>
      <c r="DJ8" s="319"/>
      <c r="DK8" s="319"/>
      <c r="DL8" s="319"/>
      <c r="DM8" s="319"/>
      <c r="DN8" s="319"/>
      <c r="DO8" s="319"/>
      <c r="DP8" s="319"/>
      <c r="DQ8" s="319"/>
      <c r="DR8" s="319"/>
      <c r="DS8" s="319"/>
      <c r="DT8" s="319"/>
      <c r="DU8" s="319"/>
      <c r="DV8" s="319"/>
      <c r="DW8" s="319"/>
      <c r="DX8" s="319"/>
      <c r="DY8" s="319"/>
      <c r="DZ8" s="319"/>
      <c r="EA8" s="319"/>
      <c r="EB8" s="319"/>
      <c r="EC8" s="319"/>
      <c r="ED8" s="319"/>
      <c r="EE8" s="319"/>
      <c r="EF8" s="319"/>
      <c r="EG8" s="319"/>
      <c r="EH8" s="3"/>
      <c r="EI8" s="3"/>
      <c r="EJ8" s="3"/>
      <c r="EK8" s="19"/>
      <c r="EL8" s="3"/>
      <c r="EM8" s="3"/>
      <c r="EN8" s="3"/>
      <c r="EP8" s="1"/>
      <c r="ER8" s="338"/>
      <c r="EZ8" s="2"/>
      <c r="FA8" s="2"/>
      <c r="FD8" s="199"/>
      <c r="FE8" s="199"/>
      <c r="FY8" s="2"/>
      <c r="FZ8" s="2"/>
      <c r="GC8" s="232"/>
      <c r="GD8" s="232"/>
      <c r="GG8" s="2"/>
      <c r="GH8" s="2"/>
      <c r="GI8" s="210"/>
      <c r="GJ8" s="210"/>
      <c r="GK8" s="2"/>
      <c r="GM8" s="338"/>
    </row>
    <row r="9" spans="2:228" ht="14.25" customHeight="1" x14ac:dyDescent="0.15">
      <c r="B9" s="19"/>
      <c r="C9" s="21"/>
      <c r="D9" s="781"/>
      <c r="E9" s="782"/>
      <c r="F9" s="782"/>
      <c r="G9" s="782"/>
      <c r="H9" s="782"/>
      <c r="I9" s="782"/>
      <c r="J9" s="782"/>
      <c r="K9" s="783"/>
      <c r="L9" s="648" t="s">
        <v>5</v>
      </c>
      <c r="M9" s="649"/>
      <c r="N9" s="649"/>
      <c r="O9" s="649"/>
      <c r="P9" s="649"/>
      <c r="Q9" s="650"/>
      <c r="R9" s="759" t="s">
        <v>6</v>
      </c>
      <c r="S9" s="760"/>
      <c r="T9" s="760"/>
      <c r="U9" s="760"/>
      <c r="V9" s="760"/>
      <c r="W9" s="760"/>
      <c r="X9" s="760"/>
      <c r="Y9" s="760"/>
      <c r="Z9" s="760"/>
      <c r="AA9" s="760"/>
      <c r="AB9" s="760"/>
      <c r="AC9" s="760"/>
      <c r="AD9" s="760"/>
      <c r="AE9" s="760"/>
      <c r="AF9" s="760"/>
      <c r="AG9" s="760"/>
      <c r="AH9" s="760"/>
      <c r="AI9" s="760"/>
      <c r="AJ9" s="760"/>
      <c r="AK9" s="760"/>
      <c r="AL9" s="760"/>
      <c r="AM9" s="760"/>
      <c r="AN9" s="760"/>
      <c r="AO9" s="761"/>
      <c r="AP9" s="250"/>
      <c r="AQ9" s="686"/>
      <c r="AR9" s="687"/>
      <c r="AS9" s="687"/>
      <c r="AT9" s="687"/>
      <c r="AU9" s="687"/>
      <c r="AV9" s="687"/>
      <c r="AW9" s="687"/>
      <c r="AX9" s="688"/>
      <c r="AY9" s="648" t="s">
        <v>5</v>
      </c>
      <c r="AZ9" s="649"/>
      <c r="BA9" s="649"/>
      <c r="BB9" s="649"/>
      <c r="BC9" s="649"/>
      <c r="BD9" s="650"/>
      <c r="BE9" s="759" t="s">
        <v>6</v>
      </c>
      <c r="BF9" s="760"/>
      <c r="BG9" s="760"/>
      <c r="BH9" s="760"/>
      <c r="BI9" s="760"/>
      <c r="BJ9" s="760"/>
      <c r="BK9" s="760"/>
      <c r="BL9" s="760"/>
      <c r="BM9" s="760"/>
      <c r="BN9" s="760"/>
      <c r="BO9" s="760"/>
      <c r="BP9" s="760"/>
      <c r="BQ9" s="760"/>
      <c r="BR9" s="760"/>
      <c r="BS9" s="760"/>
      <c r="BT9" s="760"/>
      <c r="BU9" s="760"/>
      <c r="BV9" s="760"/>
      <c r="BW9" s="760"/>
      <c r="BX9" s="760"/>
      <c r="BY9" s="760"/>
      <c r="BZ9" s="760"/>
      <c r="CA9" s="760"/>
      <c r="CB9" s="761"/>
      <c r="CC9" s="3"/>
      <c r="CD9" s="3"/>
      <c r="CE9" s="3"/>
      <c r="CF9" s="3"/>
      <c r="CG9" s="3"/>
      <c r="CH9" s="3"/>
      <c r="CI9" s="3"/>
      <c r="CJ9" s="1075"/>
      <c r="CK9" s="1075"/>
      <c r="CL9" s="1075"/>
      <c r="CM9" s="1075"/>
      <c r="CN9" s="1075"/>
      <c r="CO9" s="1075"/>
      <c r="CP9" s="1075"/>
      <c r="CQ9" s="1075"/>
      <c r="CR9" s="1075"/>
      <c r="CS9" s="1075"/>
      <c r="CT9" s="1075"/>
      <c r="CU9" s="1075"/>
      <c r="CV9" s="1075"/>
      <c r="CW9" s="1075"/>
      <c r="CX9" s="1075"/>
      <c r="CY9" s="1075"/>
      <c r="CZ9" s="1075"/>
      <c r="DA9" s="1075"/>
      <c r="DB9" s="3"/>
      <c r="DC9" s="1006" t="s">
        <v>111</v>
      </c>
      <c r="DD9" s="1007"/>
      <c r="DE9" s="1007"/>
      <c r="DF9" s="1007"/>
      <c r="DG9" s="1007"/>
      <c r="DH9" s="1007"/>
      <c r="DI9" s="1007"/>
      <c r="DJ9" s="1007"/>
      <c r="DK9" s="1007"/>
      <c r="DL9" s="1007"/>
      <c r="DM9" s="1007"/>
      <c r="DN9" s="1007"/>
      <c r="DO9" s="1007"/>
      <c r="DP9" s="1007"/>
      <c r="DQ9" s="1007"/>
      <c r="DR9" s="1007"/>
      <c r="DS9" s="1007"/>
      <c r="DT9" s="1007"/>
      <c r="DU9" s="1007"/>
      <c r="DV9" s="1007"/>
      <c r="DW9" s="1007"/>
      <c r="DX9" s="1007"/>
      <c r="DY9" s="1007"/>
      <c r="DZ9" s="1007"/>
      <c r="EA9" s="1007"/>
      <c r="EB9" s="1007"/>
      <c r="EC9" s="1007"/>
      <c r="ED9" s="1007"/>
      <c r="EE9" s="1007"/>
      <c r="EF9" s="1007"/>
      <c r="EG9" s="1008"/>
      <c r="EH9" s="1005"/>
      <c r="EI9" s="1005"/>
      <c r="EJ9" s="1005"/>
      <c r="EK9" s="339"/>
      <c r="EL9" s="328"/>
      <c r="EM9" s="3"/>
      <c r="EN9" s="3"/>
      <c r="EP9" s="1"/>
      <c r="ER9" s="338"/>
      <c r="EZ9" s="2"/>
      <c r="FA9" s="2"/>
      <c r="FD9" s="199"/>
      <c r="FE9" s="199"/>
      <c r="FV9" s="3"/>
      <c r="FW9" s="3"/>
      <c r="FX9" s="3"/>
      <c r="FY9" s="3"/>
      <c r="FZ9" s="3"/>
      <c r="GA9" s="233"/>
      <c r="GB9" s="233"/>
      <c r="GC9" s="233"/>
      <c r="GD9" s="233"/>
      <c r="GE9" s="3"/>
      <c r="GF9" s="3"/>
      <c r="GG9" s="3"/>
      <c r="GH9" s="3"/>
      <c r="GI9" s="211"/>
      <c r="GJ9" s="211"/>
      <c r="GK9" s="3"/>
      <c r="GL9" s="3"/>
      <c r="GM9" s="329"/>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row>
    <row r="10" spans="2:228" ht="14.25" customHeight="1" thickBot="1" x14ac:dyDescent="0.2">
      <c r="B10" s="19"/>
      <c r="C10" s="21"/>
      <c r="D10" s="784"/>
      <c r="E10" s="785"/>
      <c r="F10" s="785"/>
      <c r="G10" s="785"/>
      <c r="H10" s="785"/>
      <c r="I10" s="785"/>
      <c r="J10" s="785"/>
      <c r="K10" s="786"/>
      <c r="L10" s="651"/>
      <c r="M10" s="652"/>
      <c r="N10" s="652"/>
      <c r="O10" s="652"/>
      <c r="P10" s="652"/>
      <c r="Q10" s="653"/>
      <c r="R10" s="772" t="s">
        <v>7</v>
      </c>
      <c r="S10" s="737"/>
      <c r="T10" s="737"/>
      <c r="U10" s="739"/>
      <c r="V10" s="736" t="s">
        <v>8</v>
      </c>
      <c r="W10" s="737"/>
      <c r="X10" s="737"/>
      <c r="Y10" s="739"/>
      <c r="Z10" s="736" t="s">
        <v>9</v>
      </c>
      <c r="AA10" s="737"/>
      <c r="AB10" s="737"/>
      <c r="AC10" s="739"/>
      <c r="AD10" s="736" t="s">
        <v>10</v>
      </c>
      <c r="AE10" s="737"/>
      <c r="AF10" s="737"/>
      <c r="AG10" s="739"/>
      <c r="AH10" s="736" t="s">
        <v>11</v>
      </c>
      <c r="AI10" s="737"/>
      <c r="AJ10" s="737"/>
      <c r="AK10" s="739"/>
      <c r="AL10" s="736" t="s">
        <v>12</v>
      </c>
      <c r="AM10" s="737"/>
      <c r="AN10" s="737"/>
      <c r="AO10" s="738"/>
      <c r="AP10" s="250"/>
      <c r="AQ10" s="689"/>
      <c r="AR10" s="690"/>
      <c r="AS10" s="690"/>
      <c r="AT10" s="690"/>
      <c r="AU10" s="690"/>
      <c r="AV10" s="690"/>
      <c r="AW10" s="690"/>
      <c r="AX10" s="691"/>
      <c r="AY10" s="651"/>
      <c r="AZ10" s="652"/>
      <c r="BA10" s="652"/>
      <c r="BB10" s="652"/>
      <c r="BC10" s="652"/>
      <c r="BD10" s="653"/>
      <c r="BE10" s="772" t="s">
        <v>7</v>
      </c>
      <c r="BF10" s="737"/>
      <c r="BG10" s="737"/>
      <c r="BH10" s="739"/>
      <c r="BI10" s="736" t="s">
        <v>8</v>
      </c>
      <c r="BJ10" s="737"/>
      <c r="BK10" s="737"/>
      <c r="BL10" s="739"/>
      <c r="BM10" s="736" t="s">
        <v>9</v>
      </c>
      <c r="BN10" s="737"/>
      <c r="BO10" s="737"/>
      <c r="BP10" s="739"/>
      <c r="BQ10" s="736" t="s">
        <v>10</v>
      </c>
      <c r="BR10" s="737"/>
      <c r="BS10" s="737"/>
      <c r="BT10" s="739"/>
      <c r="BU10" s="736" t="s">
        <v>11</v>
      </c>
      <c r="BV10" s="737"/>
      <c r="BW10" s="737"/>
      <c r="BX10" s="739"/>
      <c r="BY10" s="736" t="s">
        <v>12</v>
      </c>
      <c r="BZ10" s="737"/>
      <c r="CA10" s="737"/>
      <c r="CB10" s="738"/>
      <c r="CC10" s="3"/>
      <c r="CD10" s="3"/>
      <c r="CE10" s="3"/>
      <c r="CF10" s="3"/>
      <c r="CG10" s="3"/>
      <c r="CH10" s="3"/>
      <c r="CI10" s="3"/>
      <c r="CJ10" s="1075"/>
      <c r="CK10" s="1075"/>
      <c r="CL10" s="1075"/>
      <c r="CM10" s="1075"/>
      <c r="CN10" s="1075"/>
      <c r="CO10" s="1075"/>
      <c r="CP10" s="1075"/>
      <c r="CQ10" s="1075"/>
      <c r="CR10" s="1075"/>
      <c r="CS10" s="1075"/>
      <c r="CT10" s="1075"/>
      <c r="CU10" s="1075"/>
      <c r="CV10" s="1075"/>
      <c r="CW10" s="1075"/>
      <c r="CX10" s="1075"/>
      <c r="CY10" s="1075"/>
      <c r="CZ10" s="1075"/>
      <c r="DA10" s="1075"/>
      <c r="DB10" s="3"/>
      <c r="DC10" s="1009"/>
      <c r="DD10" s="1010"/>
      <c r="DE10" s="1010"/>
      <c r="DF10" s="1010"/>
      <c r="DG10" s="1010"/>
      <c r="DH10" s="1010"/>
      <c r="DI10" s="1010"/>
      <c r="DJ10" s="1010"/>
      <c r="DK10" s="1010"/>
      <c r="DL10" s="1010"/>
      <c r="DM10" s="1010"/>
      <c r="DN10" s="1010"/>
      <c r="DO10" s="1010"/>
      <c r="DP10" s="1010"/>
      <c r="DQ10" s="1010"/>
      <c r="DR10" s="1010"/>
      <c r="DS10" s="1010"/>
      <c r="DT10" s="1010"/>
      <c r="DU10" s="1010"/>
      <c r="DV10" s="1010"/>
      <c r="DW10" s="1010"/>
      <c r="DX10" s="1010"/>
      <c r="DY10" s="1010"/>
      <c r="DZ10" s="1010"/>
      <c r="EA10" s="1010"/>
      <c r="EB10" s="1010"/>
      <c r="EC10" s="1010"/>
      <c r="ED10" s="1010"/>
      <c r="EE10" s="1010"/>
      <c r="EF10" s="1010"/>
      <c r="EG10" s="1011"/>
      <c r="EH10" s="1005"/>
      <c r="EI10" s="1005"/>
      <c r="EJ10" s="1005"/>
      <c r="EK10" s="339"/>
      <c r="EL10" s="328"/>
      <c r="EM10" s="3"/>
      <c r="EN10" s="3"/>
      <c r="EP10" s="1"/>
      <c r="ER10" s="338"/>
      <c r="EZ10" s="2"/>
      <c r="FA10" s="2"/>
      <c r="FD10" s="199"/>
      <c r="FE10" s="199"/>
      <c r="FV10" s="3"/>
      <c r="FW10" s="32"/>
      <c r="FX10" s="32"/>
      <c r="FY10" s="32"/>
      <c r="FZ10" s="32"/>
      <c r="GA10" s="234"/>
      <c r="GB10" s="234"/>
      <c r="GC10" s="234"/>
      <c r="GD10" s="234"/>
      <c r="GE10" s="32"/>
      <c r="GF10" s="32"/>
      <c r="GG10" s="32"/>
      <c r="GH10" s="32"/>
      <c r="GI10" s="212"/>
      <c r="GJ10" s="212"/>
      <c r="GK10" s="32"/>
      <c r="GL10" s="32"/>
      <c r="GM10" s="250"/>
      <c r="GN10" s="32"/>
      <c r="GO10" s="32"/>
      <c r="GP10" s="32"/>
      <c r="GQ10" s="32"/>
      <c r="GR10" s="32"/>
      <c r="GS10" s="32"/>
      <c r="GT10" s="32"/>
      <c r="GU10" s="32"/>
      <c r="GV10" s="32"/>
      <c r="GW10" s="32"/>
      <c r="GX10" s="32"/>
      <c r="GY10" s="32"/>
      <c r="GZ10" s="32"/>
      <c r="HA10" s="32"/>
      <c r="HB10" s="32"/>
      <c r="HC10" s="32"/>
      <c r="HD10" s="32"/>
      <c r="HE10" s="32"/>
      <c r="HF10" s="32"/>
      <c r="HG10" s="32"/>
      <c r="HH10" s="3"/>
      <c r="HI10" s="3"/>
      <c r="HJ10" s="3"/>
      <c r="HK10" s="3"/>
      <c r="HL10" s="3"/>
      <c r="HM10" s="3"/>
      <c r="HN10" s="3"/>
      <c r="HO10" s="3"/>
    </row>
    <row r="11" spans="2:228" ht="14.25" customHeight="1" thickTop="1" x14ac:dyDescent="0.15">
      <c r="B11" s="19"/>
      <c r="C11" s="21"/>
      <c r="D11" s="508" t="s">
        <v>13</v>
      </c>
      <c r="E11" s="509"/>
      <c r="F11" s="509"/>
      <c r="G11" s="509"/>
      <c r="H11" s="509"/>
      <c r="I11" s="509"/>
      <c r="J11" s="509"/>
      <c r="K11" s="510"/>
      <c r="L11" s="628">
        <f>SUM(R11:AO11)</f>
        <v>0</v>
      </c>
      <c r="M11" s="629"/>
      <c r="N11" s="629"/>
      <c r="O11" s="629"/>
      <c r="P11" s="629"/>
      <c r="Q11" s="630"/>
      <c r="R11" s="983"/>
      <c r="S11" s="984"/>
      <c r="T11" s="984"/>
      <c r="U11" s="985"/>
      <c r="V11" s="986"/>
      <c r="W11" s="984"/>
      <c r="X11" s="984"/>
      <c r="Y11" s="985"/>
      <c r="Z11" s="986"/>
      <c r="AA11" s="984"/>
      <c r="AB11" s="984"/>
      <c r="AC11" s="985"/>
      <c r="AD11" s="986"/>
      <c r="AE11" s="984"/>
      <c r="AF11" s="984"/>
      <c r="AG11" s="985"/>
      <c r="AH11" s="986"/>
      <c r="AI11" s="984"/>
      <c r="AJ11" s="984"/>
      <c r="AK11" s="985"/>
      <c r="AL11" s="986"/>
      <c r="AM11" s="984"/>
      <c r="AN11" s="984"/>
      <c r="AO11" s="987"/>
      <c r="AP11" s="293"/>
      <c r="AQ11" s="508" t="s">
        <v>118</v>
      </c>
      <c r="AR11" s="509"/>
      <c r="AS11" s="509"/>
      <c r="AT11" s="509"/>
      <c r="AU11" s="509"/>
      <c r="AV11" s="509"/>
      <c r="AW11" s="509"/>
      <c r="AX11" s="510"/>
      <c r="AY11" s="597">
        <f>SUM(AY19,AY21,AY23,AY25,AY27,AY29)</f>
        <v>0</v>
      </c>
      <c r="AZ11" s="598"/>
      <c r="BA11" s="598"/>
      <c r="BB11" s="598"/>
      <c r="BC11" s="598"/>
      <c r="BD11" s="599"/>
      <c r="BE11" s="735">
        <f>SUM(BE13,BE15)</f>
        <v>0</v>
      </c>
      <c r="BF11" s="692"/>
      <c r="BG11" s="692"/>
      <c r="BH11" s="692"/>
      <c r="BI11" s="757">
        <f t="shared" ref="BI11" si="0">SUM(BI13,BI15)</f>
        <v>0</v>
      </c>
      <c r="BJ11" s="692"/>
      <c r="BK11" s="692"/>
      <c r="BL11" s="758"/>
      <c r="BM11" s="692">
        <f t="shared" ref="BM11" si="1">SUM(BM13,BM15)</f>
        <v>0</v>
      </c>
      <c r="BN11" s="692"/>
      <c r="BO11" s="692"/>
      <c r="BP11" s="692"/>
      <c r="BQ11" s="757">
        <f t="shared" ref="BQ11" si="2">SUM(BQ13,BQ15)</f>
        <v>0</v>
      </c>
      <c r="BR11" s="692"/>
      <c r="BS11" s="692"/>
      <c r="BT11" s="758"/>
      <c r="BU11" s="692">
        <f t="shared" ref="BU11" si="3">SUM(BU13,BU15)</f>
        <v>0</v>
      </c>
      <c r="BV11" s="692"/>
      <c r="BW11" s="692"/>
      <c r="BX11" s="692"/>
      <c r="BY11" s="757">
        <f t="shared" ref="BY11" si="4">SUM(BY13,BY15)</f>
        <v>0</v>
      </c>
      <c r="BZ11" s="692"/>
      <c r="CA11" s="692"/>
      <c r="CB11" s="766"/>
      <c r="CC11" s="33"/>
      <c r="CD11" s="33"/>
      <c r="CE11" s="33"/>
      <c r="CF11" s="33"/>
      <c r="CG11" s="33"/>
      <c r="CH11" s="33"/>
      <c r="CI11" s="3"/>
      <c r="CJ11" s="1075"/>
      <c r="CK11" s="1075"/>
      <c r="CL11" s="1075"/>
      <c r="CM11" s="1075"/>
      <c r="CN11" s="1075"/>
      <c r="CO11" s="1075"/>
      <c r="CP11" s="1075"/>
      <c r="CQ11" s="1075"/>
      <c r="CR11" s="1075"/>
      <c r="CS11" s="1075"/>
      <c r="CT11" s="1075"/>
      <c r="CU11" s="1075"/>
      <c r="CV11" s="1075"/>
      <c r="CW11" s="1075"/>
      <c r="CX11" s="1075"/>
      <c r="CY11" s="1075"/>
      <c r="CZ11" s="1075"/>
      <c r="DA11" s="1075"/>
      <c r="DB11" s="3"/>
      <c r="DC11" s="1018" t="s">
        <v>103</v>
      </c>
      <c r="DD11" s="1019"/>
      <c r="DE11" s="1012" t="s">
        <v>121</v>
      </c>
      <c r="DF11" s="1013"/>
      <c r="DG11" s="1266" t="s">
        <v>112</v>
      </c>
      <c r="DH11" s="1267"/>
      <c r="DI11" s="1267"/>
      <c r="DJ11" s="1267"/>
      <c r="DK11" s="1267"/>
      <c r="DL11" s="1267"/>
      <c r="DM11" s="1267"/>
      <c r="DN11" s="1267"/>
      <c r="DO11" s="1281" t="s">
        <v>249</v>
      </c>
      <c r="DP11" s="1282"/>
      <c r="DQ11" s="1282"/>
      <c r="DR11" s="1282"/>
      <c r="DS11" s="1282"/>
      <c r="DT11" s="1282"/>
      <c r="DU11" s="1282"/>
      <c r="DV11" s="1282"/>
      <c r="DW11" s="1282"/>
      <c r="DX11" s="1282"/>
      <c r="DY11" s="1282"/>
      <c r="DZ11" s="1282"/>
      <c r="EA11" s="1282"/>
      <c r="EB11" s="1282"/>
      <c r="EC11" s="1282"/>
      <c r="ED11" s="1282"/>
      <c r="EE11" s="1282"/>
      <c r="EF11" s="1282"/>
      <c r="EG11" s="1283"/>
      <c r="EH11" s="665"/>
      <c r="EI11" s="665"/>
      <c r="EJ11" s="665"/>
      <c r="EK11" s="337"/>
      <c r="EL11" s="329"/>
      <c r="EM11" s="3"/>
      <c r="EN11" s="3"/>
      <c r="EP11" s="1"/>
      <c r="ER11" s="338"/>
      <c r="EZ11" s="2"/>
      <c r="FA11" s="2"/>
      <c r="FD11" s="199"/>
      <c r="FE11" s="199"/>
      <c r="FV11" s="3"/>
      <c r="FW11" s="32"/>
      <c r="FX11" s="32"/>
      <c r="FY11" s="32"/>
      <c r="FZ11" s="32"/>
      <c r="GA11" s="234"/>
      <c r="GB11" s="234"/>
      <c r="GC11" s="234"/>
      <c r="GD11" s="234"/>
      <c r="GE11" s="32"/>
      <c r="GF11" s="32"/>
      <c r="GG11" s="32"/>
      <c r="GH11" s="32"/>
      <c r="GI11" s="212"/>
      <c r="GJ11" s="212"/>
      <c r="GK11" s="32"/>
      <c r="GL11" s="32"/>
      <c r="GM11" s="250"/>
      <c r="GN11" s="32"/>
      <c r="GO11" s="32"/>
      <c r="GP11" s="32"/>
      <c r="GQ11" s="32"/>
      <c r="GR11" s="32"/>
      <c r="GS11" s="32"/>
      <c r="GT11" s="32"/>
      <c r="GU11" s="32"/>
      <c r="GV11" s="32"/>
      <c r="GW11" s="32"/>
      <c r="GX11" s="32"/>
      <c r="GY11" s="32"/>
      <c r="GZ11" s="32"/>
      <c r="HA11" s="32"/>
      <c r="HB11" s="32"/>
      <c r="HC11" s="32"/>
      <c r="HD11" s="32"/>
      <c r="HE11" s="32"/>
      <c r="HF11" s="32"/>
      <c r="HG11" s="32"/>
      <c r="HH11" s="3"/>
      <c r="HI11" s="3"/>
      <c r="HJ11" s="3"/>
      <c r="HK11" s="3"/>
      <c r="HL11" s="3"/>
      <c r="HM11" s="3"/>
      <c r="HN11" s="3"/>
      <c r="HO11" s="3"/>
    </row>
    <row r="12" spans="2:228" ht="14.25" customHeight="1" x14ac:dyDescent="0.15">
      <c r="B12" s="19"/>
      <c r="C12" s="21"/>
      <c r="D12" s="515"/>
      <c r="E12" s="516"/>
      <c r="F12" s="516"/>
      <c r="G12" s="516"/>
      <c r="H12" s="516"/>
      <c r="I12" s="516"/>
      <c r="J12" s="516"/>
      <c r="K12" s="539"/>
      <c r="L12" s="34" t="s">
        <v>14</v>
      </c>
      <c r="M12" s="793">
        <f>SUM(R12:AO12)</f>
        <v>0</v>
      </c>
      <c r="N12" s="793"/>
      <c r="O12" s="793"/>
      <c r="P12" s="793"/>
      <c r="Q12" s="35" t="s">
        <v>15</v>
      </c>
      <c r="R12" s="36" t="s">
        <v>14</v>
      </c>
      <c r="S12" s="600"/>
      <c r="T12" s="600"/>
      <c r="U12" s="37" t="s">
        <v>15</v>
      </c>
      <c r="V12" s="38" t="s">
        <v>14</v>
      </c>
      <c r="W12" s="600"/>
      <c r="X12" s="600"/>
      <c r="Y12" s="37" t="s">
        <v>15</v>
      </c>
      <c r="Z12" s="38" t="s">
        <v>14</v>
      </c>
      <c r="AA12" s="600"/>
      <c r="AB12" s="600"/>
      <c r="AC12" s="37" t="s">
        <v>15</v>
      </c>
      <c r="AD12" s="38" t="s">
        <v>14</v>
      </c>
      <c r="AE12" s="600"/>
      <c r="AF12" s="600"/>
      <c r="AG12" s="37" t="s">
        <v>15</v>
      </c>
      <c r="AH12" s="38" t="s">
        <v>14</v>
      </c>
      <c r="AI12" s="600"/>
      <c r="AJ12" s="600"/>
      <c r="AK12" s="37" t="s">
        <v>15</v>
      </c>
      <c r="AL12" s="38" t="s">
        <v>14</v>
      </c>
      <c r="AM12" s="600"/>
      <c r="AN12" s="600"/>
      <c r="AO12" s="39" t="s">
        <v>15</v>
      </c>
      <c r="AP12" s="40"/>
      <c r="AQ12" s="787"/>
      <c r="AR12" s="788"/>
      <c r="AS12" s="788"/>
      <c r="AT12" s="788"/>
      <c r="AU12" s="788"/>
      <c r="AV12" s="788"/>
      <c r="AW12" s="788"/>
      <c r="AX12" s="789"/>
      <c r="AY12" s="41" t="s">
        <v>14</v>
      </c>
      <c r="AZ12" s="627">
        <f>SUM(AZ20,AZ22,AZ24,AZ26,AZ28,AZ30)</f>
        <v>0</v>
      </c>
      <c r="BA12" s="627"/>
      <c r="BB12" s="627"/>
      <c r="BC12" s="627"/>
      <c r="BD12" s="42" t="s">
        <v>15</v>
      </c>
      <c r="BE12" s="43" t="s">
        <v>14</v>
      </c>
      <c r="BF12" s="767">
        <f>BF14+BF16</f>
        <v>0</v>
      </c>
      <c r="BG12" s="767"/>
      <c r="BH12" s="230" t="s">
        <v>15</v>
      </c>
      <c r="BI12" s="46" t="s">
        <v>14</v>
      </c>
      <c r="BJ12" s="767">
        <f>BJ14+BJ16</f>
        <v>0</v>
      </c>
      <c r="BK12" s="767"/>
      <c r="BL12" s="44" t="s">
        <v>15</v>
      </c>
      <c r="BM12" s="45" t="s">
        <v>14</v>
      </c>
      <c r="BN12" s="767">
        <f>BN14+BN16</f>
        <v>0</v>
      </c>
      <c r="BO12" s="767"/>
      <c r="BP12" s="230" t="s">
        <v>15</v>
      </c>
      <c r="BQ12" s="46" t="s">
        <v>14</v>
      </c>
      <c r="BR12" s="767">
        <f>BR14+BR16</f>
        <v>0</v>
      </c>
      <c r="BS12" s="767"/>
      <c r="BT12" s="44" t="s">
        <v>15</v>
      </c>
      <c r="BU12" s="45" t="s">
        <v>14</v>
      </c>
      <c r="BV12" s="767">
        <f>BV14+BV16</f>
        <v>0</v>
      </c>
      <c r="BW12" s="767"/>
      <c r="BX12" s="230" t="s">
        <v>15</v>
      </c>
      <c r="BY12" s="46" t="s">
        <v>14</v>
      </c>
      <c r="BZ12" s="767">
        <f>BZ14+BZ16</f>
        <v>0</v>
      </c>
      <c r="CA12" s="767"/>
      <c r="CB12" s="47" t="s">
        <v>15</v>
      </c>
      <c r="CC12" s="33"/>
      <c r="CD12" s="33"/>
      <c r="CE12" s="33"/>
      <c r="CF12" s="33"/>
      <c r="CG12" s="33"/>
      <c r="CH12" s="33"/>
      <c r="CI12" s="3"/>
      <c r="CJ12" s="1075"/>
      <c r="CK12" s="1075"/>
      <c r="CL12" s="1075"/>
      <c r="CM12" s="1075"/>
      <c r="CN12" s="1075"/>
      <c r="CO12" s="1075"/>
      <c r="CP12" s="1075"/>
      <c r="CQ12" s="1075"/>
      <c r="CR12" s="1075"/>
      <c r="CS12" s="1075"/>
      <c r="CT12" s="1075"/>
      <c r="CU12" s="1075"/>
      <c r="CV12" s="1075"/>
      <c r="CW12" s="1075"/>
      <c r="CX12" s="1075"/>
      <c r="CY12" s="1075"/>
      <c r="CZ12" s="1075"/>
      <c r="DA12" s="1075"/>
      <c r="DB12" s="3"/>
      <c r="DC12" s="723"/>
      <c r="DD12" s="724"/>
      <c r="DE12" s="1014"/>
      <c r="DF12" s="1015"/>
      <c r="DG12" s="1268"/>
      <c r="DH12" s="1269"/>
      <c r="DI12" s="1269"/>
      <c r="DJ12" s="1269"/>
      <c r="DK12" s="1269"/>
      <c r="DL12" s="1269"/>
      <c r="DM12" s="1269"/>
      <c r="DN12" s="1269"/>
      <c r="DO12" s="1284"/>
      <c r="DP12" s="1285"/>
      <c r="DQ12" s="1285"/>
      <c r="DR12" s="1285"/>
      <c r="DS12" s="1285"/>
      <c r="DT12" s="1285"/>
      <c r="DU12" s="1285"/>
      <c r="DV12" s="1285"/>
      <c r="DW12" s="1285"/>
      <c r="DX12" s="1285"/>
      <c r="DY12" s="1285"/>
      <c r="DZ12" s="1285"/>
      <c r="EA12" s="1285"/>
      <c r="EB12" s="1285"/>
      <c r="EC12" s="1285"/>
      <c r="ED12" s="1285"/>
      <c r="EE12" s="1285"/>
      <c r="EF12" s="1285"/>
      <c r="EG12" s="1286"/>
      <c r="EH12" s="665"/>
      <c r="EI12" s="665"/>
      <c r="EJ12" s="665"/>
      <c r="EK12" s="337"/>
      <c r="EL12" s="329"/>
      <c r="EM12" s="3"/>
      <c r="EN12" s="3"/>
      <c r="EP12" s="1"/>
      <c r="ER12" s="338"/>
      <c r="EZ12" s="2"/>
      <c r="FA12" s="2"/>
      <c r="FD12" s="199"/>
      <c r="FE12" s="199"/>
      <c r="FV12" s="3"/>
      <c r="FW12" s="48"/>
      <c r="FX12" s="48"/>
      <c r="FY12" s="48"/>
      <c r="FZ12" s="48"/>
      <c r="GA12" s="48"/>
      <c r="GB12" s="48"/>
      <c r="GC12" s="48"/>
      <c r="GD12" s="48"/>
      <c r="GE12" s="48"/>
      <c r="GF12" s="48"/>
      <c r="GG12" s="48"/>
      <c r="GH12" s="48"/>
      <c r="GI12" s="235"/>
      <c r="GJ12" s="235"/>
      <c r="GK12" s="294"/>
      <c r="GL12" s="294"/>
      <c r="GM12" s="295"/>
      <c r="GN12" s="213"/>
      <c r="GO12" s="49"/>
      <c r="GP12" s="49"/>
      <c r="GQ12" s="254"/>
      <c r="GR12" s="49"/>
      <c r="GS12" s="49"/>
      <c r="GT12" s="49"/>
      <c r="GU12" s="49"/>
      <c r="GV12" s="49"/>
      <c r="GW12" s="49"/>
      <c r="GX12" s="49"/>
      <c r="GY12" s="49"/>
      <c r="GZ12" s="49"/>
      <c r="HA12" s="49"/>
      <c r="HB12" s="49"/>
      <c r="HC12" s="49"/>
      <c r="HD12" s="49"/>
      <c r="HE12" s="49"/>
      <c r="HF12" s="49"/>
      <c r="HG12" s="49"/>
      <c r="HH12" s="49"/>
      <c r="HI12" s="49"/>
      <c r="HJ12" s="49"/>
      <c r="HK12" s="49"/>
      <c r="HL12" s="3"/>
      <c r="HM12" s="3"/>
      <c r="HN12" s="3"/>
      <c r="HO12" s="3"/>
      <c r="HP12" s="3"/>
      <c r="HQ12" s="3"/>
      <c r="HR12" s="3"/>
      <c r="HS12" s="3"/>
    </row>
    <row r="13" spans="2:228" ht="14.25" customHeight="1" x14ac:dyDescent="0.15">
      <c r="B13" s="19"/>
      <c r="C13" s="21"/>
      <c r="D13" s="508" t="s">
        <v>16</v>
      </c>
      <c r="E13" s="509"/>
      <c r="F13" s="509"/>
      <c r="G13" s="509"/>
      <c r="H13" s="509"/>
      <c r="I13" s="509"/>
      <c r="J13" s="509"/>
      <c r="K13" s="510"/>
      <c r="L13" s="628">
        <f>SUM(R13:AO13)</f>
        <v>0</v>
      </c>
      <c r="M13" s="629"/>
      <c r="N13" s="629"/>
      <c r="O13" s="629"/>
      <c r="P13" s="629"/>
      <c r="Q13" s="630"/>
      <c r="R13" s="597">
        <f>R15+R17+R19</f>
        <v>0</v>
      </c>
      <c r="S13" s="598"/>
      <c r="T13" s="598"/>
      <c r="U13" s="988"/>
      <c r="V13" s="989">
        <f>V15+V17+V19</f>
        <v>0</v>
      </c>
      <c r="W13" s="598"/>
      <c r="X13" s="598"/>
      <c r="Y13" s="988"/>
      <c r="Z13" s="989">
        <f>Z15+Z17+Z19</f>
        <v>0</v>
      </c>
      <c r="AA13" s="598"/>
      <c r="AB13" s="598"/>
      <c r="AC13" s="988"/>
      <c r="AD13" s="989">
        <f>AD15+AD17+AD19</f>
        <v>0</v>
      </c>
      <c r="AE13" s="598"/>
      <c r="AF13" s="598"/>
      <c r="AG13" s="988"/>
      <c r="AH13" s="989">
        <f>AH15+AH17+AH19</f>
        <v>0</v>
      </c>
      <c r="AI13" s="598"/>
      <c r="AJ13" s="598"/>
      <c r="AK13" s="988"/>
      <c r="AL13" s="989">
        <f>AL15+AL17+AL19</f>
        <v>0</v>
      </c>
      <c r="AM13" s="598"/>
      <c r="AN13" s="598"/>
      <c r="AO13" s="599"/>
      <c r="AP13" s="253"/>
      <c r="AQ13" s="50"/>
      <c r="AR13" s="508" t="s">
        <v>25</v>
      </c>
      <c r="AS13" s="509"/>
      <c r="AT13" s="509"/>
      <c r="AU13" s="509"/>
      <c r="AV13" s="509"/>
      <c r="AW13" s="509"/>
      <c r="AX13" s="510"/>
      <c r="AY13" s="790">
        <f>SUM(BE13:CB13)</f>
        <v>0</v>
      </c>
      <c r="AZ13" s="791"/>
      <c r="BA13" s="791"/>
      <c r="BB13" s="791"/>
      <c r="BC13" s="791"/>
      <c r="BD13" s="792"/>
      <c r="BE13" s="743"/>
      <c r="BF13" s="744"/>
      <c r="BG13" s="744"/>
      <c r="BH13" s="745"/>
      <c r="BI13" s="743"/>
      <c r="BJ13" s="744"/>
      <c r="BK13" s="744"/>
      <c r="BL13" s="745"/>
      <c r="BM13" s="743"/>
      <c r="BN13" s="744"/>
      <c r="BO13" s="744"/>
      <c r="BP13" s="745"/>
      <c r="BQ13" s="743"/>
      <c r="BR13" s="744"/>
      <c r="BS13" s="744"/>
      <c r="BT13" s="745"/>
      <c r="BU13" s="743"/>
      <c r="BV13" s="744"/>
      <c r="BW13" s="744"/>
      <c r="BX13" s="745"/>
      <c r="BY13" s="743"/>
      <c r="BZ13" s="744"/>
      <c r="CA13" s="744"/>
      <c r="CB13" s="745"/>
      <c r="CC13" s="740"/>
      <c r="CD13" s="741"/>
      <c r="CE13" s="741"/>
      <c r="CF13" s="681"/>
      <c r="CG13" s="681"/>
      <c r="CH13" s="681"/>
      <c r="CI13" s="3"/>
      <c r="CJ13" s="1075"/>
      <c r="CK13" s="1075"/>
      <c r="CL13" s="1075"/>
      <c r="CM13" s="1075"/>
      <c r="CN13" s="1075"/>
      <c r="CO13" s="1075"/>
      <c r="CP13" s="1075"/>
      <c r="CQ13" s="1075"/>
      <c r="CR13" s="1075"/>
      <c r="CS13" s="1075"/>
      <c r="CT13" s="1075"/>
      <c r="CU13" s="1075"/>
      <c r="CV13" s="1075"/>
      <c r="CW13" s="1075"/>
      <c r="CX13" s="1075"/>
      <c r="CY13" s="1075"/>
      <c r="CZ13" s="1075"/>
      <c r="DA13" s="1075"/>
      <c r="DB13" s="3"/>
      <c r="DC13" s="723"/>
      <c r="DD13" s="724"/>
      <c r="DE13" s="1014"/>
      <c r="DF13" s="1015"/>
      <c r="DG13" s="1268"/>
      <c r="DH13" s="1269"/>
      <c r="DI13" s="1269"/>
      <c r="DJ13" s="1269"/>
      <c r="DK13" s="1269"/>
      <c r="DL13" s="1269"/>
      <c r="DM13" s="1269"/>
      <c r="DN13" s="1269"/>
      <c r="DO13" s="1284"/>
      <c r="DP13" s="1285"/>
      <c r="DQ13" s="1285"/>
      <c r="DR13" s="1285"/>
      <c r="DS13" s="1285"/>
      <c r="DT13" s="1285"/>
      <c r="DU13" s="1285"/>
      <c r="DV13" s="1285"/>
      <c r="DW13" s="1285"/>
      <c r="DX13" s="1285"/>
      <c r="DY13" s="1285"/>
      <c r="DZ13" s="1285"/>
      <c r="EA13" s="1285"/>
      <c r="EB13" s="1285"/>
      <c r="EC13" s="1285"/>
      <c r="ED13" s="1285"/>
      <c r="EE13" s="1285"/>
      <c r="EF13" s="1285"/>
      <c r="EG13" s="1286"/>
      <c r="EH13" s="665"/>
      <c r="EI13" s="665"/>
      <c r="EJ13" s="665"/>
      <c r="EK13" s="337"/>
      <c r="EL13" s="329"/>
      <c r="EM13" s="3"/>
      <c r="EN13" s="3"/>
      <c r="EP13" s="1"/>
      <c r="ER13" s="338"/>
      <c r="EZ13" s="2"/>
      <c r="FA13" s="2"/>
      <c r="FD13" s="199"/>
      <c r="FE13" s="199"/>
      <c r="FV13" s="3"/>
      <c r="FW13" s="48"/>
      <c r="FX13" s="48"/>
      <c r="FY13" s="48"/>
      <c r="FZ13" s="48"/>
      <c r="GA13" s="48"/>
      <c r="GB13" s="48"/>
      <c r="GC13" s="48"/>
      <c r="GD13" s="48"/>
      <c r="GE13" s="48"/>
      <c r="GF13" s="48"/>
      <c r="GG13" s="48"/>
      <c r="GH13" s="48"/>
      <c r="GI13" s="48"/>
      <c r="GJ13" s="235"/>
      <c r="GK13" s="235"/>
      <c r="GL13" s="51"/>
      <c r="GM13" s="51"/>
      <c r="GN13" s="214"/>
      <c r="GO13" s="215"/>
      <c r="GP13" s="49"/>
      <c r="GQ13" s="49"/>
      <c r="GR13" s="253"/>
      <c r="GS13" s="52"/>
      <c r="GT13" s="49"/>
      <c r="GU13" s="49"/>
      <c r="GV13" s="40"/>
      <c r="GW13" s="52"/>
      <c r="GX13" s="49"/>
      <c r="GY13" s="49"/>
      <c r="GZ13" s="40"/>
      <c r="HA13" s="52"/>
      <c r="HB13" s="49"/>
      <c r="HC13" s="49"/>
      <c r="HD13" s="40"/>
      <c r="HE13" s="52"/>
      <c r="HF13" s="49"/>
      <c r="HG13" s="49"/>
      <c r="HH13" s="40"/>
      <c r="HI13" s="52"/>
      <c r="HJ13" s="49"/>
      <c r="HK13" s="49"/>
      <c r="HL13" s="40"/>
      <c r="HM13" s="3"/>
      <c r="HN13" s="3"/>
      <c r="HO13" s="3"/>
      <c r="HP13" s="3"/>
      <c r="HQ13" s="3"/>
      <c r="HR13" s="3"/>
      <c r="HS13" s="3"/>
      <c r="HT13" s="3"/>
    </row>
    <row r="14" spans="2:228" ht="14.25" customHeight="1" x14ac:dyDescent="0.15">
      <c r="B14" s="19"/>
      <c r="C14" s="21"/>
      <c r="D14" s="787"/>
      <c r="E14" s="788"/>
      <c r="F14" s="788"/>
      <c r="G14" s="788"/>
      <c r="H14" s="788"/>
      <c r="I14" s="788"/>
      <c r="J14" s="788"/>
      <c r="K14" s="789"/>
      <c r="L14" s="34" t="s">
        <v>43</v>
      </c>
      <c r="M14" s="793">
        <f>SUM(R14:AO14)</f>
        <v>0</v>
      </c>
      <c r="N14" s="793"/>
      <c r="O14" s="793"/>
      <c r="P14" s="793"/>
      <c r="Q14" s="35" t="s">
        <v>44</v>
      </c>
      <c r="R14" s="41" t="s">
        <v>14</v>
      </c>
      <c r="S14" s="627">
        <f>S16+S18+S20</f>
        <v>0</v>
      </c>
      <c r="T14" s="627"/>
      <c r="U14" s="309" t="s">
        <v>15</v>
      </c>
      <c r="V14" s="310" t="s">
        <v>14</v>
      </c>
      <c r="W14" s="627">
        <f>W16+W18+W20</f>
        <v>0</v>
      </c>
      <c r="X14" s="627"/>
      <c r="Y14" s="309" t="s">
        <v>15</v>
      </c>
      <c r="Z14" s="310" t="s">
        <v>14</v>
      </c>
      <c r="AA14" s="627">
        <f>AA16+AA18+AA20</f>
        <v>0</v>
      </c>
      <c r="AB14" s="627"/>
      <c r="AC14" s="309" t="s">
        <v>15</v>
      </c>
      <c r="AD14" s="310" t="s">
        <v>14</v>
      </c>
      <c r="AE14" s="627">
        <f>AE16+AE18+AE20</f>
        <v>0</v>
      </c>
      <c r="AF14" s="627"/>
      <c r="AG14" s="309" t="s">
        <v>15</v>
      </c>
      <c r="AH14" s="310" t="s">
        <v>14</v>
      </c>
      <c r="AI14" s="627">
        <f>AI16+AI18+AI20</f>
        <v>0</v>
      </c>
      <c r="AJ14" s="627"/>
      <c r="AK14" s="309" t="s">
        <v>15</v>
      </c>
      <c r="AL14" s="310" t="s">
        <v>14</v>
      </c>
      <c r="AM14" s="627">
        <f>AM16+AM18+AM20</f>
        <v>0</v>
      </c>
      <c r="AN14" s="627"/>
      <c r="AO14" s="89" t="s">
        <v>15</v>
      </c>
      <c r="AP14" s="40"/>
      <c r="AQ14" s="50"/>
      <c r="AR14" s="515"/>
      <c r="AS14" s="516"/>
      <c r="AT14" s="516"/>
      <c r="AU14" s="516"/>
      <c r="AV14" s="516"/>
      <c r="AW14" s="516"/>
      <c r="AX14" s="539"/>
      <c r="AY14" s="34" t="s">
        <v>14</v>
      </c>
      <c r="AZ14" s="685">
        <f>SUM(BE14:CB14)</f>
        <v>0</v>
      </c>
      <c r="BA14" s="685"/>
      <c r="BB14" s="685"/>
      <c r="BC14" s="685"/>
      <c r="BD14" s="53" t="s">
        <v>15</v>
      </c>
      <c r="BE14" s="36" t="s">
        <v>14</v>
      </c>
      <c r="BF14" s="654"/>
      <c r="BG14" s="654"/>
      <c r="BH14" s="37" t="s">
        <v>15</v>
      </c>
      <c r="BI14" s="36" t="s">
        <v>14</v>
      </c>
      <c r="BJ14" s="654"/>
      <c r="BK14" s="654"/>
      <c r="BL14" s="37" t="s">
        <v>15</v>
      </c>
      <c r="BM14" s="36" t="s">
        <v>14</v>
      </c>
      <c r="BN14" s="654"/>
      <c r="BO14" s="654"/>
      <c r="BP14" s="37" t="s">
        <v>15</v>
      </c>
      <c r="BQ14" s="36" t="s">
        <v>14</v>
      </c>
      <c r="BR14" s="654"/>
      <c r="BS14" s="654"/>
      <c r="BT14" s="37" t="s">
        <v>15</v>
      </c>
      <c r="BU14" s="36" t="s">
        <v>14</v>
      </c>
      <c r="BV14" s="654"/>
      <c r="BW14" s="654"/>
      <c r="BX14" s="37" t="s">
        <v>15</v>
      </c>
      <c r="BY14" s="36" t="s">
        <v>14</v>
      </c>
      <c r="BZ14" s="654"/>
      <c r="CA14" s="654"/>
      <c r="CB14" s="37" t="s">
        <v>15</v>
      </c>
      <c r="CC14" s="740"/>
      <c r="CD14" s="741"/>
      <c r="CE14" s="741"/>
      <c r="CF14" s="681"/>
      <c r="CG14" s="681"/>
      <c r="CH14" s="681"/>
      <c r="CI14" s="3"/>
      <c r="CJ14" s="1075"/>
      <c r="CK14" s="1075"/>
      <c r="CL14" s="1075"/>
      <c r="CM14" s="1075"/>
      <c r="CN14" s="1075"/>
      <c r="CO14" s="1075"/>
      <c r="CP14" s="1075"/>
      <c r="CQ14" s="1075"/>
      <c r="CR14" s="1075"/>
      <c r="CS14" s="1075"/>
      <c r="CT14" s="1075"/>
      <c r="CU14" s="1075"/>
      <c r="CV14" s="1075"/>
      <c r="CW14" s="1075"/>
      <c r="CX14" s="1075"/>
      <c r="CY14" s="1075"/>
      <c r="CZ14" s="1075"/>
      <c r="DA14" s="1075"/>
      <c r="DB14" s="3"/>
      <c r="DC14" s="725"/>
      <c r="DD14" s="726"/>
      <c r="DE14" s="1014"/>
      <c r="DF14" s="1015"/>
      <c r="DG14" s="1270"/>
      <c r="DH14" s="1271"/>
      <c r="DI14" s="1271"/>
      <c r="DJ14" s="1271"/>
      <c r="DK14" s="1271"/>
      <c r="DL14" s="1271"/>
      <c r="DM14" s="1271"/>
      <c r="DN14" s="1271"/>
      <c r="DO14" s="1287"/>
      <c r="DP14" s="1288"/>
      <c r="DQ14" s="1288"/>
      <c r="DR14" s="1288"/>
      <c r="DS14" s="1288"/>
      <c r="DT14" s="1288"/>
      <c r="DU14" s="1288"/>
      <c r="DV14" s="1288"/>
      <c r="DW14" s="1288"/>
      <c r="DX14" s="1288"/>
      <c r="DY14" s="1288"/>
      <c r="DZ14" s="1288"/>
      <c r="EA14" s="1288"/>
      <c r="EB14" s="1288"/>
      <c r="EC14" s="1288"/>
      <c r="ED14" s="1288"/>
      <c r="EE14" s="1288"/>
      <c r="EF14" s="1288"/>
      <c r="EG14" s="1289"/>
      <c r="EH14" s="665"/>
      <c r="EI14" s="665"/>
      <c r="EJ14" s="665"/>
      <c r="EK14" s="337"/>
      <c r="EL14" s="329"/>
      <c r="EM14" s="3"/>
      <c r="EN14" s="3"/>
      <c r="EP14" s="1"/>
      <c r="ER14" s="338"/>
      <c r="EZ14" s="2"/>
      <c r="FA14" s="2"/>
      <c r="FD14" s="199"/>
      <c r="FE14" s="199"/>
      <c r="FV14" s="3"/>
      <c r="FW14" s="48"/>
      <c r="FX14" s="48"/>
      <c r="FY14" s="48"/>
      <c r="FZ14" s="48"/>
      <c r="GA14" s="48"/>
      <c r="GB14" s="48"/>
      <c r="GC14" s="48"/>
      <c r="GD14" s="48"/>
      <c r="GE14" s="48"/>
      <c r="GF14" s="48"/>
      <c r="GG14" s="48"/>
      <c r="GH14" s="48"/>
      <c r="GI14" s="48"/>
      <c r="GJ14" s="235"/>
      <c r="GK14" s="235"/>
      <c r="GL14" s="48" t="s">
        <v>82</v>
      </c>
      <c r="GM14" s="48"/>
      <c r="GN14" s="216">
        <v>0.33333333333333331</v>
      </c>
      <c r="GO14" s="216">
        <v>0.79166666666666696</v>
      </c>
      <c r="GP14" s="48"/>
      <c r="GQ14" s="54"/>
      <c r="GR14" s="335" t="s">
        <v>159</v>
      </c>
      <c r="GS14" s="335" t="s">
        <v>219</v>
      </c>
      <c r="GT14" s="48"/>
      <c r="GU14" s="307"/>
      <c r="GV14" s="48"/>
      <c r="GW14" s="48"/>
      <c r="GX14" s="48"/>
      <c r="GY14" s="48"/>
      <c r="GZ14" s="48"/>
      <c r="HA14" s="909"/>
      <c r="HB14" s="909"/>
      <c r="HC14" s="48"/>
      <c r="HD14" s="48"/>
      <c r="HE14" s="48"/>
      <c r="HF14" s="48"/>
      <c r="HG14" s="48"/>
      <c r="HH14" s="48"/>
      <c r="HI14" s="48"/>
      <c r="HJ14" s="48"/>
      <c r="HK14" s="48"/>
      <c r="HL14" s="48"/>
      <c r="HM14" s="3"/>
      <c r="HN14" s="3"/>
      <c r="HO14" s="3"/>
      <c r="HP14" s="3"/>
      <c r="HQ14" s="3"/>
      <c r="HR14" s="3"/>
      <c r="HS14" s="3"/>
      <c r="HT14" s="3"/>
    </row>
    <row r="15" spans="2:228" ht="14.25" customHeight="1" x14ac:dyDescent="0.15">
      <c r="B15" s="19"/>
      <c r="C15" s="21"/>
      <c r="D15" s="55"/>
      <c r="E15" s="794" t="s">
        <v>24</v>
      </c>
      <c r="F15" s="795"/>
      <c r="G15" s="795"/>
      <c r="H15" s="795"/>
      <c r="I15" s="795"/>
      <c r="J15" s="795"/>
      <c r="K15" s="796"/>
      <c r="L15" s="628">
        <f>SUM(R15:AO15)</f>
        <v>0</v>
      </c>
      <c r="M15" s="629"/>
      <c r="N15" s="629"/>
      <c r="O15" s="629"/>
      <c r="P15" s="629"/>
      <c r="Q15" s="630"/>
      <c r="R15" s="631"/>
      <c r="S15" s="593"/>
      <c r="T15" s="593"/>
      <c r="U15" s="632"/>
      <c r="V15" s="621"/>
      <c r="W15" s="622"/>
      <c r="X15" s="622"/>
      <c r="Y15" s="981"/>
      <c r="Z15" s="621"/>
      <c r="AA15" s="622"/>
      <c r="AB15" s="622"/>
      <c r="AC15" s="981"/>
      <c r="AD15" s="621"/>
      <c r="AE15" s="622"/>
      <c r="AF15" s="622"/>
      <c r="AG15" s="981"/>
      <c r="AH15" s="621"/>
      <c r="AI15" s="622"/>
      <c r="AJ15" s="622"/>
      <c r="AK15" s="981"/>
      <c r="AL15" s="621"/>
      <c r="AM15" s="622"/>
      <c r="AN15" s="622"/>
      <c r="AO15" s="623"/>
      <c r="AP15" s="253"/>
      <c r="AQ15" s="50"/>
      <c r="AR15" s="508" t="s">
        <v>26</v>
      </c>
      <c r="AS15" s="509"/>
      <c r="AT15" s="509"/>
      <c r="AU15" s="509"/>
      <c r="AV15" s="509"/>
      <c r="AW15" s="509"/>
      <c r="AX15" s="510"/>
      <c r="AY15" s="790">
        <f>SUM(BE15:CB15)</f>
        <v>0</v>
      </c>
      <c r="AZ15" s="791"/>
      <c r="BA15" s="791"/>
      <c r="BB15" s="791"/>
      <c r="BC15" s="791"/>
      <c r="BD15" s="792"/>
      <c r="BE15" s="683"/>
      <c r="BF15" s="656"/>
      <c r="BG15" s="656"/>
      <c r="BH15" s="684"/>
      <c r="BI15" s="683"/>
      <c r="BJ15" s="656"/>
      <c r="BK15" s="656"/>
      <c r="BL15" s="684"/>
      <c r="BM15" s="683"/>
      <c r="BN15" s="656"/>
      <c r="BO15" s="656"/>
      <c r="BP15" s="684"/>
      <c r="BQ15" s="683"/>
      <c r="BR15" s="656"/>
      <c r="BS15" s="656"/>
      <c r="BT15" s="684"/>
      <c r="BU15" s="683"/>
      <c r="BV15" s="656"/>
      <c r="BW15" s="656"/>
      <c r="BX15" s="684"/>
      <c r="BY15" s="683"/>
      <c r="BZ15" s="656"/>
      <c r="CA15" s="656"/>
      <c r="CB15" s="684"/>
      <c r="CC15" s="673"/>
      <c r="CD15" s="665"/>
      <c r="CE15" s="665"/>
      <c r="CF15" s="665"/>
      <c r="CG15" s="665"/>
      <c r="CH15" s="665"/>
      <c r="CI15" s="3"/>
      <c r="CJ15" s="1075"/>
      <c r="CK15" s="1075"/>
      <c r="CL15" s="1075"/>
      <c r="CM15" s="1075"/>
      <c r="CN15" s="1075"/>
      <c r="CO15" s="1075"/>
      <c r="CP15" s="1075"/>
      <c r="CQ15" s="1075"/>
      <c r="CR15" s="1075"/>
      <c r="CS15" s="1075"/>
      <c r="CT15" s="1075"/>
      <c r="CU15" s="1075"/>
      <c r="CV15" s="1075"/>
      <c r="CW15" s="1075"/>
      <c r="CX15" s="1075"/>
      <c r="CY15" s="1075"/>
      <c r="CZ15" s="1075"/>
      <c r="DA15" s="1075"/>
      <c r="DB15" s="3"/>
      <c r="DC15" s="721" t="s">
        <v>106</v>
      </c>
      <c r="DD15" s="722"/>
      <c r="DE15" s="1014"/>
      <c r="DF15" s="1015"/>
      <c r="DG15" s="1272" t="s">
        <v>113</v>
      </c>
      <c r="DH15" s="1273"/>
      <c r="DI15" s="1273"/>
      <c r="DJ15" s="1273"/>
      <c r="DK15" s="1273"/>
      <c r="DL15" s="1273"/>
      <c r="DM15" s="1273"/>
      <c r="DN15" s="1273"/>
      <c r="DO15" s="1290" t="s">
        <v>250</v>
      </c>
      <c r="DP15" s="1291"/>
      <c r="DQ15" s="1291"/>
      <c r="DR15" s="1291"/>
      <c r="DS15" s="1291"/>
      <c r="DT15" s="1291"/>
      <c r="DU15" s="1291"/>
      <c r="DV15" s="1291"/>
      <c r="DW15" s="1291"/>
      <c r="DX15" s="1291"/>
      <c r="DY15" s="1291"/>
      <c r="DZ15" s="1291"/>
      <c r="EA15" s="1291"/>
      <c r="EB15" s="1291"/>
      <c r="EC15" s="1291"/>
      <c r="ED15" s="1291"/>
      <c r="EE15" s="1291"/>
      <c r="EF15" s="1291"/>
      <c r="EG15" s="1292"/>
      <c r="EH15" s="665"/>
      <c r="EI15" s="665"/>
      <c r="EJ15" s="665"/>
      <c r="EK15" s="337"/>
      <c r="EL15" s="190"/>
      <c r="EM15" s="4"/>
      <c r="EN15" s="4"/>
      <c r="EO15" s="105"/>
      <c r="EP15" s="314"/>
      <c r="EQ15" s="105"/>
      <c r="ER15" s="189"/>
      <c r="ES15" s="105"/>
      <c r="ET15" s="105"/>
      <c r="EU15" s="105"/>
      <c r="EV15" s="105"/>
      <c r="EW15" s="105"/>
      <c r="EX15" s="105"/>
      <c r="EY15" s="105"/>
      <c r="EZ15" s="105"/>
      <c r="FA15" s="105"/>
      <c r="FB15" s="200"/>
      <c r="FC15" s="200"/>
      <c r="FD15" s="200"/>
      <c r="FE15" s="200"/>
      <c r="FF15" s="105"/>
      <c r="FG15" s="105"/>
      <c r="FH15" s="105"/>
      <c r="FI15" s="105"/>
      <c r="FJ15" s="105"/>
      <c r="FK15" s="105"/>
      <c r="FL15" s="105"/>
      <c r="FM15" s="105"/>
      <c r="FV15" s="3"/>
      <c r="FW15" s="48"/>
      <c r="FX15" s="48"/>
      <c r="FY15" s="48"/>
      <c r="FZ15" s="48"/>
      <c r="GA15" s="48"/>
      <c r="GB15" s="48"/>
      <c r="GC15" s="48"/>
      <c r="GD15" s="48"/>
      <c r="GE15" s="48"/>
      <c r="GF15" s="48"/>
      <c r="GG15" s="48"/>
      <c r="GH15" s="48"/>
      <c r="GI15" s="48"/>
      <c r="GJ15" s="235"/>
      <c r="GK15" s="235"/>
      <c r="GL15" s="48" t="s">
        <v>84</v>
      </c>
      <c r="GM15" s="48"/>
      <c r="GN15" s="216">
        <v>0.34375</v>
      </c>
      <c r="GO15" s="216">
        <v>0.78125</v>
      </c>
      <c r="GP15" s="48"/>
      <c r="GQ15" s="54"/>
      <c r="GR15" s="335" t="s">
        <v>160</v>
      </c>
      <c r="GS15" s="48"/>
      <c r="GT15" s="48"/>
      <c r="GU15" s="307"/>
      <c r="GV15" s="48"/>
      <c r="GW15" s="48"/>
      <c r="GX15" s="48"/>
      <c r="GY15" s="48"/>
      <c r="GZ15" s="48"/>
      <c r="HA15" s="909"/>
      <c r="HB15" s="909"/>
      <c r="HC15" s="48"/>
      <c r="HD15" s="48"/>
      <c r="HE15" s="48"/>
      <c r="HF15" s="48"/>
      <c r="HG15" s="48"/>
      <c r="HH15" s="48"/>
      <c r="HI15" s="48"/>
      <c r="HJ15" s="48"/>
      <c r="HK15" s="48"/>
      <c r="HL15" s="48"/>
      <c r="HM15" s="3"/>
      <c r="HN15" s="3"/>
      <c r="HO15" s="3"/>
      <c r="HP15" s="3"/>
      <c r="HQ15" s="3"/>
      <c r="HR15" s="3"/>
      <c r="HS15" s="3"/>
      <c r="HT15" s="3"/>
    </row>
    <row r="16" spans="2:228" ht="14.25" customHeight="1" x14ac:dyDescent="0.15">
      <c r="B16" s="19"/>
      <c r="C16" s="21"/>
      <c r="D16" s="55"/>
      <c r="E16" s="797"/>
      <c r="F16" s="798"/>
      <c r="G16" s="798"/>
      <c r="H16" s="798"/>
      <c r="I16" s="798"/>
      <c r="J16" s="798"/>
      <c r="K16" s="799"/>
      <c r="L16" s="56" t="s">
        <v>43</v>
      </c>
      <c r="M16" s="800">
        <f>SUM(R16:AO16)</f>
        <v>0</v>
      </c>
      <c r="N16" s="800"/>
      <c r="O16" s="800"/>
      <c r="P16" s="800"/>
      <c r="Q16" s="57" t="s">
        <v>44</v>
      </c>
      <c r="R16" s="58" t="s">
        <v>14</v>
      </c>
      <c r="S16" s="804"/>
      <c r="T16" s="804"/>
      <c r="U16" s="59" t="s">
        <v>15</v>
      </c>
      <c r="V16" s="60" t="s">
        <v>14</v>
      </c>
      <c r="W16" s="804"/>
      <c r="X16" s="804"/>
      <c r="Y16" s="59" t="s">
        <v>15</v>
      </c>
      <c r="Z16" s="60" t="s">
        <v>14</v>
      </c>
      <c r="AA16" s="804"/>
      <c r="AB16" s="804"/>
      <c r="AC16" s="59" t="s">
        <v>15</v>
      </c>
      <c r="AD16" s="60" t="s">
        <v>14</v>
      </c>
      <c r="AE16" s="804"/>
      <c r="AF16" s="804"/>
      <c r="AG16" s="59" t="s">
        <v>15</v>
      </c>
      <c r="AH16" s="60" t="s">
        <v>14</v>
      </c>
      <c r="AI16" s="804"/>
      <c r="AJ16" s="804"/>
      <c r="AK16" s="59" t="s">
        <v>15</v>
      </c>
      <c r="AL16" s="60" t="s">
        <v>14</v>
      </c>
      <c r="AM16" s="804"/>
      <c r="AN16" s="804"/>
      <c r="AO16" s="61" t="s">
        <v>15</v>
      </c>
      <c r="AP16" s="40"/>
      <c r="AQ16" s="50"/>
      <c r="AR16" s="515"/>
      <c r="AS16" s="516"/>
      <c r="AT16" s="516"/>
      <c r="AU16" s="516"/>
      <c r="AV16" s="516"/>
      <c r="AW16" s="516"/>
      <c r="AX16" s="539"/>
      <c r="AY16" s="56" t="s">
        <v>14</v>
      </c>
      <c r="AZ16" s="685">
        <f>SUM(BE16:CB16)</f>
        <v>0</v>
      </c>
      <c r="BA16" s="685"/>
      <c r="BB16" s="685"/>
      <c r="BC16" s="685"/>
      <c r="BD16" s="62" t="s">
        <v>15</v>
      </c>
      <c r="BE16" s="58" t="s">
        <v>14</v>
      </c>
      <c r="BF16" s="656"/>
      <c r="BG16" s="656"/>
      <c r="BH16" s="59" t="s">
        <v>15</v>
      </c>
      <c r="BI16" s="58" t="s">
        <v>14</v>
      </c>
      <c r="BJ16" s="656"/>
      <c r="BK16" s="656"/>
      <c r="BL16" s="59" t="s">
        <v>15</v>
      </c>
      <c r="BM16" s="58" t="s">
        <v>14</v>
      </c>
      <c r="BN16" s="656"/>
      <c r="BO16" s="656"/>
      <c r="BP16" s="59" t="s">
        <v>15</v>
      </c>
      <c r="BQ16" s="58" t="s">
        <v>14</v>
      </c>
      <c r="BR16" s="656"/>
      <c r="BS16" s="656"/>
      <c r="BT16" s="59" t="s">
        <v>15</v>
      </c>
      <c r="BU16" s="58" t="s">
        <v>14</v>
      </c>
      <c r="BV16" s="656"/>
      <c r="BW16" s="656"/>
      <c r="BX16" s="59" t="s">
        <v>15</v>
      </c>
      <c r="BY16" s="58" t="s">
        <v>14</v>
      </c>
      <c r="BZ16" s="656"/>
      <c r="CA16" s="656"/>
      <c r="CB16" s="59" t="s">
        <v>15</v>
      </c>
      <c r="CC16" s="674"/>
      <c r="CD16" s="666"/>
      <c r="CE16" s="666"/>
      <c r="CF16" s="666"/>
      <c r="CG16" s="666"/>
      <c r="CH16" s="666"/>
      <c r="CI16" s="3"/>
      <c r="CJ16" s="1075"/>
      <c r="CK16" s="1075"/>
      <c r="CL16" s="1075"/>
      <c r="CM16" s="1075"/>
      <c r="CN16" s="1075"/>
      <c r="CO16" s="1075"/>
      <c r="CP16" s="1075"/>
      <c r="CQ16" s="1075"/>
      <c r="CR16" s="1075"/>
      <c r="CS16" s="1075"/>
      <c r="CT16" s="1075"/>
      <c r="CU16" s="1075"/>
      <c r="CV16" s="1075"/>
      <c r="CW16" s="1075"/>
      <c r="CX16" s="1075"/>
      <c r="CY16" s="1075"/>
      <c r="CZ16" s="1075"/>
      <c r="DA16" s="1075"/>
      <c r="DB16" s="3"/>
      <c r="DC16" s="723"/>
      <c r="DD16" s="724"/>
      <c r="DE16" s="1014"/>
      <c r="DF16" s="1015"/>
      <c r="DG16" s="1274"/>
      <c r="DH16" s="1275"/>
      <c r="DI16" s="1275"/>
      <c r="DJ16" s="1275"/>
      <c r="DK16" s="1275"/>
      <c r="DL16" s="1275"/>
      <c r="DM16" s="1275"/>
      <c r="DN16" s="1275"/>
      <c r="DO16" s="1284"/>
      <c r="DP16" s="1285"/>
      <c r="DQ16" s="1285"/>
      <c r="DR16" s="1285"/>
      <c r="DS16" s="1285"/>
      <c r="DT16" s="1285"/>
      <c r="DU16" s="1285"/>
      <c r="DV16" s="1285"/>
      <c r="DW16" s="1285"/>
      <c r="DX16" s="1285"/>
      <c r="DY16" s="1285"/>
      <c r="DZ16" s="1285"/>
      <c r="EA16" s="1285"/>
      <c r="EB16" s="1285"/>
      <c r="EC16" s="1285"/>
      <c r="ED16" s="1285"/>
      <c r="EE16" s="1285"/>
      <c r="EF16" s="1285"/>
      <c r="EG16" s="1286"/>
      <c r="EH16" s="665"/>
      <c r="EI16" s="665"/>
      <c r="EJ16" s="665"/>
      <c r="EK16" s="337"/>
      <c r="EL16" s="190"/>
      <c r="EM16" s="4"/>
      <c r="EN16" s="4"/>
      <c r="EO16" s="105"/>
      <c r="EP16" s="314"/>
      <c r="EQ16" s="105"/>
      <c r="ER16" s="189"/>
      <c r="ES16" s="105"/>
      <c r="ET16" s="105"/>
      <c r="EU16" s="105"/>
      <c r="EV16" s="105"/>
      <c r="EW16" s="105"/>
      <c r="EX16" s="105"/>
      <c r="EY16" s="105"/>
      <c r="EZ16" s="105"/>
      <c r="FA16" s="105"/>
      <c r="FB16" s="200"/>
      <c r="FC16" s="200"/>
      <c r="FD16" s="200"/>
      <c r="FE16" s="200"/>
      <c r="FF16" s="105"/>
      <c r="FG16" s="105"/>
      <c r="FH16" s="105"/>
      <c r="FI16" s="105"/>
      <c r="FJ16" s="105"/>
      <c r="FK16" s="105"/>
      <c r="FL16" s="105"/>
      <c r="FM16" s="105"/>
      <c r="FV16" s="3"/>
      <c r="FW16" s="63"/>
      <c r="FX16" s="63"/>
      <c r="FY16" s="63"/>
      <c r="FZ16" s="63"/>
      <c r="GA16" s="63"/>
      <c r="GB16" s="63"/>
      <c r="GC16" s="63"/>
      <c r="GD16" s="63"/>
      <c r="GE16" s="63"/>
      <c r="GF16" s="63"/>
      <c r="GG16" s="63"/>
      <c r="GH16" s="63"/>
      <c r="GI16" s="63"/>
      <c r="GJ16" s="236"/>
      <c r="GK16" s="236"/>
      <c r="GL16" s="64" t="s">
        <v>83</v>
      </c>
      <c r="GM16" s="64"/>
      <c r="GN16" s="216">
        <v>0.35416666666666702</v>
      </c>
      <c r="GO16" s="216">
        <v>0.77083333333333337</v>
      </c>
      <c r="GP16" s="296"/>
      <c r="GQ16" s="54"/>
      <c r="GR16" s="297" t="s">
        <v>161</v>
      </c>
      <c r="GS16" s="296"/>
      <c r="GT16" s="296"/>
      <c r="GU16" s="308"/>
      <c r="GV16" s="296"/>
      <c r="GW16" s="296"/>
      <c r="GX16" s="296"/>
      <c r="GY16" s="296"/>
      <c r="GZ16" s="296"/>
      <c r="HA16" s="909"/>
      <c r="HB16" s="909"/>
      <c r="HC16" s="296"/>
      <c r="HD16" s="296"/>
      <c r="HE16" s="296"/>
      <c r="HF16" s="296"/>
      <c r="HG16" s="296"/>
      <c r="HH16" s="296"/>
      <c r="HI16" s="296"/>
      <c r="HJ16" s="296"/>
      <c r="HK16" s="296"/>
      <c r="HL16" s="296"/>
      <c r="HM16" s="3"/>
      <c r="HN16" s="3"/>
      <c r="HO16" s="3"/>
      <c r="HP16" s="3"/>
      <c r="HQ16" s="3"/>
      <c r="HR16" s="3"/>
      <c r="HS16" s="3"/>
      <c r="HT16" s="3"/>
    </row>
    <row r="17" spans="2:228" ht="14.25" customHeight="1" x14ac:dyDescent="0.15">
      <c r="B17" s="19"/>
      <c r="C17" s="21"/>
      <c r="D17" s="65"/>
      <c r="E17" s="805" t="s">
        <v>25</v>
      </c>
      <c r="F17" s="806"/>
      <c r="G17" s="806"/>
      <c r="H17" s="806"/>
      <c r="I17" s="806"/>
      <c r="J17" s="806"/>
      <c r="K17" s="807"/>
      <c r="L17" s="818">
        <f>SUM(R17:AO17)</f>
        <v>0</v>
      </c>
      <c r="M17" s="819"/>
      <c r="N17" s="819"/>
      <c r="O17" s="819"/>
      <c r="P17" s="819"/>
      <c r="Q17" s="820"/>
      <c r="R17" s="817"/>
      <c r="S17" s="625"/>
      <c r="T17" s="625"/>
      <c r="U17" s="626"/>
      <c r="V17" s="624"/>
      <c r="W17" s="625"/>
      <c r="X17" s="625"/>
      <c r="Y17" s="626"/>
      <c r="Z17" s="624"/>
      <c r="AA17" s="625"/>
      <c r="AB17" s="625"/>
      <c r="AC17" s="626"/>
      <c r="AD17" s="624"/>
      <c r="AE17" s="625"/>
      <c r="AF17" s="625"/>
      <c r="AG17" s="626"/>
      <c r="AH17" s="624"/>
      <c r="AI17" s="625"/>
      <c r="AJ17" s="625"/>
      <c r="AK17" s="626"/>
      <c r="AL17" s="624"/>
      <c r="AM17" s="625"/>
      <c r="AN17" s="625"/>
      <c r="AO17" s="982"/>
      <c r="AP17" s="253"/>
      <c r="AQ17" s="508" t="s">
        <v>116</v>
      </c>
      <c r="AR17" s="509"/>
      <c r="AS17" s="509"/>
      <c r="AT17" s="509"/>
      <c r="AU17" s="509"/>
      <c r="AV17" s="509"/>
      <c r="AW17" s="509"/>
      <c r="AX17" s="509"/>
      <c r="AY17" s="509"/>
      <c r="AZ17" s="509"/>
      <c r="BA17" s="509"/>
      <c r="BB17" s="509"/>
      <c r="BC17" s="509"/>
      <c r="BD17" s="509"/>
      <c r="BE17" s="509"/>
      <c r="BF17" s="509"/>
      <c r="BG17" s="509"/>
      <c r="BH17" s="509"/>
      <c r="BI17" s="509"/>
      <c r="BJ17" s="509"/>
      <c r="BK17" s="509"/>
      <c r="BL17" s="509"/>
      <c r="BM17" s="509"/>
      <c r="BN17" s="509"/>
      <c r="BO17" s="509"/>
      <c r="BP17" s="509"/>
      <c r="BQ17" s="509"/>
      <c r="BR17" s="509"/>
      <c r="BS17" s="509"/>
      <c r="BT17" s="509"/>
      <c r="BU17" s="509"/>
      <c r="BV17" s="509"/>
      <c r="BW17" s="509"/>
      <c r="BX17" s="509"/>
      <c r="BY17" s="509"/>
      <c r="BZ17" s="509"/>
      <c r="CA17" s="509"/>
      <c r="CB17" s="510"/>
      <c r="CC17" s="675" t="s">
        <v>93</v>
      </c>
      <c r="CD17" s="676"/>
      <c r="CE17" s="677"/>
      <c r="CF17" s="667" t="s">
        <v>119</v>
      </c>
      <c r="CG17" s="668"/>
      <c r="CH17" s="669"/>
      <c r="CI17" s="3"/>
      <c r="CJ17" s="1075"/>
      <c r="CK17" s="1075"/>
      <c r="CL17" s="1075"/>
      <c r="CM17" s="1075"/>
      <c r="CN17" s="1075"/>
      <c r="CO17" s="1075"/>
      <c r="CP17" s="1075"/>
      <c r="CQ17" s="1075"/>
      <c r="CR17" s="1075"/>
      <c r="CS17" s="1075"/>
      <c r="CT17" s="1075"/>
      <c r="CU17" s="1075"/>
      <c r="CV17" s="1075"/>
      <c r="CW17" s="1075"/>
      <c r="CX17" s="1075"/>
      <c r="CY17" s="1075"/>
      <c r="CZ17" s="1075"/>
      <c r="DA17" s="1075"/>
      <c r="DB17" s="3"/>
      <c r="DC17" s="723"/>
      <c r="DD17" s="724"/>
      <c r="DE17" s="1014"/>
      <c r="DF17" s="1015"/>
      <c r="DG17" s="1274"/>
      <c r="DH17" s="1275"/>
      <c r="DI17" s="1275"/>
      <c r="DJ17" s="1275"/>
      <c r="DK17" s="1275"/>
      <c r="DL17" s="1275"/>
      <c r="DM17" s="1275"/>
      <c r="DN17" s="1275"/>
      <c r="DO17" s="1284"/>
      <c r="DP17" s="1285"/>
      <c r="DQ17" s="1285"/>
      <c r="DR17" s="1285"/>
      <c r="DS17" s="1285"/>
      <c r="DT17" s="1285"/>
      <c r="DU17" s="1285"/>
      <c r="DV17" s="1285"/>
      <c r="DW17" s="1285"/>
      <c r="DX17" s="1285"/>
      <c r="DY17" s="1285"/>
      <c r="DZ17" s="1285"/>
      <c r="EA17" s="1285"/>
      <c r="EB17" s="1285"/>
      <c r="EC17" s="1285"/>
      <c r="ED17" s="1285"/>
      <c r="EE17" s="1285"/>
      <c r="EF17" s="1285"/>
      <c r="EG17" s="1286"/>
      <c r="EH17" s="665"/>
      <c r="EI17" s="665"/>
      <c r="EJ17" s="665"/>
      <c r="EK17" s="337"/>
      <c r="EL17" s="190"/>
      <c r="EM17" s="4"/>
      <c r="EN17" s="4"/>
      <c r="EO17" s="105"/>
      <c r="EP17" s="314"/>
      <c r="EQ17" s="105"/>
      <c r="ER17" s="189"/>
      <c r="ES17" s="105"/>
      <c r="ET17" s="105"/>
      <c r="EU17" s="105"/>
      <c r="EV17" s="105"/>
      <c r="EW17" s="105"/>
      <c r="EX17" s="105"/>
      <c r="EY17" s="105"/>
      <c r="EZ17" s="105"/>
      <c r="FA17" s="105"/>
      <c r="FB17" s="200"/>
      <c r="FC17" s="200"/>
      <c r="FD17" s="200"/>
      <c r="FE17" s="200"/>
      <c r="FF17" s="105"/>
      <c r="FG17" s="105"/>
      <c r="FH17" s="105"/>
      <c r="FI17" s="105"/>
      <c r="FJ17" s="105"/>
      <c r="FK17" s="105"/>
      <c r="FL17" s="105"/>
      <c r="FM17" s="105"/>
      <c r="FV17" s="3"/>
      <c r="FW17" s="63"/>
      <c r="FX17" s="63"/>
      <c r="FY17" s="63"/>
      <c r="FZ17" s="63"/>
      <c r="GA17" s="63"/>
      <c r="GB17" s="63"/>
      <c r="GC17" s="63"/>
      <c r="GD17" s="63"/>
      <c r="GE17" s="63"/>
      <c r="GF17" s="63"/>
      <c r="GG17" s="63"/>
      <c r="GH17" s="63"/>
      <c r="GI17" s="63"/>
      <c r="GJ17" s="236"/>
      <c r="GK17" s="236"/>
      <c r="GL17" s="64" t="s">
        <v>85</v>
      </c>
      <c r="GM17" s="64"/>
      <c r="GN17" s="216">
        <v>0.36458333333333298</v>
      </c>
      <c r="GO17" s="216">
        <v>0.76041666666666663</v>
      </c>
      <c r="GP17" s="296"/>
      <c r="GQ17" s="54"/>
      <c r="GR17" s="204" t="s">
        <v>162</v>
      </c>
      <c r="GS17" s="60"/>
      <c r="GT17" s="296"/>
      <c r="GU17" s="308"/>
      <c r="GV17" s="66"/>
      <c r="GW17" s="60"/>
      <c r="GX17" s="296"/>
      <c r="GY17" s="296"/>
      <c r="GZ17" s="66"/>
      <c r="HA17" s="909"/>
      <c r="HB17" s="909"/>
      <c r="HC17" s="296"/>
      <c r="HD17" s="66"/>
      <c r="HE17" s="60"/>
      <c r="HF17" s="296"/>
      <c r="HG17" s="296"/>
      <c r="HH17" s="66"/>
      <c r="HI17" s="60"/>
      <c r="HJ17" s="296"/>
      <c r="HK17" s="296"/>
      <c r="HL17" s="66"/>
      <c r="HM17" s="3"/>
      <c r="HN17" s="3"/>
      <c r="HO17" s="3"/>
      <c r="HP17" s="3"/>
      <c r="HQ17" s="3"/>
      <c r="HR17" s="3"/>
      <c r="HS17" s="3"/>
      <c r="HT17" s="3"/>
    </row>
    <row r="18" spans="2:228" ht="14.25" customHeight="1" thickBot="1" x14ac:dyDescent="0.2">
      <c r="B18" s="19"/>
      <c r="C18" s="21"/>
      <c r="D18" s="65"/>
      <c r="E18" s="797"/>
      <c r="F18" s="798"/>
      <c r="G18" s="798"/>
      <c r="H18" s="798"/>
      <c r="I18" s="798"/>
      <c r="J18" s="798"/>
      <c r="K18" s="799"/>
      <c r="L18" s="67" t="s">
        <v>43</v>
      </c>
      <c r="M18" s="800">
        <f>SUM(R18:AO18)</f>
        <v>0</v>
      </c>
      <c r="N18" s="800"/>
      <c r="O18" s="800"/>
      <c r="P18" s="800"/>
      <c r="Q18" s="68" t="s">
        <v>44</v>
      </c>
      <c r="R18" s="69" t="s">
        <v>14</v>
      </c>
      <c r="S18" s="804"/>
      <c r="T18" s="804"/>
      <c r="U18" s="70" t="s">
        <v>15</v>
      </c>
      <c r="V18" s="71" t="s">
        <v>14</v>
      </c>
      <c r="W18" s="804"/>
      <c r="X18" s="804"/>
      <c r="Y18" s="70" t="s">
        <v>15</v>
      </c>
      <c r="Z18" s="71" t="s">
        <v>14</v>
      </c>
      <c r="AA18" s="804"/>
      <c r="AB18" s="804"/>
      <c r="AC18" s="70" t="s">
        <v>15</v>
      </c>
      <c r="AD18" s="71" t="s">
        <v>14</v>
      </c>
      <c r="AE18" s="804"/>
      <c r="AF18" s="804"/>
      <c r="AG18" s="70" t="s">
        <v>15</v>
      </c>
      <c r="AH18" s="71" t="s">
        <v>14</v>
      </c>
      <c r="AI18" s="804"/>
      <c r="AJ18" s="804"/>
      <c r="AK18" s="70" t="s">
        <v>15</v>
      </c>
      <c r="AL18" s="71" t="s">
        <v>14</v>
      </c>
      <c r="AM18" s="804"/>
      <c r="AN18" s="804"/>
      <c r="AO18" s="72" t="s">
        <v>15</v>
      </c>
      <c r="AP18" s="40"/>
      <c r="AQ18" s="747"/>
      <c r="AR18" s="748"/>
      <c r="AS18" s="748"/>
      <c r="AT18" s="748"/>
      <c r="AU18" s="748"/>
      <c r="AV18" s="748"/>
      <c r="AW18" s="748"/>
      <c r="AX18" s="748"/>
      <c r="AY18" s="748"/>
      <c r="AZ18" s="748"/>
      <c r="BA18" s="748"/>
      <c r="BB18" s="748"/>
      <c r="BC18" s="748"/>
      <c r="BD18" s="748"/>
      <c r="BE18" s="748"/>
      <c r="BF18" s="748"/>
      <c r="BG18" s="748"/>
      <c r="BH18" s="748"/>
      <c r="BI18" s="748"/>
      <c r="BJ18" s="748"/>
      <c r="BK18" s="748"/>
      <c r="BL18" s="748"/>
      <c r="BM18" s="748"/>
      <c r="BN18" s="748"/>
      <c r="BO18" s="748"/>
      <c r="BP18" s="748"/>
      <c r="BQ18" s="748"/>
      <c r="BR18" s="748"/>
      <c r="BS18" s="748"/>
      <c r="BT18" s="748"/>
      <c r="BU18" s="748"/>
      <c r="BV18" s="748"/>
      <c r="BW18" s="748"/>
      <c r="BX18" s="748"/>
      <c r="BY18" s="748"/>
      <c r="BZ18" s="748"/>
      <c r="CA18" s="748"/>
      <c r="CB18" s="749"/>
      <c r="CC18" s="678"/>
      <c r="CD18" s="679"/>
      <c r="CE18" s="680"/>
      <c r="CF18" s="670"/>
      <c r="CG18" s="671"/>
      <c r="CH18" s="672"/>
      <c r="CI18" s="3"/>
      <c r="CJ18" s="1075"/>
      <c r="CK18" s="1075"/>
      <c r="CL18" s="1075"/>
      <c r="CM18" s="1075"/>
      <c r="CN18" s="1075"/>
      <c r="CO18" s="1075"/>
      <c r="CP18" s="1075"/>
      <c r="CQ18" s="1075"/>
      <c r="CR18" s="1075"/>
      <c r="CS18" s="1075"/>
      <c r="CT18" s="1075"/>
      <c r="CU18" s="1075"/>
      <c r="CV18" s="1075"/>
      <c r="CW18" s="1075"/>
      <c r="CX18" s="1075"/>
      <c r="CY18" s="1075"/>
      <c r="CZ18" s="1075"/>
      <c r="DA18" s="1075"/>
      <c r="DB18" s="3"/>
      <c r="DC18" s="725"/>
      <c r="DD18" s="726"/>
      <c r="DE18" s="1016"/>
      <c r="DF18" s="1017"/>
      <c r="DG18" s="1276"/>
      <c r="DH18" s="1277"/>
      <c r="DI18" s="1277"/>
      <c r="DJ18" s="1277"/>
      <c r="DK18" s="1277"/>
      <c r="DL18" s="1277"/>
      <c r="DM18" s="1277"/>
      <c r="DN18" s="1277"/>
      <c r="DO18" s="1287"/>
      <c r="DP18" s="1288"/>
      <c r="DQ18" s="1288"/>
      <c r="DR18" s="1288"/>
      <c r="DS18" s="1288"/>
      <c r="DT18" s="1288"/>
      <c r="DU18" s="1288"/>
      <c r="DV18" s="1288"/>
      <c r="DW18" s="1288"/>
      <c r="DX18" s="1288"/>
      <c r="DY18" s="1288"/>
      <c r="DZ18" s="1288"/>
      <c r="EA18" s="1288"/>
      <c r="EB18" s="1288"/>
      <c r="EC18" s="1288"/>
      <c r="ED18" s="1288"/>
      <c r="EE18" s="1288"/>
      <c r="EF18" s="1288"/>
      <c r="EG18" s="1289"/>
      <c r="EH18" s="665"/>
      <c r="EI18" s="665"/>
      <c r="EJ18" s="665"/>
      <c r="EK18" s="337"/>
      <c r="EL18" s="190"/>
      <c r="EM18" s="4"/>
      <c r="EN18" s="4"/>
      <c r="EO18" s="105"/>
      <c r="EP18" s="314"/>
      <c r="EQ18" s="105"/>
      <c r="ER18" s="189"/>
      <c r="ES18" s="105"/>
      <c r="ET18" s="105"/>
      <c r="EU18" s="105"/>
      <c r="EV18" s="105"/>
      <c r="EW18" s="105"/>
      <c r="EX18" s="105"/>
      <c r="EY18" s="105"/>
      <c r="EZ18" s="105"/>
      <c r="FA18" s="105"/>
      <c r="FB18" s="200"/>
      <c r="FC18" s="200"/>
      <c r="FD18" s="200"/>
      <c r="FE18" s="200"/>
      <c r="FF18" s="105"/>
      <c r="FG18" s="105"/>
      <c r="FH18" s="105"/>
      <c r="FI18" s="105"/>
      <c r="FJ18" s="105"/>
      <c r="FK18" s="105"/>
      <c r="FL18" s="105"/>
      <c r="FM18" s="105"/>
      <c r="FV18" s="3"/>
      <c r="FW18" s="63"/>
      <c r="FX18" s="63"/>
      <c r="FY18" s="63"/>
      <c r="FZ18" s="63"/>
      <c r="GA18" s="63"/>
      <c r="GB18" s="63"/>
      <c r="GC18" s="63"/>
      <c r="GD18" s="63"/>
      <c r="GE18" s="63"/>
      <c r="GF18" s="63"/>
      <c r="GG18" s="63"/>
      <c r="GH18" s="63"/>
      <c r="GI18" s="63"/>
      <c r="GJ18" s="236"/>
      <c r="GK18" s="236"/>
      <c r="GL18" s="64"/>
      <c r="GM18" s="64"/>
      <c r="GN18" s="216">
        <v>0.375</v>
      </c>
      <c r="GO18" s="216">
        <v>0.75</v>
      </c>
      <c r="GP18" s="296"/>
      <c r="GQ18" s="54"/>
      <c r="GR18" s="297" t="s">
        <v>163</v>
      </c>
      <c r="GS18" s="296"/>
      <c r="GT18" s="296"/>
      <c r="GU18" s="308"/>
      <c r="GV18" s="296"/>
      <c r="GW18" s="296"/>
      <c r="GX18" s="296"/>
      <c r="GY18" s="296"/>
      <c r="GZ18" s="296"/>
      <c r="HA18" s="909"/>
      <c r="HB18" s="909"/>
      <c r="HC18" s="296"/>
      <c r="HD18" s="296"/>
      <c r="HE18" s="296"/>
      <c r="HF18" s="296"/>
      <c r="HG18" s="296"/>
      <c r="HH18" s="296"/>
      <c r="HI18" s="296"/>
      <c r="HJ18" s="296"/>
      <c r="HK18" s="296"/>
      <c r="HL18" s="296"/>
      <c r="HM18" s="3"/>
      <c r="HN18" s="3"/>
      <c r="HO18" s="3"/>
      <c r="HP18" s="3"/>
      <c r="HQ18" s="3"/>
      <c r="HR18" s="3"/>
      <c r="HS18" s="3"/>
      <c r="HT18" s="3"/>
    </row>
    <row r="19" spans="2:228" ht="14.25" customHeight="1" thickTop="1" x14ac:dyDescent="0.15">
      <c r="B19" s="19"/>
      <c r="C19" s="21"/>
      <c r="D19" s="65"/>
      <c r="E19" s="805" t="s">
        <v>26</v>
      </c>
      <c r="F19" s="806"/>
      <c r="G19" s="806"/>
      <c r="H19" s="806"/>
      <c r="I19" s="806"/>
      <c r="J19" s="806"/>
      <c r="K19" s="807"/>
      <c r="L19" s="818">
        <f>SUM(R19:AO19)</f>
        <v>0</v>
      </c>
      <c r="M19" s="819"/>
      <c r="N19" s="819"/>
      <c r="O19" s="819"/>
      <c r="P19" s="819"/>
      <c r="Q19" s="820"/>
      <c r="R19" s="817"/>
      <c r="S19" s="625"/>
      <c r="T19" s="625"/>
      <c r="U19" s="626"/>
      <c r="V19" s="624"/>
      <c r="W19" s="625"/>
      <c r="X19" s="625"/>
      <c r="Y19" s="626"/>
      <c r="Z19" s="624"/>
      <c r="AA19" s="625"/>
      <c r="AB19" s="625"/>
      <c r="AC19" s="626"/>
      <c r="AD19" s="624"/>
      <c r="AE19" s="625"/>
      <c r="AF19" s="625"/>
      <c r="AG19" s="626"/>
      <c r="AH19" s="624"/>
      <c r="AI19" s="625"/>
      <c r="AJ19" s="625"/>
      <c r="AK19" s="626"/>
      <c r="AL19" s="624"/>
      <c r="AM19" s="625"/>
      <c r="AN19" s="625"/>
      <c r="AO19" s="982"/>
      <c r="AP19" s="253"/>
      <c r="AQ19" s="657" t="s">
        <v>87</v>
      </c>
      <c r="AR19" s="658"/>
      <c r="AS19" s="658"/>
      <c r="AT19" s="658"/>
      <c r="AU19" s="658"/>
      <c r="AV19" s="658"/>
      <c r="AW19" s="658"/>
      <c r="AX19" s="659"/>
      <c r="AY19" s="824">
        <f>ROUNDUP(SUM(BE19:CB19),0)</f>
        <v>0</v>
      </c>
      <c r="AZ19" s="825"/>
      <c r="BA19" s="825"/>
      <c r="BB19" s="825"/>
      <c r="BC19" s="825"/>
      <c r="BD19" s="826"/>
      <c r="BE19" s="664"/>
      <c r="BF19" s="662"/>
      <c r="BG19" s="662"/>
      <c r="BH19" s="663"/>
      <c r="BI19" s="661"/>
      <c r="BJ19" s="662"/>
      <c r="BK19" s="662"/>
      <c r="BL19" s="663"/>
      <c r="BM19" s="661"/>
      <c r="BN19" s="662"/>
      <c r="BO19" s="662"/>
      <c r="BP19" s="663"/>
      <c r="BQ19" s="661"/>
      <c r="BR19" s="662"/>
      <c r="BS19" s="662"/>
      <c r="BT19" s="663"/>
      <c r="BU19" s="661"/>
      <c r="BV19" s="662"/>
      <c r="BW19" s="662"/>
      <c r="BX19" s="663"/>
      <c r="BY19" s="661"/>
      <c r="BZ19" s="662"/>
      <c r="CA19" s="662"/>
      <c r="CB19" s="682"/>
      <c r="CC19" s="775">
        <f>SUM(AH98,AH100)</f>
        <v>0</v>
      </c>
      <c r="CD19" s="776"/>
      <c r="CE19" s="777"/>
      <c r="CF19" s="821">
        <f>FR95</f>
        <v>0</v>
      </c>
      <c r="CG19" s="822"/>
      <c r="CH19" s="823"/>
      <c r="CI19" s="3"/>
      <c r="CJ19" s="1075"/>
      <c r="CK19" s="1075"/>
      <c r="CL19" s="1075"/>
      <c r="CM19" s="1075"/>
      <c r="CN19" s="1075"/>
      <c r="CO19" s="1075"/>
      <c r="CP19" s="1075"/>
      <c r="CQ19" s="1075"/>
      <c r="CR19" s="1075"/>
      <c r="CS19" s="1075"/>
      <c r="CT19" s="1075"/>
      <c r="CU19" s="1075"/>
      <c r="CV19" s="1075"/>
      <c r="CW19" s="1075"/>
      <c r="CX19" s="1075"/>
      <c r="CY19" s="1075"/>
      <c r="CZ19" s="1075"/>
      <c r="DA19" s="1075"/>
      <c r="DB19" s="3"/>
      <c r="DC19" s="721" t="s">
        <v>114</v>
      </c>
      <c r="DD19" s="722"/>
      <c r="DE19" s="750" t="s">
        <v>122</v>
      </c>
      <c r="DF19" s="750"/>
      <c r="DG19" s="1278" t="s">
        <v>112</v>
      </c>
      <c r="DH19" s="1278"/>
      <c r="DI19" s="1278"/>
      <c r="DJ19" s="1278"/>
      <c r="DK19" s="1278"/>
      <c r="DL19" s="1278"/>
      <c r="DM19" s="1278"/>
      <c r="DN19" s="1278"/>
      <c r="DO19" s="1290" t="s">
        <v>251</v>
      </c>
      <c r="DP19" s="1291"/>
      <c r="DQ19" s="1291"/>
      <c r="DR19" s="1291"/>
      <c r="DS19" s="1291"/>
      <c r="DT19" s="1291"/>
      <c r="DU19" s="1291"/>
      <c r="DV19" s="1291"/>
      <c r="DW19" s="1291"/>
      <c r="DX19" s="1291"/>
      <c r="DY19" s="1291"/>
      <c r="DZ19" s="1291"/>
      <c r="EA19" s="1291"/>
      <c r="EB19" s="1291"/>
      <c r="EC19" s="1291"/>
      <c r="ED19" s="1291"/>
      <c r="EE19" s="1291"/>
      <c r="EF19" s="1291"/>
      <c r="EG19" s="1292"/>
      <c r="EH19" s="665"/>
      <c r="EI19" s="665"/>
      <c r="EJ19" s="665"/>
      <c r="EK19" s="337"/>
      <c r="EL19" s="397" t="s">
        <v>218</v>
      </c>
      <c r="EM19" s="398"/>
      <c r="EN19" s="398"/>
      <c r="EO19" s="398"/>
      <c r="EP19" s="398"/>
      <c r="EQ19" s="398"/>
      <c r="ER19" s="398"/>
      <c r="ES19" s="398"/>
      <c r="ET19" s="398"/>
      <c r="EU19" s="398"/>
      <c r="EV19" s="398"/>
      <c r="EW19" s="398"/>
      <c r="EX19" s="398"/>
      <c r="EY19" s="398"/>
      <c r="EZ19" s="398"/>
      <c r="FA19" s="398"/>
      <c r="FB19" s="398"/>
      <c r="FC19" s="398"/>
      <c r="FD19" s="398"/>
      <c r="FE19" s="398"/>
      <c r="FF19" s="398"/>
      <c r="FG19" s="398"/>
      <c r="FH19" s="398"/>
      <c r="FI19" s="398"/>
      <c r="FJ19" s="398"/>
      <c r="FK19" s="398"/>
      <c r="FL19" s="398"/>
      <c r="FM19" s="398"/>
      <c r="FN19" s="398"/>
      <c r="FO19" s="398"/>
      <c r="FP19" s="398"/>
      <c r="FQ19" s="399"/>
      <c r="FV19" s="3"/>
      <c r="FW19" s="63"/>
      <c r="FX19" s="63"/>
      <c r="FY19" s="63"/>
      <c r="FZ19" s="63"/>
      <c r="GA19" s="63"/>
      <c r="GB19" s="63"/>
      <c r="GC19" s="63"/>
      <c r="GD19" s="63"/>
      <c r="GE19" s="63"/>
      <c r="GF19" s="63"/>
      <c r="GG19" s="63"/>
      <c r="GH19" s="63"/>
      <c r="GI19" s="63"/>
      <c r="GJ19" s="236"/>
      <c r="GK19" s="236"/>
      <c r="GL19" s="64"/>
      <c r="GM19" s="64"/>
      <c r="GN19" s="216">
        <v>0.38541666666666702</v>
      </c>
      <c r="GO19" s="216">
        <v>0.73958333333333337</v>
      </c>
      <c r="GP19" s="296"/>
      <c r="GQ19" s="54"/>
      <c r="GR19" s="204" t="s">
        <v>164</v>
      </c>
      <c r="GS19" s="60"/>
      <c r="GT19" s="296"/>
      <c r="GU19" s="308"/>
      <c r="GV19" s="66"/>
      <c r="GW19" s="60"/>
      <c r="GX19" s="296"/>
      <c r="GY19" s="296"/>
      <c r="GZ19" s="66"/>
      <c r="HA19" s="909"/>
      <c r="HB19" s="909"/>
      <c r="HC19" s="296"/>
      <c r="HD19" s="66"/>
      <c r="HE19" s="60"/>
      <c r="HF19" s="296"/>
      <c r="HG19" s="296"/>
      <c r="HH19" s="66"/>
      <c r="HI19" s="60"/>
      <c r="HJ19" s="296"/>
      <c r="HK19" s="296"/>
      <c r="HL19" s="66"/>
      <c r="HM19" s="3"/>
      <c r="HN19" s="3"/>
      <c r="HO19" s="3"/>
      <c r="HP19" s="3"/>
      <c r="HQ19" s="3"/>
      <c r="HR19" s="3"/>
      <c r="HS19" s="3"/>
      <c r="HT19" s="3"/>
    </row>
    <row r="20" spans="2:228" ht="14.25" customHeight="1" x14ac:dyDescent="0.15">
      <c r="B20" s="19"/>
      <c r="C20" s="21"/>
      <c r="D20" s="73"/>
      <c r="E20" s="808"/>
      <c r="F20" s="809"/>
      <c r="G20" s="809"/>
      <c r="H20" s="809"/>
      <c r="I20" s="809"/>
      <c r="J20" s="809"/>
      <c r="K20" s="810"/>
      <c r="L20" s="34" t="s">
        <v>43</v>
      </c>
      <c r="M20" s="793">
        <f>SUM(R20:AO20)</f>
        <v>0</v>
      </c>
      <c r="N20" s="793"/>
      <c r="O20" s="793"/>
      <c r="P20" s="793"/>
      <c r="Q20" s="53" t="s">
        <v>44</v>
      </c>
      <c r="R20" s="36" t="s">
        <v>14</v>
      </c>
      <c r="S20" s="600"/>
      <c r="T20" s="600"/>
      <c r="U20" s="37" t="s">
        <v>15</v>
      </c>
      <c r="V20" s="38" t="s">
        <v>14</v>
      </c>
      <c r="W20" s="600"/>
      <c r="X20" s="600"/>
      <c r="Y20" s="37" t="s">
        <v>15</v>
      </c>
      <c r="Z20" s="38" t="s">
        <v>14</v>
      </c>
      <c r="AA20" s="600"/>
      <c r="AB20" s="600"/>
      <c r="AC20" s="37" t="s">
        <v>15</v>
      </c>
      <c r="AD20" s="38" t="s">
        <v>14</v>
      </c>
      <c r="AE20" s="600"/>
      <c r="AF20" s="600"/>
      <c r="AG20" s="37" t="s">
        <v>15</v>
      </c>
      <c r="AH20" s="38" t="s">
        <v>14</v>
      </c>
      <c r="AI20" s="600"/>
      <c r="AJ20" s="600"/>
      <c r="AK20" s="37" t="s">
        <v>15</v>
      </c>
      <c r="AL20" s="38" t="s">
        <v>14</v>
      </c>
      <c r="AM20" s="600"/>
      <c r="AN20" s="600"/>
      <c r="AO20" s="39" t="s">
        <v>15</v>
      </c>
      <c r="AP20" s="40"/>
      <c r="AQ20" s="618"/>
      <c r="AR20" s="619"/>
      <c r="AS20" s="619"/>
      <c r="AT20" s="619"/>
      <c r="AU20" s="619"/>
      <c r="AV20" s="619"/>
      <c r="AW20" s="619"/>
      <c r="AX20" s="620"/>
      <c r="AY20" s="320" t="s">
        <v>14</v>
      </c>
      <c r="AZ20" s="803">
        <f>ROUNDUP(SUM(BE20:CB20),0)</f>
        <v>0</v>
      </c>
      <c r="BA20" s="803"/>
      <c r="BB20" s="803"/>
      <c r="BC20" s="803"/>
      <c r="BD20" s="321" t="s">
        <v>15</v>
      </c>
      <c r="BE20" s="76" t="s">
        <v>14</v>
      </c>
      <c r="BF20" s="660"/>
      <c r="BG20" s="660"/>
      <c r="BH20" s="192" t="s">
        <v>15</v>
      </c>
      <c r="BI20" s="52" t="s">
        <v>14</v>
      </c>
      <c r="BJ20" s="660"/>
      <c r="BK20" s="660"/>
      <c r="BL20" s="192" t="s">
        <v>15</v>
      </c>
      <c r="BM20" s="52" t="s">
        <v>14</v>
      </c>
      <c r="BN20" s="660"/>
      <c r="BO20" s="660"/>
      <c r="BP20" s="192" t="s">
        <v>15</v>
      </c>
      <c r="BQ20" s="52" t="s">
        <v>14</v>
      </c>
      <c r="BR20" s="660"/>
      <c r="BS20" s="660"/>
      <c r="BT20" s="192" t="s">
        <v>15</v>
      </c>
      <c r="BU20" s="193" t="s">
        <v>14</v>
      </c>
      <c r="BV20" s="660"/>
      <c r="BW20" s="660"/>
      <c r="BX20" s="192" t="s">
        <v>15</v>
      </c>
      <c r="BY20" s="193" t="s">
        <v>14</v>
      </c>
      <c r="BZ20" s="660"/>
      <c r="CA20" s="660"/>
      <c r="CB20" s="194" t="s">
        <v>15</v>
      </c>
      <c r="CC20" s="639"/>
      <c r="CD20" s="640"/>
      <c r="CE20" s="641"/>
      <c r="CF20" s="645"/>
      <c r="CG20" s="646"/>
      <c r="CH20" s="647"/>
      <c r="CI20" s="3"/>
      <c r="CJ20" s="1075"/>
      <c r="CK20" s="1075"/>
      <c r="CL20" s="1075"/>
      <c r="CM20" s="1075"/>
      <c r="CN20" s="1075"/>
      <c r="CO20" s="1075"/>
      <c r="CP20" s="1075"/>
      <c r="CQ20" s="1075"/>
      <c r="CR20" s="1075"/>
      <c r="CS20" s="1075"/>
      <c r="CT20" s="1075"/>
      <c r="CU20" s="1075"/>
      <c r="CV20" s="1075"/>
      <c r="CW20" s="1075"/>
      <c r="CX20" s="1075"/>
      <c r="CY20" s="1075"/>
      <c r="CZ20" s="1075"/>
      <c r="DA20" s="1075"/>
      <c r="DB20" s="3"/>
      <c r="DC20" s="723"/>
      <c r="DD20" s="724"/>
      <c r="DE20" s="750"/>
      <c r="DF20" s="750"/>
      <c r="DG20" s="1279"/>
      <c r="DH20" s="1279"/>
      <c r="DI20" s="1279"/>
      <c r="DJ20" s="1279"/>
      <c r="DK20" s="1279"/>
      <c r="DL20" s="1279"/>
      <c r="DM20" s="1279"/>
      <c r="DN20" s="1279"/>
      <c r="DO20" s="1284"/>
      <c r="DP20" s="1285"/>
      <c r="DQ20" s="1285"/>
      <c r="DR20" s="1285"/>
      <c r="DS20" s="1285"/>
      <c r="DT20" s="1285"/>
      <c r="DU20" s="1285"/>
      <c r="DV20" s="1285"/>
      <c r="DW20" s="1285"/>
      <c r="DX20" s="1285"/>
      <c r="DY20" s="1285"/>
      <c r="DZ20" s="1285"/>
      <c r="EA20" s="1285"/>
      <c r="EB20" s="1285"/>
      <c r="EC20" s="1285"/>
      <c r="ED20" s="1285"/>
      <c r="EE20" s="1285"/>
      <c r="EF20" s="1285"/>
      <c r="EG20" s="1286"/>
      <c r="EH20" s="665"/>
      <c r="EI20" s="665"/>
      <c r="EJ20" s="665"/>
      <c r="EK20" s="337"/>
      <c r="EL20" s="400"/>
      <c r="EM20" s="401"/>
      <c r="EN20" s="401"/>
      <c r="EO20" s="401"/>
      <c r="EP20" s="401"/>
      <c r="EQ20" s="401"/>
      <c r="ER20" s="401"/>
      <c r="ES20" s="401"/>
      <c r="ET20" s="401"/>
      <c r="EU20" s="401"/>
      <c r="EV20" s="401"/>
      <c r="EW20" s="401"/>
      <c r="EX20" s="401"/>
      <c r="EY20" s="401"/>
      <c r="EZ20" s="401"/>
      <c r="FA20" s="401"/>
      <c r="FB20" s="401"/>
      <c r="FC20" s="401"/>
      <c r="FD20" s="401"/>
      <c r="FE20" s="401"/>
      <c r="FF20" s="401"/>
      <c r="FG20" s="401"/>
      <c r="FH20" s="401"/>
      <c r="FI20" s="401"/>
      <c r="FJ20" s="401"/>
      <c r="FK20" s="401"/>
      <c r="FL20" s="401"/>
      <c r="FM20" s="401"/>
      <c r="FN20" s="401"/>
      <c r="FO20" s="401"/>
      <c r="FP20" s="401"/>
      <c r="FQ20" s="402"/>
      <c r="FV20" s="3"/>
      <c r="FW20" s="63"/>
      <c r="FX20" s="63"/>
      <c r="FY20" s="63"/>
      <c r="FZ20" s="63"/>
      <c r="GA20" s="63"/>
      <c r="GB20" s="63"/>
      <c r="GC20" s="63"/>
      <c r="GD20" s="63"/>
      <c r="GE20" s="63"/>
      <c r="GF20" s="63"/>
      <c r="GG20" s="63"/>
      <c r="GH20" s="63"/>
      <c r="GI20" s="63"/>
      <c r="GJ20" s="236"/>
      <c r="GK20" s="236"/>
      <c r="GL20" s="64"/>
      <c r="GM20" s="64"/>
      <c r="GN20" s="216">
        <v>0.39583333333333298</v>
      </c>
      <c r="GO20" s="216">
        <v>0.72916666666666663</v>
      </c>
      <c r="GP20" s="296"/>
      <c r="GQ20" s="54"/>
      <c r="GR20" s="297"/>
      <c r="GS20" s="296"/>
      <c r="GT20" s="296"/>
      <c r="GU20" s="308"/>
      <c r="GV20" s="296"/>
      <c r="GW20" s="296"/>
      <c r="GX20" s="296"/>
      <c r="GY20" s="296"/>
      <c r="GZ20" s="296"/>
      <c r="HA20" s="909"/>
      <c r="HB20" s="909"/>
      <c r="HC20" s="296"/>
      <c r="HD20" s="296"/>
      <c r="HE20" s="296"/>
      <c r="HF20" s="296"/>
      <c r="HG20" s="296"/>
      <c r="HH20" s="296"/>
      <c r="HI20" s="296"/>
      <c r="HJ20" s="296"/>
      <c r="HK20" s="296"/>
      <c r="HL20" s="296"/>
      <c r="HM20" s="3"/>
      <c r="HN20" s="3"/>
      <c r="HO20" s="3"/>
      <c r="HP20" s="3"/>
      <c r="HQ20" s="3"/>
      <c r="HR20" s="3"/>
      <c r="HS20" s="3"/>
      <c r="HT20" s="3"/>
    </row>
    <row r="21" spans="2:228" ht="14.25" customHeight="1" thickBot="1" x14ac:dyDescent="0.2">
      <c r="B21" s="19"/>
      <c r="C21" s="21"/>
      <c r="D21" s="508" t="s">
        <v>117</v>
      </c>
      <c r="E21" s="509"/>
      <c r="F21" s="509"/>
      <c r="G21" s="509"/>
      <c r="H21" s="509"/>
      <c r="I21" s="509"/>
      <c r="J21" s="509"/>
      <c r="K21" s="510"/>
      <c r="L21" s="605"/>
      <c r="M21" s="606"/>
      <c r="N21" s="606"/>
      <c r="O21" s="606"/>
      <c r="P21" s="606"/>
      <c r="Q21" s="607"/>
      <c r="R21" s="1293" t="str">
        <f>IF(L21&lt;AY11," 対象児童数が定員を超過しているので、速やかに手続きを行ってください",IF(L21*0.9&lt;AY11,"対象児童数が定員の90％を超えているので、定員を拡充する手続きを行ってください",IF(L21*0.8&lt;AY11,"対象児童数が定員の80％を超えているので、活動場所の拡充について学校と調整してください","")))</f>
        <v/>
      </c>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77"/>
      <c r="AQ21" s="615" t="s">
        <v>88</v>
      </c>
      <c r="AR21" s="616"/>
      <c r="AS21" s="616"/>
      <c r="AT21" s="616"/>
      <c r="AU21" s="616"/>
      <c r="AV21" s="616"/>
      <c r="AW21" s="616"/>
      <c r="AX21" s="617"/>
      <c r="AY21" s="762">
        <f>ROUNDUP(SUM(BE21:CB21),0)</f>
        <v>0</v>
      </c>
      <c r="AZ21" s="763"/>
      <c r="BA21" s="763"/>
      <c r="BB21" s="763"/>
      <c r="BC21" s="763"/>
      <c r="BD21" s="764"/>
      <c r="BE21" s="765"/>
      <c r="BF21" s="697"/>
      <c r="BG21" s="697"/>
      <c r="BH21" s="698"/>
      <c r="BI21" s="696"/>
      <c r="BJ21" s="697"/>
      <c r="BK21" s="697"/>
      <c r="BL21" s="698"/>
      <c r="BM21" s="696"/>
      <c r="BN21" s="697"/>
      <c r="BO21" s="697"/>
      <c r="BP21" s="698"/>
      <c r="BQ21" s="696"/>
      <c r="BR21" s="697"/>
      <c r="BS21" s="697"/>
      <c r="BT21" s="698"/>
      <c r="BU21" s="696"/>
      <c r="BV21" s="697"/>
      <c r="BW21" s="697"/>
      <c r="BX21" s="698"/>
      <c r="BY21" s="696"/>
      <c r="BZ21" s="697"/>
      <c r="CA21" s="697"/>
      <c r="CB21" s="742"/>
      <c r="CC21" s="636">
        <f>SUM(AU98,AU100)</f>
        <v>0</v>
      </c>
      <c r="CD21" s="637"/>
      <c r="CE21" s="638"/>
      <c r="CF21" s="642">
        <f>FT95</f>
        <v>0</v>
      </c>
      <c r="CG21" s="643"/>
      <c r="CH21" s="644"/>
      <c r="CI21" s="3"/>
      <c r="CJ21" s="1075"/>
      <c r="CK21" s="1075"/>
      <c r="CL21" s="1075"/>
      <c r="CM21" s="1075"/>
      <c r="CN21" s="1075"/>
      <c r="CO21" s="1075"/>
      <c r="CP21" s="1075"/>
      <c r="CQ21" s="1075"/>
      <c r="CR21" s="1075"/>
      <c r="CS21" s="1075"/>
      <c r="CT21" s="1075"/>
      <c r="CU21" s="1075"/>
      <c r="CV21" s="1075"/>
      <c r="CW21" s="1075"/>
      <c r="CX21" s="1075"/>
      <c r="CY21" s="1075"/>
      <c r="CZ21" s="1075"/>
      <c r="DA21" s="1075"/>
      <c r="DB21" s="3"/>
      <c r="DC21" s="723"/>
      <c r="DD21" s="724"/>
      <c r="DE21" s="750"/>
      <c r="DF21" s="750"/>
      <c r="DG21" s="1279"/>
      <c r="DH21" s="1279"/>
      <c r="DI21" s="1279"/>
      <c r="DJ21" s="1279"/>
      <c r="DK21" s="1279"/>
      <c r="DL21" s="1279"/>
      <c r="DM21" s="1279"/>
      <c r="DN21" s="1279"/>
      <c r="DO21" s="1284"/>
      <c r="DP21" s="1285"/>
      <c r="DQ21" s="1285"/>
      <c r="DR21" s="1285"/>
      <c r="DS21" s="1285"/>
      <c r="DT21" s="1285"/>
      <c r="DU21" s="1285"/>
      <c r="DV21" s="1285"/>
      <c r="DW21" s="1285"/>
      <c r="DX21" s="1285"/>
      <c r="DY21" s="1285"/>
      <c r="DZ21" s="1285"/>
      <c r="EA21" s="1285"/>
      <c r="EB21" s="1285"/>
      <c r="EC21" s="1285"/>
      <c r="ED21" s="1285"/>
      <c r="EE21" s="1285"/>
      <c r="EF21" s="1285"/>
      <c r="EG21" s="1286"/>
      <c r="EH21" s="665"/>
      <c r="EI21" s="665"/>
      <c r="EJ21" s="665"/>
      <c r="EK21" s="337"/>
      <c r="EL21" s="403"/>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5"/>
      <c r="FV21" s="3"/>
      <c r="FW21" s="63"/>
      <c r="FX21" s="63"/>
      <c r="FY21" s="63"/>
      <c r="FZ21" s="63"/>
      <c r="GA21" s="63"/>
      <c r="GB21" s="63"/>
      <c r="GC21" s="63"/>
      <c r="GD21" s="63"/>
      <c r="GE21" s="63"/>
      <c r="GF21" s="63"/>
      <c r="GG21" s="63"/>
      <c r="GH21" s="63"/>
      <c r="GI21" s="63"/>
      <c r="GJ21" s="236"/>
      <c r="GK21" s="236"/>
      <c r="GL21" s="64"/>
      <c r="GM21" s="64"/>
      <c r="GN21" s="216">
        <v>0.40625</v>
      </c>
      <c r="GO21" s="216">
        <v>0.71875</v>
      </c>
      <c r="GP21" s="296"/>
      <c r="GQ21" s="54"/>
      <c r="GR21" s="204"/>
      <c r="GS21" s="60"/>
      <c r="GT21" s="296"/>
      <c r="GU21" s="308"/>
      <c r="GV21" s="66"/>
      <c r="GW21" s="60"/>
      <c r="GX21" s="296"/>
      <c r="GY21" s="296"/>
      <c r="GZ21" s="66"/>
      <c r="HA21" s="909"/>
      <c r="HB21" s="909"/>
      <c r="HC21" s="296"/>
      <c r="HD21" s="66"/>
      <c r="HE21" s="60"/>
      <c r="HF21" s="296"/>
      <c r="HG21" s="296"/>
      <c r="HH21" s="66"/>
      <c r="HI21" s="60"/>
      <c r="HJ21" s="296"/>
      <c r="HK21" s="296"/>
      <c r="HL21" s="66"/>
      <c r="HM21" s="3"/>
      <c r="HN21" s="3"/>
      <c r="HO21" s="3"/>
      <c r="HP21" s="3"/>
      <c r="HQ21" s="3"/>
      <c r="HR21" s="3"/>
      <c r="HS21" s="3"/>
      <c r="HT21" s="3"/>
    </row>
    <row r="22" spans="2:228" ht="14.25" customHeight="1" thickTop="1" x14ac:dyDescent="0.15">
      <c r="B22" s="19"/>
      <c r="C22" s="21"/>
      <c r="D22" s="515"/>
      <c r="E22" s="516"/>
      <c r="F22" s="516"/>
      <c r="G22" s="516"/>
      <c r="H22" s="516"/>
      <c r="I22" s="516"/>
      <c r="J22" s="516"/>
      <c r="K22" s="539"/>
      <c r="L22" s="608"/>
      <c r="M22" s="609"/>
      <c r="N22" s="609"/>
      <c r="O22" s="609"/>
      <c r="P22" s="609"/>
      <c r="Q22" s="610"/>
      <c r="R22" s="1295"/>
      <c r="S22" s="1296"/>
      <c r="T22" s="1296"/>
      <c r="U22" s="1296"/>
      <c r="V22" s="1296"/>
      <c r="W22" s="1296"/>
      <c r="X22" s="1296"/>
      <c r="Y22" s="1296"/>
      <c r="Z22" s="1296"/>
      <c r="AA22" s="1296"/>
      <c r="AB22" s="1296"/>
      <c r="AC22" s="1296"/>
      <c r="AD22" s="1296"/>
      <c r="AE22" s="1296"/>
      <c r="AF22" s="1296"/>
      <c r="AG22" s="1296"/>
      <c r="AH22" s="1296"/>
      <c r="AI22" s="1296"/>
      <c r="AJ22" s="1296"/>
      <c r="AK22" s="1296"/>
      <c r="AL22" s="1296"/>
      <c r="AM22" s="1296"/>
      <c r="AN22" s="1296"/>
      <c r="AO22" s="1296"/>
      <c r="AP22" s="77"/>
      <c r="AQ22" s="618"/>
      <c r="AR22" s="619"/>
      <c r="AS22" s="619"/>
      <c r="AT22" s="619"/>
      <c r="AU22" s="619"/>
      <c r="AV22" s="619"/>
      <c r="AW22" s="619"/>
      <c r="AX22" s="620"/>
      <c r="AY22" s="74" t="s">
        <v>14</v>
      </c>
      <c r="AZ22" s="655">
        <f>ROUNDUP(SUM(BE22:CB22),0)</f>
        <v>0</v>
      </c>
      <c r="BA22" s="655"/>
      <c r="BB22" s="655"/>
      <c r="BC22" s="655"/>
      <c r="BD22" s="75" t="s">
        <v>15</v>
      </c>
      <c r="BE22" s="76" t="s">
        <v>14</v>
      </c>
      <c r="BF22" s="660"/>
      <c r="BG22" s="660"/>
      <c r="BH22" s="192" t="s">
        <v>15</v>
      </c>
      <c r="BI22" s="52" t="s">
        <v>14</v>
      </c>
      <c r="BJ22" s="660"/>
      <c r="BK22" s="660"/>
      <c r="BL22" s="192" t="s">
        <v>15</v>
      </c>
      <c r="BM22" s="52" t="s">
        <v>14</v>
      </c>
      <c r="BN22" s="660"/>
      <c r="BO22" s="660"/>
      <c r="BP22" s="192" t="s">
        <v>15</v>
      </c>
      <c r="BQ22" s="52" t="s">
        <v>14</v>
      </c>
      <c r="BR22" s="660"/>
      <c r="BS22" s="660"/>
      <c r="BT22" s="192" t="s">
        <v>15</v>
      </c>
      <c r="BU22" s="193" t="s">
        <v>14</v>
      </c>
      <c r="BV22" s="660"/>
      <c r="BW22" s="660"/>
      <c r="BX22" s="192" t="s">
        <v>15</v>
      </c>
      <c r="BY22" s="193" t="s">
        <v>14</v>
      </c>
      <c r="BZ22" s="660"/>
      <c r="CA22" s="660"/>
      <c r="CB22" s="194" t="s">
        <v>15</v>
      </c>
      <c r="CC22" s="639"/>
      <c r="CD22" s="640"/>
      <c r="CE22" s="641"/>
      <c r="CF22" s="645"/>
      <c r="CG22" s="646"/>
      <c r="CH22" s="647"/>
      <c r="CI22" s="3"/>
      <c r="CJ22" s="1075"/>
      <c r="CK22" s="1075"/>
      <c r="CL22" s="1075"/>
      <c r="CM22" s="1075"/>
      <c r="CN22" s="1075"/>
      <c r="CO22" s="1075"/>
      <c r="CP22" s="1075"/>
      <c r="CQ22" s="1075"/>
      <c r="CR22" s="1075"/>
      <c r="CS22" s="1075"/>
      <c r="CT22" s="1075"/>
      <c r="CU22" s="1075"/>
      <c r="CV22" s="1075"/>
      <c r="CW22" s="1075"/>
      <c r="CX22" s="1075"/>
      <c r="CY22" s="1075"/>
      <c r="CZ22" s="1075"/>
      <c r="DA22" s="1075"/>
      <c r="DB22" s="3"/>
      <c r="DC22" s="725"/>
      <c r="DD22" s="726"/>
      <c r="DE22" s="750"/>
      <c r="DF22" s="750"/>
      <c r="DG22" s="1280"/>
      <c r="DH22" s="1280"/>
      <c r="DI22" s="1280"/>
      <c r="DJ22" s="1280"/>
      <c r="DK22" s="1280"/>
      <c r="DL22" s="1280"/>
      <c r="DM22" s="1280"/>
      <c r="DN22" s="1280"/>
      <c r="DO22" s="1287"/>
      <c r="DP22" s="1288"/>
      <c r="DQ22" s="1288"/>
      <c r="DR22" s="1288"/>
      <c r="DS22" s="1288"/>
      <c r="DT22" s="1288"/>
      <c r="DU22" s="1288"/>
      <c r="DV22" s="1288"/>
      <c r="DW22" s="1288"/>
      <c r="DX22" s="1288"/>
      <c r="DY22" s="1288"/>
      <c r="DZ22" s="1288"/>
      <c r="EA22" s="1288"/>
      <c r="EB22" s="1288"/>
      <c r="EC22" s="1288"/>
      <c r="ED22" s="1288"/>
      <c r="EE22" s="1288"/>
      <c r="EF22" s="1288"/>
      <c r="EG22" s="1289"/>
      <c r="EH22" s="665"/>
      <c r="EI22" s="665"/>
      <c r="EJ22" s="665"/>
      <c r="EK22" s="337"/>
      <c r="EL22" s="394" t="s">
        <v>227</v>
      </c>
      <c r="EM22" s="395"/>
      <c r="EN22" s="395"/>
      <c r="EO22" s="395"/>
      <c r="EP22" s="395"/>
      <c r="EQ22" s="395"/>
      <c r="ER22" s="395"/>
      <c r="ES22" s="395"/>
      <c r="ET22" s="395"/>
      <c r="EU22" s="395"/>
      <c r="EV22" s="395"/>
      <c r="EW22" s="395"/>
      <c r="EX22" s="395"/>
      <c r="EY22" s="395"/>
      <c r="EZ22" s="395"/>
      <c r="FA22" s="395"/>
      <c r="FB22" s="395"/>
      <c r="FC22" s="395"/>
      <c r="FD22" s="395"/>
      <c r="FE22" s="395"/>
      <c r="FF22" s="395"/>
      <c r="FG22" s="395"/>
      <c r="FH22" s="395"/>
      <c r="FI22" s="395"/>
      <c r="FJ22" s="395"/>
      <c r="FK22" s="395"/>
      <c r="FL22" s="395"/>
      <c r="FM22" s="395"/>
      <c r="FN22" s="395"/>
      <c r="FO22" s="395"/>
      <c r="FP22" s="395"/>
      <c r="FQ22" s="396"/>
      <c r="FV22" s="3"/>
      <c r="FW22" s="63"/>
      <c r="FX22" s="63"/>
      <c r="FY22" s="63"/>
      <c r="FZ22" s="63"/>
      <c r="GA22" s="63"/>
      <c r="GB22" s="63"/>
      <c r="GC22" s="63"/>
      <c r="GD22" s="63"/>
      <c r="GE22" s="63"/>
      <c r="GF22" s="63"/>
      <c r="GG22" s="63"/>
      <c r="GH22" s="63"/>
      <c r="GI22" s="63"/>
      <c r="GJ22" s="236"/>
      <c r="GK22" s="236"/>
      <c r="GL22" s="64"/>
      <c r="GM22" s="64"/>
      <c r="GN22" s="216">
        <v>0.41666666666666702</v>
      </c>
      <c r="GO22" s="216">
        <v>0.70833333333333337</v>
      </c>
      <c r="GP22" s="296"/>
      <c r="GQ22" s="54"/>
      <c r="GR22" s="297"/>
      <c r="GS22" s="296"/>
      <c r="GT22" s="296"/>
      <c r="GU22" s="308"/>
      <c r="GV22" s="296"/>
      <c r="GW22" s="296"/>
      <c r="GX22" s="296"/>
      <c r="GY22" s="296"/>
      <c r="GZ22" s="296"/>
      <c r="HA22" s="909"/>
      <c r="HB22" s="909"/>
      <c r="HC22" s="296"/>
      <c r="HD22" s="296"/>
      <c r="HE22" s="296"/>
      <c r="HF22" s="296"/>
      <c r="HG22" s="296"/>
      <c r="HH22" s="296"/>
      <c r="HI22" s="296"/>
      <c r="HJ22" s="296"/>
      <c r="HK22" s="296"/>
      <c r="HL22" s="296"/>
      <c r="HM22" s="3"/>
      <c r="HN22" s="3"/>
      <c r="HO22" s="3"/>
      <c r="HP22" s="3"/>
      <c r="HQ22" s="3"/>
      <c r="HR22" s="3"/>
      <c r="HS22" s="3"/>
      <c r="HT22" s="3"/>
    </row>
    <row r="23" spans="2:228" ht="14.25" customHeight="1" x14ac:dyDescent="0.15">
      <c r="B23" s="19"/>
      <c r="C23" s="21"/>
      <c r="D23" s="508" t="s">
        <v>214</v>
      </c>
      <c r="E23" s="509"/>
      <c r="F23" s="509"/>
      <c r="G23" s="509"/>
      <c r="H23" s="509"/>
      <c r="I23" s="509"/>
      <c r="J23" s="509"/>
      <c r="K23" s="510"/>
      <c r="L23" s="611" t="e">
        <f>L13/L11</f>
        <v>#DIV/0!</v>
      </c>
      <c r="M23" s="612"/>
      <c r="N23" s="612"/>
      <c r="O23" s="612"/>
      <c r="P23" s="612"/>
      <c r="Q23" s="613"/>
      <c r="R23" s="78"/>
      <c r="S23" s="79"/>
      <c r="T23" s="79"/>
      <c r="U23" s="79"/>
      <c r="V23" s="79"/>
      <c r="W23" s="79"/>
      <c r="X23" s="79"/>
      <c r="Y23" s="79"/>
      <c r="Z23" s="79"/>
      <c r="AA23" s="79"/>
      <c r="AB23" s="79"/>
      <c r="AC23" s="79"/>
      <c r="AD23" s="79"/>
      <c r="AE23" s="79"/>
      <c r="AF23" s="79"/>
      <c r="AG23" s="79"/>
      <c r="AH23" s="79"/>
      <c r="AI23" s="79"/>
      <c r="AJ23" s="79"/>
      <c r="AK23" s="79"/>
      <c r="AL23" s="79"/>
      <c r="AM23" s="79"/>
      <c r="AN23" s="79"/>
      <c r="AO23" s="79"/>
      <c r="AP23" s="77"/>
      <c r="AQ23" s="615" t="s">
        <v>89</v>
      </c>
      <c r="AR23" s="616"/>
      <c r="AS23" s="616"/>
      <c r="AT23" s="616"/>
      <c r="AU23" s="616"/>
      <c r="AV23" s="616"/>
      <c r="AW23" s="616"/>
      <c r="AX23" s="617"/>
      <c r="AY23" s="699">
        <f>ROUNDUP(SUM(BE23:CB23),0)</f>
        <v>0</v>
      </c>
      <c r="AZ23" s="700"/>
      <c r="BA23" s="700"/>
      <c r="BB23" s="700"/>
      <c r="BC23" s="700"/>
      <c r="BD23" s="701"/>
      <c r="BE23" s="765"/>
      <c r="BF23" s="697"/>
      <c r="BG23" s="697"/>
      <c r="BH23" s="698"/>
      <c r="BI23" s="696"/>
      <c r="BJ23" s="697"/>
      <c r="BK23" s="697"/>
      <c r="BL23" s="698"/>
      <c r="BM23" s="696"/>
      <c r="BN23" s="697"/>
      <c r="BO23" s="697"/>
      <c r="BP23" s="698"/>
      <c r="BQ23" s="696"/>
      <c r="BR23" s="697"/>
      <c r="BS23" s="697"/>
      <c r="BT23" s="698"/>
      <c r="BU23" s="696"/>
      <c r="BV23" s="697"/>
      <c r="BW23" s="697"/>
      <c r="BX23" s="698"/>
      <c r="BY23" s="696"/>
      <c r="BZ23" s="697"/>
      <c r="CA23" s="697"/>
      <c r="CB23" s="742"/>
      <c r="CC23" s="636">
        <f>SUM(BH98,BH100)</f>
        <v>0</v>
      </c>
      <c r="CD23" s="637"/>
      <c r="CE23" s="638"/>
      <c r="CF23" s="642">
        <f>FV95</f>
        <v>0</v>
      </c>
      <c r="CG23" s="643"/>
      <c r="CH23" s="644"/>
      <c r="CI23" s="3"/>
      <c r="CJ23" s="1075"/>
      <c r="CK23" s="1075"/>
      <c r="CL23" s="1075"/>
      <c r="CM23" s="1075"/>
      <c r="CN23" s="1075"/>
      <c r="CO23" s="1075"/>
      <c r="CP23" s="1075"/>
      <c r="CQ23" s="1075"/>
      <c r="CR23" s="1075"/>
      <c r="CS23" s="1075"/>
      <c r="CT23" s="1075"/>
      <c r="CU23" s="1075"/>
      <c r="CV23" s="1075"/>
      <c r="CW23" s="1075"/>
      <c r="CX23" s="1075"/>
      <c r="CY23" s="1075"/>
      <c r="CZ23" s="1075"/>
      <c r="DA23" s="1075"/>
      <c r="DB23" s="3"/>
      <c r="DC23" s="381" t="s">
        <v>107</v>
      </c>
      <c r="DD23" s="382"/>
      <c r="DE23" s="750"/>
      <c r="DF23" s="750"/>
      <c r="DG23" s="752" t="s">
        <v>113</v>
      </c>
      <c r="DH23" s="752"/>
      <c r="DI23" s="752"/>
      <c r="DJ23" s="752"/>
      <c r="DK23" s="752"/>
      <c r="DL23" s="752"/>
      <c r="DM23" s="752"/>
      <c r="DN23" s="752"/>
      <c r="DO23" s="377" t="s">
        <v>244</v>
      </c>
      <c r="DP23" s="377"/>
      <c r="DQ23" s="377"/>
      <c r="DR23" s="377"/>
      <c r="DS23" s="377"/>
      <c r="DT23" s="377"/>
      <c r="DU23" s="377"/>
      <c r="DV23" s="377"/>
      <c r="DW23" s="377"/>
      <c r="DX23" s="377"/>
      <c r="DY23" s="377"/>
      <c r="DZ23" s="377"/>
      <c r="EA23" s="377"/>
      <c r="EB23" s="377"/>
      <c r="EC23" s="377"/>
      <c r="ED23" s="377"/>
      <c r="EE23" s="377"/>
      <c r="EF23" s="377"/>
      <c r="EG23" s="378"/>
      <c r="EH23" s="665"/>
      <c r="EI23" s="665"/>
      <c r="EJ23" s="665"/>
      <c r="EK23" s="337"/>
      <c r="EL23" s="391" t="s">
        <v>228</v>
      </c>
      <c r="EM23" s="392"/>
      <c r="EN23" s="392"/>
      <c r="EO23" s="392"/>
      <c r="EP23" s="392"/>
      <c r="EQ23" s="392"/>
      <c r="ER23" s="392"/>
      <c r="ES23" s="392"/>
      <c r="ET23" s="392"/>
      <c r="EU23" s="392"/>
      <c r="EV23" s="392"/>
      <c r="EW23" s="392"/>
      <c r="EX23" s="392"/>
      <c r="EY23" s="392"/>
      <c r="EZ23" s="392"/>
      <c r="FA23" s="392"/>
      <c r="FB23" s="392"/>
      <c r="FC23" s="392"/>
      <c r="FD23" s="392"/>
      <c r="FE23" s="392"/>
      <c r="FF23" s="392"/>
      <c r="FG23" s="392"/>
      <c r="FH23" s="392"/>
      <c r="FI23" s="392"/>
      <c r="FJ23" s="392"/>
      <c r="FK23" s="392"/>
      <c r="FL23" s="392"/>
      <c r="FM23" s="392"/>
      <c r="FN23" s="392"/>
      <c r="FO23" s="392"/>
      <c r="FP23" s="392"/>
      <c r="FQ23" s="393"/>
      <c r="FV23" s="3"/>
      <c r="FW23" s="63"/>
      <c r="FX23" s="63"/>
      <c r="FY23" s="63"/>
      <c r="FZ23" s="63"/>
      <c r="GA23" s="63"/>
      <c r="GB23" s="63"/>
      <c r="GC23" s="63"/>
      <c r="GD23" s="63"/>
      <c r="GE23" s="63"/>
      <c r="GF23" s="63"/>
      <c r="GG23" s="63"/>
      <c r="GH23" s="63"/>
      <c r="GI23" s="63"/>
      <c r="GJ23" s="236"/>
      <c r="GK23" s="236"/>
      <c r="GL23" s="64"/>
      <c r="GM23" s="64"/>
      <c r="GN23" s="216">
        <v>0.42708333333333298</v>
      </c>
      <c r="GO23" s="216">
        <v>0.69791666666666663</v>
      </c>
      <c r="GP23" s="296"/>
      <c r="GQ23" s="54"/>
      <c r="GR23" s="204"/>
      <c r="GS23" s="60"/>
      <c r="GT23" s="296"/>
      <c r="GU23" s="308"/>
      <c r="GV23" s="66"/>
      <c r="GW23" s="60"/>
      <c r="GX23" s="296"/>
      <c r="GY23" s="296"/>
      <c r="GZ23" s="66"/>
      <c r="HA23" s="909"/>
      <c r="HB23" s="909"/>
      <c r="HC23" s="296"/>
      <c r="HD23" s="66"/>
      <c r="HE23" s="60"/>
      <c r="HF23" s="296"/>
      <c r="HG23" s="296"/>
      <c r="HH23" s="66"/>
      <c r="HI23" s="60"/>
      <c r="HJ23" s="296"/>
      <c r="HK23" s="296"/>
      <c r="HL23" s="66"/>
      <c r="HM23" s="3"/>
      <c r="HN23" s="3"/>
      <c r="HO23" s="3"/>
      <c r="HP23" s="3"/>
      <c r="HQ23" s="3"/>
      <c r="HR23" s="3"/>
      <c r="HS23" s="3"/>
      <c r="HT23" s="3"/>
    </row>
    <row r="24" spans="2:228" ht="14.25" customHeight="1" x14ac:dyDescent="0.15">
      <c r="B24" s="19"/>
      <c r="C24" s="21"/>
      <c r="D24" s="515"/>
      <c r="E24" s="516"/>
      <c r="F24" s="516"/>
      <c r="G24" s="516"/>
      <c r="H24" s="516"/>
      <c r="I24" s="516"/>
      <c r="J24" s="516"/>
      <c r="K24" s="539"/>
      <c r="L24" s="80" t="s">
        <v>14</v>
      </c>
      <c r="M24" s="614" t="e">
        <f>M14/M12</f>
        <v>#DIV/0!</v>
      </c>
      <c r="N24" s="614"/>
      <c r="O24" s="614"/>
      <c r="P24" s="614"/>
      <c r="Q24" s="81" t="s">
        <v>15</v>
      </c>
      <c r="R24" s="78"/>
      <c r="S24" s="79"/>
      <c r="T24" s="79"/>
      <c r="U24" s="79"/>
      <c r="V24" s="79"/>
      <c r="W24" s="79"/>
      <c r="X24" s="79"/>
      <c r="Y24" s="79"/>
      <c r="Z24" s="79"/>
      <c r="AA24" s="79"/>
      <c r="AB24" s="79"/>
      <c r="AC24" s="79"/>
      <c r="AD24" s="79"/>
      <c r="AE24" s="79"/>
      <c r="AF24" s="79"/>
      <c r="AG24" s="79"/>
      <c r="AH24" s="79"/>
      <c r="AI24" s="79"/>
      <c r="AJ24" s="79"/>
      <c r="AK24" s="79"/>
      <c r="AL24" s="79"/>
      <c r="AM24" s="79"/>
      <c r="AN24" s="79"/>
      <c r="AO24" s="79"/>
      <c r="AP24" s="77"/>
      <c r="AQ24" s="618"/>
      <c r="AR24" s="619"/>
      <c r="AS24" s="619"/>
      <c r="AT24" s="619"/>
      <c r="AU24" s="619"/>
      <c r="AV24" s="619"/>
      <c r="AW24" s="619"/>
      <c r="AX24" s="620"/>
      <c r="AY24" s="74" t="s">
        <v>14</v>
      </c>
      <c r="AZ24" s="655">
        <f>ROUNDUP(SUM(BE24:CB24),0)</f>
        <v>0</v>
      </c>
      <c r="BA24" s="655"/>
      <c r="BB24" s="655"/>
      <c r="BC24" s="655"/>
      <c r="BD24" s="75" t="s">
        <v>15</v>
      </c>
      <c r="BE24" s="82" t="s">
        <v>14</v>
      </c>
      <c r="BF24" s="693"/>
      <c r="BG24" s="693"/>
      <c r="BH24" s="83" t="s">
        <v>15</v>
      </c>
      <c r="BI24" s="84" t="s">
        <v>14</v>
      </c>
      <c r="BJ24" s="693"/>
      <c r="BK24" s="693"/>
      <c r="BL24" s="83" t="s">
        <v>15</v>
      </c>
      <c r="BM24" s="84" t="s">
        <v>14</v>
      </c>
      <c r="BN24" s="693"/>
      <c r="BO24" s="693"/>
      <c r="BP24" s="83" t="s">
        <v>15</v>
      </c>
      <c r="BQ24" s="84" t="s">
        <v>14</v>
      </c>
      <c r="BR24" s="693"/>
      <c r="BS24" s="693"/>
      <c r="BT24" s="83" t="s">
        <v>15</v>
      </c>
      <c r="BU24" s="85" t="s">
        <v>14</v>
      </c>
      <c r="BV24" s="693"/>
      <c r="BW24" s="693"/>
      <c r="BX24" s="83" t="s">
        <v>15</v>
      </c>
      <c r="BY24" s="85" t="s">
        <v>14</v>
      </c>
      <c r="BZ24" s="693"/>
      <c r="CA24" s="693"/>
      <c r="CB24" s="86" t="s">
        <v>15</v>
      </c>
      <c r="CC24" s="639"/>
      <c r="CD24" s="640"/>
      <c r="CE24" s="641"/>
      <c r="CF24" s="645"/>
      <c r="CG24" s="646"/>
      <c r="CH24" s="647"/>
      <c r="CI24" s="3"/>
      <c r="CJ24" s="1075"/>
      <c r="CK24" s="1075"/>
      <c r="CL24" s="1075"/>
      <c r="CM24" s="1075"/>
      <c r="CN24" s="1075"/>
      <c r="CO24" s="1075"/>
      <c r="CP24" s="1075"/>
      <c r="CQ24" s="1075"/>
      <c r="CR24" s="1075"/>
      <c r="CS24" s="1075"/>
      <c r="CT24" s="1075"/>
      <c r="CU24" s="1075"/>
      <c r="CV24" s="1075"/>
      <c r="CW24" s="1075"/>
      <c r="CX24" s="1075"/>
      <c r="CY24" s="1075"/>
      <c r="CZ24" s="1075"/>
      <c r="DA24" s="1075"/>
      <c r="DB24" s="3"/>
      <c r="DC24" s="381"/>
      <c r="DD24" s="382"/>
      <c r="DE24" s="750"/>
      <c r="DF24" s="750"/>
      <c r="DG24" s="752"/>
      <c r="DH24" s="752"/>
      <c r="DI24" s="752"/>
      <c r="DJ24" s="752"/>
      <c r="DK24" s="752"/>
      <c r="DL24" s="752"/>
      <c r="DM24" s="752"/>
      <c r="DN24" s="752"/>
      <c r="DO24" s="377"/>
      <c r="DP24" s="377"/>
      <c r="DQ24" s="377"/>
      <c r="DR24" s="377"/>
      <c r="DS24" s="377"/>
      <c r="DT24" s="377"/>
      <c r="DU24" s="377"/>
      <c r="DV24" s="377"/>
      <c r="DW24" s="377"/>
      <c r="DX24" s="377"/>
      <c r="DY24" s="377"/>
      <c r="DZ24" s="377"/>
      <c r="EA24" s="377"/>
      <c r="EB24" s="377"/>
      <c r="EC24" s="377"/>
      <c r="ED24" s="377"/>
      <c r="EE24" s="377"/>
      <c r="EF24" s="377"/>
      <c r="EG24" s="378"/>
      <c r="EH24" s="665"/>
      <c r="EI24" s="665"/>
      <c r="EJ24" s="665"/>
      <c r="EK24" s="337"/>
      <c r="EL24" s="391" t="s">
        <v>229</v>
      </c>
      <c r="EM24" s="392"/>
      <c r="EN24" s="392"/>
      <c r="EO24" s="392"/>
      <c r="EP24" s="392"/>
      <c r="EQ24" s="392"/>
      <c r="ER24" s="392"/>
      <c r="ES24" s="392"/>
      <c r="ET24" s="392"/>
      <c r="EU24" s="392"/>
      <c r="EV24" s="392"/>
      <c r="EW24" s="392"/>
      <c r="EX24" s="392"/>
      <c r="EY24" s="392"/>
      <c r="EZ24" s="392"/>
      <c r="FA24" s="392"/>
      <c r="FB24" s="392"/>
      <c r="FC24" s="392"/>
      <c r="FD24" s="392"/>
      <c r="FE24" s="392"/>
      <c r="FF24" s="392"/>
      <c r="FG24" s="392"/>
      <c r="FH24" s="392"/>
      <c r="FI24" s="392"/>
      <c r="FJ24" s="392"/>
      <c r="FK24" s="392"/>
      <c r="FL24" s="392"/>
      <c r="FM24" s="392"/>
      <c r="FN24" s="392"/>
      <c r="FO24" s="392"/>
      <c r="FP24" s="392"/>
      <c r="FQ24" s="393"/>
      <c r="FV24" s="3"/>
      <c r="FW24" s="63"/>
      <c r="FX24" s="63"/>
      <c r="FY24" s="63"/>
      <c r="FZ24" s="63"/>
      <c r="GA24" s="63"/>
      <c r="GB24" s="63"/>
      <c r="GC24" s="63"/>
      <c r="GD24" s="63"/>
      <c r="GE24" s="63"/>
      <c r="GF24" s="63"/>
      <c r="GG24" s="63"/>
      <c r="GH24" s="63"/>
      <c r="GI24" s="63"/>
      <c r="GJ24" s="236"/>
      <c r="GK24" s="236"/>
      <c r="GL24" s="64"/>
      <c r="GM24" s="64"/>
      <c r="GN24" s="216">
        <v>0.4375</v>
      </c>
      <c r="GO24" s="216">
        <v>0.6875</v>
      </c>
      <c r="GP24" s="296"/>
      <c r="GQ24" s="54"/>
      <c r="GR24" s="297"/>
      <c r="GS24" s="296"/>
      <c r="GT24" s="296"/>
      <c r="GU24" s="308"/>
      <c r="GV24" s="296"/>
      <c r="GW24" s="296"/>
      <c r="GX24" s="296"/>
      <c r="GY24" s="296"/>
      <c r="GZ24" s="296"/>
      <c r="HA24" s="909"/>
      <c r="HB24" s="909"/>
      <c r="HC24" s="296"/>
      <c r="HD24" s="296"/>
      <c r="HE24" s="296"/>
      <c r="HF24" s="296"/>
      <c r="HG24" s="296"/>
      <c r="HH24" s="296"/>
      <c r="HI24" s="296"/>
      <c r="HJ24" s="296"/>
      <c r="HK24" s="296"/>
      <c r="HL24" s="296"/>
      <c r="HM24" s="3"/>
      <c r="HN24" s="3"/>
      <c r="HO24" s="3"/>
      <c r="HP24" s="3"/>
      <c r="HQ24" s="3"/>
      <c r="HR24" s="3"/>
      <c r="HS24" s="3"/>
      <c r="HT24" s="3"/>
    </row>
    <row r="25" spans="2:228" ht="14.25" customHeight="1" x14ac:dyDescent="0.15">
      <c r="B25" s="19"/>
      <c r="C25" s="21"/>
      <c r="D25" s="508" t="s">
        <v>252</v>
      </c>
      <c r="E25" s="509"/>
      <c r="F25" s="509"/>
      <c r="G25" s="509"/>
      <c r="H25" s="509"/>
      <c r="I25" s="509"/>
      <c r="J25" s="509"/>
      <c r="K25" s="510"/>
      <c r="L25" s="880" t="e">
        <f>1-(P97+T97)/AY11</f>
        <v>#DIV/0!</v>
      </c>
      <c r="M25" s="881"/>
      <c r="N25" s="881"/>
      <c r="O25" s="881"/>
      <c r="P25" s="881"/>
      <c r="Q25" s="882"/>
      <c r="R25" s="78"/>
      <c r="S25" s="79"/>
      <c r="T25" s="79"/>
      <c r="U25" s="79"/>
      <c r="V25" s="79"/>
      <c r="W25" s="79"/>
      <c r="X25" s="79"/>
      <c r="Y25" s="79"/>
      <c r="Z25" s="79"/>
      <c r="AA25" s="79"/>
      <c r="AB25" s="79"/>
      <c r="AC25" s="79"/>
      <c r="AD25" s="79"/>
      <c r="AE25" s="79"/>
      <c r="AF25" s="79"/>
      <c r="AG25" s="79"/>
      <c r="AH25" s="79"/>
      <c r="AI25" s="79"/>
      <c r="AJ25" s="79"/>
      <c r="AK25" s="79"/>
      <c r="AL25" s="79"/>
      <c r="AM25" s="79"/>
      <c r="AN25" s="79"/>
      <c r="AO25" s="79"/>
      <c r="AP25" s="77"/>
      <c r="AQ25" s="615" t="s">
        <v>90</v>
      </c>
      <c r="AR25" s="616"/>
      <c r="AS25" s="616"/>
      <c r="AT25" s="616"/>
      <c r="AU25" s="616"/>
      <c r="AV25" s="616"/>
      <c r="AW25" s="616"/>
      <c r="AX25" s="617"/>
      <c r="AY25" s="699">
        <f t="shared" ref="AY25" si="5">ROUNDUP(SUM(BE25:CB25),0)</f>
        <v>0</v>
      </c>
      <c r="AZ25" s="700"/>
      <c r="BA25" s="700"/>
      <c r="BB25" s="700"/>
      <c r="BC25" s="700"/>
      <c r="BD25" s="701"/>
      <c r="BE25" s="703"/>
      <c r="BF25" s="660"/>
      <c r="BG25" s="660"/>
      <c r="BH25" s="695"/>
      <c r="BI25" s="694"/>
      <c r="BJ25" s="660"/>
      <c r="BK25" s="660"/>
      <c r="BL25" s="695"/>
      <c r="BM25" s="694"/>
      <c r="BN25" s="660"/>
      <c r="BO25" s="660"/>
      <c r="BP25" s="695"/>
      <c r="BQ25" s="694"/>
      <c r="BR25" s="660"/>
      <c r="BS25" s="660"/>
      <c r="BT25" s="695"/>
      <c r="BU25" s="694"/>
      <c r="BV25" s="660"/>
      <c r="BW25" s="660"/>
      <c r="BX25" s="695"/>
      <c r="BY25" s="694"/>
      <c r="BZ25" s="660"/>
      <c r="CA25" s="660"/>
      <c r="CB25" s="746"/>
      <c r="CC25" s="636">
        <f>SUM(BU98,BU100)</f>
        <v>0</v>
      </c>
      <c r="CD25" s="637"/>
      <c r="CE25" s="638"/>
      <c r="CF25" s="642">
        <f>FX95</f>
        <v>0</v>
      </c>
      <c r="CG25" s="643"/>
      <c r="CH25" s="644"/>
      <c r="CI25" s="3"/>
      <c r="CJ25" s="1075"/>
      <c r="CK25" s="1075"/>
      <c r="CL25" s="1075"/>
      <c r="CM25" s="1075"/>
      <c r="CN25" s="1075"/>
      <c r="CO25" s="1075"/>
      <c r="CP25" s="1075"/>
      <c r="CQ25" s="1075"/>
      <c r="CR25" s="1075"/>
      <c r="CS25" s="1075"/>
      <c r="CT25" s="1075"/>
      <c r="CU25" s="1075"/>
      <c r="CV25" s="1075"/>
      <c r="CW25" s="1075"/>
      <c r="CX25" s="1075"/>
      <c r="CY25" s="1075"/>
      <c r="CZ25" s="1075"/>
      <c r="DA25" s="1075"/>
      <c r="DB25" s="3"/>
      <c r="DC25" s="381"/>
      <c r="DD25" s="382"/>
      <c r="DE25" s="750"/>
      <c r="DF25" s="750"/>
      <c r="DG25" s="752"/>
      <c r="DH25" s="752"/>
      <c r="DI25" s="752"/>
      <c r="DJ25" s="752"/>
      <c r="DK25" s="752"/>
      <c r="DL25" s="752"/>
      <c r="DM25" s="752"/>
      <c r="DN25" s="752"/>
      <c r="DO25" s="377"/>
      <c r="DP25" s="377"/>
      <c r="DQ25" s="377"/>
      <c r="DR25" s="377"/>
      <c r="DS25" s="377"/>
      <c r="DT25" s="377"/>
      <c r="DU25" s="377"/>
      <c r="DV25" s="377"/>
      <c r="DW25" s="377"/>
      <c r="DX25" s="377"/>
      <c r="DY25" s="377"/>
      <c r="DZ25" s="377"/>
      <c r="EA25" s="377"/>
      <c r="EB25" s="377"/>
      <c r="EC25" s="377"/>
      <c r="ED25" s="377"/>
      <c r="EE25" s="377"/>
      <c r="EF25" s="377"/>
      <c r="EG25" s="378"/>
      <c r="EH25" s="665"/>
      <c r="EI25" s="665"/>
      <c r="EJ25" s="665"/>
      <c r="EK25" s="337"/>
      <c r="EL25" s="391" t="s">
        <v>230</v>
      </c>
      <c r="EM25" s="392"/>
      <c r="EN25" s="392"/>
      <c r="EO25" s="392"/>
      <c r="EP25" s="392"/>
      <c r="EQ25" s="392"/>
      <c r="ER25" s="392"/>
      <c r="ES25" s="392"/>
      <c r="ET25" s="392"/>
      <c r="EU25" s="392"/>
      <c r="EV25" s="392"/>
      <c r="EW25" s="392"/>
      <c r="EX25" s="392"/>
      <c r="EY25" s="392"/>
      <c r="EZ25" s="392"/>
      <c r="FA25" s="392"/>
      <c r="FB25" s="392"/>
      <c r="FC25" s="392"/>
      <c r="FD25" s="392"/>
      <c r="FE25" s="392"/>
      <c r="FF25" s="392"/>
      <c r="FG25" s="392"/>
      <c r="FH25" s="392"/>
      <c r="FI25" s="392"/>
      <c r="FJ25" s="392"/>
      <c r="FK25" s="392"/>
      <c r="FL25" s="392"/>
      <c r="FM25" s="392"/>
      <c r="FN25" s="392"/>
      <c r="FO25" s="392"/>
      <c r="FP25" s="392"/>
      <c r="FQ25" s="393"/>
      <c r="FV25" s="3"/>
      <c r="FW25" s="63"/>
      <c r="FX25" s="63"/>
      <c r="FY25" s="63"/>
      <c r="FZ25" s="63"/>
      <c r="GA25" s="63"/>
      <c r="GB25" s="63"/>
      <c r="GC25" s="63"/>
      <c r="GD25" s="63"/>
      <c r="GE25" s="63"/>
      <c r="GF25" s="63"/>
      <c r="GG25" s="63"/>
      <c r="GH25" s="63"/>
      <c r="GI25" s="63"/>
      <c r="GJ25" s="236"/>
      <c r="GK25" s="236"/>
      <c r="GL25" s="64"/>
      <c r="GM25" s="64"/>
      <c r="GN25" s="216">
        <v>0.44791666666666702</v>
      </c>
      <c r="GO25" s="216">
        <v>0.67708333333333337</v>
      </c>
      <c r="GP25" s="296"/>
      <c r="GQ25" s="54"/>
      <c r="GR25" s="204"/>
      <c r="GS25" s="60"/>
      <c r="GT25" s="296"/>
      <c r="GU25" s="308"/>
      <c r="GV25" s="66"/>
      <c r="GW25" s="60"/>
      <c r="GX25" s="296"/>
      <c r="GY25" s="296"/>
      <c r="GZ25" s="66"/>
      <c r="HA25" s="909"/>
      <c r="HB25" s="909"/>
      <c r="HC25" s="296"/>
      <c r="HD25" s="66"/>
      <c r="HE25" s="60"/>
      <c r="HF25" s="296"/>
      <c r="HG25" s="296"/>
      <c r="HH25" s="66"/>
      <c r="HI25" s="60"/>
      <c r="HJ25" s="296"/>
      <c r="HK25" s="296"/>
      <c r="HL25" s="66"/>
      <c r="HM25" s="3"/>
      <c r="HN25" s="3"/>
      <c r="HO25" s="3"/>
      <c r="HP25" s="3"/>
      <c r="HQ25" s="3"/>
      <c r="HR25" s="3"/>
      <c r="HS25" s="3"/>
      <c r="HT25" s="3"/>
    </row>
    <row r="26" spans="2:228" ht="14.25" customHeight="1" x14ac:dyDescent="0.15">
      <c r="B26" s="19"/>
      <c r="C26" s="21"/>
      <c r="D26" s="787"/>
      <c r="E26" s="788"/>
      <c r="F26" s="788"/>
      <c r="G26" s="788"/>
      <c r="H26" s="788"/>
      <c r="I26" s="788"/>
      <c r="J26" s="788"/>
      <c r="K26" s="789"/>
      <c r="L26" s="883"/>
      <c r="M26" s="884"/>
      <c r="N26" s="884"/>
      <c r="O26" s="884"/>
      <c r="P26" s="884"/>
      <c r="Q26" s="885"/>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618"/>
      <c r="AR26" s="619"/>
      <c r="AS26" s="619"/>
      <c r="AT26" s="619"/>
      <c r="AU26" s="619"/>
      <c r="AV26" s="619"/>
      <c r="AW26" s="619"/>
      <c r="AX26" s="620"/>
      <c r="AY26" s="74" t="s">
        <v>43</v>
      </c>
      <c r="AZ26" s="655">
        <f>ROUNDUP(SUM(BE26:CB26),0)</f>
        <v>0</v>
      </c>
      <c r="BA26" s="655"/>
      <c r="BB26" s="655"/>
      <c r="BC26" s="655"/>
      <c r="BD26" s="75" t="s">
        <v>44</v>
      </c>
      <c r="BE26" s="76" t="s">
        <v>14</v>
      </c>
      <c r="BF26" s="660"/>
      <c r="BG26" s="660"/>
      <c r="BH26" s="192" t="s">
        <v>15</v>
      </c>
      <c r="BI26" s="52" t="s">
        <v>14</v>
      </c>
      <c r="BJ26" s="660"/>
      <c r="BK26" s="660"/>
      <c r="BL26" s="192" t="s">
        <v>15</v>
      </c>
      <c r="BM26" s="52" t="s">
        <v>14</v>
      </c>
      <c r="BN26" s="660"/>
      <c r="BO26" s="660"/>
      <c r="BP26" s="192" t="s">
        <v>15</v>
      </c>
      <c r="BQ26" s="52" t="s">
        <v>14</v>
      </c>
      <c r="BR26" s="660"/>
      <c r="BS26" s="660"/>
      <c r="BT26" s="192" t="s">
        <v>15</v>
      </c>
      <c r="BU26" s="193" t="s">
        <v>14</v>
      </c>
      <c r="BV26" s="660"/>
      <c r="BW26" s="660"/>
      <c r="BX26" s="192" t="s">
        <v>15</v>
      </c>
      <c r="BY26" s="193" t="s">
        <v>14</v>
      </c>
      <c r="BZ26" s="660"/>
      <c r="CA26" s="660"/>
      <c r="CB26" s="194" t="s">
        <v>15</v>
      </c>
      <c r="CC26" s="639"/>
      <c r="CD26" s="640"/>
      <c r="CE26" s="641"/>
      <c r="CF26" s="645"/>
      <c r="CG26" s="646"/>
      <c r="CH26" s="647"/>
      <c r="CI26" s="3"/>
      <c r="CJ26" s="1075"/>
      <c r="CK26" s="1075"/>
      <c r="CL26" s="1075"/>
      <c r="CM26" s="1075"/>
      <c r="CN26" s="1075"/>
      <c r="CO26" s="1075"/>
      <c r="CP26" s="1075"/>
      <c r="CQ26" s="1075"/>
      <c r="CR26" s="1075"/>
      <c r="CS26" s="1075"/>
      <c r="CT26" s="1075"/>
      <c r="CU26" s="1075"/>
      <c r="CV26" s="1075"/>
      <c r="CW26" s="1075"/>
      <c r="CX26" s="1075"/>
      <c r="CY26" s="1075"/>
      <c r="CZ26" s="1075"/>
      <c r="DA26" s="1075"/>
      <c r="DB26" s="3"/>
      <c r="DC26" s="381"/>
      <c r="DD26" s="382"/>
      <c r="DE26" s="750"/>
      <c r="DF26" s="750"/>
      <c r="DG26" s="752"/>
      <c r="DH26" s="752"/>
      <c r="DI26" s="752"/>
      <c r="DJ26" s="752"/>
      <c r="DK26" s="752"/>
      <c r="DL26" s="752"/>
      <c r="DM26" s="752"/>
      <c r="DN26" s="752"/>
      <c r="DO26" s="377"/>
      <c r="DP26" s="377"/>
      <c r="DQ26" s="377"/>
      <c r="DR26" s="377"/>
      <c r="DS26" s="377"/>
      <c r="DT26" s="377"/>
      <c r="DU26" s="377"/>
      <c r="DV26" s="377"/>
      <c r="DW26" s="377"/>
      <c r="DX26" s="377"/>
      <c r="DY26" s="377"/>
      <c r="DZ26" s="377"/>
      <c r="EA26" s="377"/>
      <c r="EB26" s="377"/>
      <c r="EC26" s="377"/>
      <c r="ED26" s="377"/>
      <c r="EE26" s="377"/>
      <c r="EF26" s="377"/>
      <c r="EG26" s="378"/>
      <c r="EH26" s="665"/>
      <c r="EI26" s="665"/>
      <c r="EJ26" s="665"/>
      <c r="EK26" s="337"/>
      <c r="EL26" s="391" t="s">
        <v>231</v>
      </c>
      <c r="EM26" s="392"/>
      <c r="EN26" s="392"/>
      <c r="EO26" s="392"/>
      <c r="EP26" s="392"/>
      <c r="EQ26" s="392"/>
      <c r="ER26" s="392"/>
      <c r="ES26" s="392"/>
      <c r="ET26" s="392"/>
      <c r="EU26" s="392"/>
      <c r="EV26" s="392"/>
      <c r="EW26" s="392"/>
      <c r="EX26" s="392"/>
      <c r="EY26" s="392"/>
      <c r="EZ26" s="392"/>
      <c r="FA26" s="392"/>
      <c r="FB26" s="392"/>
      <c r="FC26" s="392"/>
      <c r="FD26" s="392"/>
      <c r="FE26" s="392"/>
      <c r="FF26" s="392"/>
      <c r="FG26" s="392"/>
      <c r="FH26" s="392"/>
      <c r="FI26" s="392"/>
      <c r="FJ26" s="392"/>
      <c r="FK26" s="392"/>
      <c r="FL26" s="392"/>
      <c r="FM26" s="392"/>
      <c r="FN26" s="392"/>
      <c r="FO26" s="392"/>
      <c r="FP26" s="392"/>
      <c r="FQ26" s="393"/>
      <c r="FV26" s="3"/>
      <c r="FW26" s="63"/>
      <c r="FX26" s="63"/>
      <c r="FY26" s="63"/>
      <c r="FZ26" s="63"/>
      <c r="GA26" s="63"/>
      <c r="GB26" s="63"/>
      <c r="GC26" s="63"/>
      <c r="GD26" s="63"/>
      <c r="GE26" s="63"/>
      <c r="GF26" s="63"/>
      <c r="GG26" s="63"/>
      <c r="GH26" s="63"/>
      <c r="GI26" s="63"/>
      <c r="GJ26" s="236"/>
      <c r="GK26" s="236"/>
      <c r="GL26" s="64"/>
      <c r="GM26" s="64"/>
      <c r="GN26" s="216">
        <v>0.45833333333333298</v>
      </c>
      <c r="GO26" s="216">
        <v>0.66666666666666663</v>
      </c>
      <c r="GP26" s="296"/>
      <c r="GQ26" s="54"/>
      <c r="GR26" s="297"/>
      <c r="GS26" s="296"/>
      <c r="GT26" s="296"/>
      <c r="GU26" s="296"/>
      <c r="GV26" s="296"/>
      <c r="GW26" s="296"/>
      <c r="GX26" s="296"/>
      <c r="GY26" s="296"/>
      <c r="GZ26" s="296"/>
      <c r="HA26" s="909"/>
      <c r="HB26" s="909"/>
      <c r="HC26" s="296"/>
      <c r="HD26" s="296"/>
      <c r="HE26" s="296"/>
      <c r="HF26" s="296"/>
      <c r="HG26" s="296"/>
      <c r="HH26" s="296"/>
      <c r="HI26" s="296"/>
      <c r="HJ26" s="296"/>
      <c r="HK26" s="296"/>
      <c r="HL26" s="296"/>
      <c r="HM26" s="3"/>
      <c r="HN26" s="3"/>
      <c r="HO26" s="3"/>
      <c r="HP26" s="3"/>
      <c r="HQ26" s="3"/>
      <c r="HR26" s="3"/>
      <c r="HS26" s="3"/>
      <c r="HT26" s="3"/>
    </row>
    <row r="27" spans="2:228" ht="14.25" customHeight="1" thickBot="1" x14ac:dyDescent="0.2">
      <c r="B27" s="19"/>
      <c r="C27" s="21"/>
      <c r="D27" s="515"/>
      <c r="E27" s="516"/>
      <c r="F27" s="516"/>
      <c r="G27" s="516"/>
      <c r="H27" s="516"/>
      <c r="I27" s="516"/>
      <c r="J27" s="516"/>
      <c r="K27" s="539"/>
      <c r="L27" s="886"/>
      <c r="M27" s="887"/>
      <c r="N27" s="887"/>
      <c r="O27" s="887"/>
      <c r="P27" s="887"/>
      <c r="Q27" s="888"/>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615" t="s">
        <v>91</v>
      </c>
      <c r="AR27" s="616"/>
      <c r="AS27" s="616"/>
      <c r="AT27" s="616"/>
      <c r="AU27" s="616"/>
      <c r="AV27" s="616"/>
      <c r="AW27" s="616"/>
      <c r="AX27" s="617"/>
      <c r="AY27" s="699">
        <f t="shared" ref="AY27" si="6">ROUNDUP(SUM(BE27:CB27),0)</f>
        <v>0</v>
      </c>
      <c r="AZ27" s="700"/>
      <c r="BA27" s="700"/>
      <c r="BB27" s="700"/>
      <c r="BC27" s="700"/>
      <c r="BD27" s="701"/>
      <c r="BE27" s="765"/>
      <c r="BF27" s="697"/>
      <c r="BG27" s="697"/>
      <c r="BH27" s="698"/>
      <c r="BI27" s="696"/>
      <c r="BJ27" s="697"/>
      <c r="BK27" s="697"/>
      <c r="BL27" s="698"/>
      <c r="BM27" s="696"/>
      <c r="BN27" s="697"/>
      <c r="BO27" s="697"/>
      <c r="BP27" s="698"/>
      <c r="BQ27" s="696"/>
      <c r="BR27" s="697"/>
      <c r="BS27" s="697"/>
      <c r="BT27" s="698"/>
      <c r="BU27" s="696"/>
      <c r="BV27" s="697"/>
      <c r="BW27" s="697"/>
      <c r="BX27" s="698"/>
      <c r="BY27" s="696"/>
      <c r="BZ27" s="697"/>
      <c r="CA27" s="697"/>
      <c r="CB27" s="742"/>
      <c r="CC27" s="636">
        <f>SUM(CH98,CH100)</f>
        <v>0</v>
      </c>
      <c r="CD27" s="637"/>
      <c r="CE27" s="638"/>
      <c r="CF27" s="642">
        <f>FZ95</f>
        <v>0</v>
      </c>
      <c r="CG27" s="643"/>
      <c r="CH27" s="644"/>
      <c r="CI27" s="254"/>
      <c r="CJ27" s="87"/>
      <c r="CK27" s="87"/>
      <c r="CL27" s="87"/>
      <c r="CM27" s="87"/>
      <c r="CN27" s="87"/>
      <c r="CO27" s="87"/>
      <c r="CP27" s="87"/>
      <c r="CQ27" s="87"/>
      <c r="CR27" s="87"/>
      <c r="CS27" s="87"/>
      <c r="CT27" s="87"/>
      <c r="CU27" s="87"/>
      <c r="CV27" s="87"/>
      <c r="CW27" s="87"/>
      <c r="CX27" s="87"/>
      <c r="CY27" s="87"/>
      <c r="CZ27" s="87"/>
      <c r="DA27" s="87"/>
      <c r="DB27" s="88"/>
      <c r="DC27" s="383"/>
      <c r="DD27" s="384"/>
      <c r="DE27" s="751"/>
      <c r="DF27" s="751"/>
      <c r="DG27" s="753"/>
      <c r="DH27" s="753"/>
      <c r="DI27" s="753"/>
      <c r="DJ27" s="753"/>
      <c r="DK27" s="753"/>
      <c r="DL27" s="753"/>
      <c r="DM27" s="753"/>
      <c r="DN27" s="753"/>
      <c r="DO27" s="379"/>
      <c r="DP27" s="379"/>
      <c r="DQ27" s="379"/>
      <c r="DR27" s="379"/>
      <c r="DS27" s="379"/>
      <c r="DT27" s="379"/>
      <c r="DU27" s="379"/>
      <c r="DV27" s="379"/>
      <c r="DW27" s="379"/>
      <c r="DX27" s="379"/>
      <c r="DY27" s="379"/>
      <c r="DZ27" s="379"/>
      <c r="EA27" s="379"/>
      <c r="EB27" s="379"/>
      <c r="EC27" s="379"/>
      <c r="ED27" s="379"/>
      <c r="EE27" s="379"/>
      <c r="EF27" s="379"/>
      <c r="EG27" s="380"/>
      <c r="EH27" s="3"/>
      <c r="EI27" s="3"/>
      <c r="EJ27" s="3"/>
      <c r="EK27" s="19"/>
      <c r="EL27" s="408" t="s">
        <v>232</v>
      </c>
      <c r="EM27" s="409"/>
      <c r="EN27" s="409"/>
      <c r="EO27" s="409"/>
      <c r="EP27" s="409"/>
      <c r="EQ27" s="409"/>
      <c r="ER27" s="409"/>
      <c r="ES27" s="409"/>
      <c r="ET27" s="409"/>
      <c r="EU27" s="409"/>
      <c r="EV27" s="409"/>
      <c r="EW27" s="409"/>
      <c r="EX27" s="409"/>
      <c r="EY27" s="409"/>
      <c r="EZ27" s="409"/>
      <c r="FA27" s="409"/>
      <c r="FB27" s="409"/>
      <c r="FC27" s="409"/>
      <c r="FD27" s="409"/>
      <c r="FE27" s="409"/>
      <c r="FF27" s="409"/>
      <c r="FG27" s="409"/>
      <c r="FH27" s="409"/>
      <c r="FI27" s="409"/>
      <c r="FJ27" s="409"/>
      <c r="FK27" s="409"/>
      <c r="FL27" s="409"/>
      <c r="FM27" s="409"/>
      <c r="FN27" s="409"/>
      <c r="FO27" s="409"/>
      <c r="FP27" s="409"/>
      <c r="FQ27" s="410"/>
      <c r="FS27" s="3"/>
      <c r="FT27" s="63"/>
      <c r="FU27" s="63"/>
      <c r="FV27" s="63"/>
      <c r="FW27" s="63"/>
      <c r="FX27" s="63"/>
      <c r="FY27" s="63"/>
      <c r="FZ27" s="63"/>
      <c r="GA27" s="63"/>
      <c r="GB27" s="63"/>
      <c r="GC27" s="63"/>
      <c r="GD27" s="63"/>
      <c r="GE27" s="63"/>
      <c r="GF27" s="63"/>
      <c r="GG27" s="63"/>
      <c r="GH27" s="63"/>
      <c r="GI27" s="63"/>
      <c r="GJ27" s="238"/>
      <c r="GK27" s="237"/>
      <c r="GL27" s="60"/>
      <c r="GM27" s="296"/>
      <c r="GN27" s="216">
        <v>0.46875</v>
      </c>
      <c r="GO27" s="216">
        <v>0.65625</v>
      </c>
      <c r="GP27" s="60"/>
      <c r="GQ27" s="296"/>
      <c r="GR27" s="297"/>
      <c r="GS27" s="66"/>
      <c r="GT27" s="60"/>
      <c r="GU27" s="296"/>
      <c r="GV27" s="296"/>
      <c r="GW27" s="66"/>
      <c r="GX27" s="60"/>
      <c r="GY27" s="296"/>
      <c r="GZ27" s="296"/>
      <c r="HA27" s="909"/>
      <c r="HB27" s="909"/>
      <c r="HC27" s="296"/>
      <c r="HD27" s="296"/>
      <c r="HE27" s="66"/>
      <c r="HF27" s="60"/>
      <c r="HG27" s="296"/>
      <c r="HH27" s="296"/>
      <c r="HI27" s="66"/>
      <c r="HJ27" s="3"/>
      <c r="HK27" s="3"/>
      <c r="HL27" s="3"/>
      <c r="HM27" s="3"/>
      <c r="HN27" s="3"/>
      <c r="HO27" s="3"/>
      <c r="HP27" s="3"/>
      <c r="HQ27" s="3"/>
    </row>
    <row r="28" spans="2:228" ht="14.25" customHeight="1" x14ac:dyDescent="0.15">
      <c r="B28" s="19"/>
      <c r="C28" s="21"/>
      <c r="D28" s="335"/>
      <c r="E28" s="335"/>
      <c r="F28" s="335"/>
      <c r="G28" s="335"/>
      <c r="H28" s="335"/>
      <c r="I28" s="335"/>
      <c r="J28" s="335"/>
      <c r="K28" s="335"/>
      <c r="L28" s="78"/>
      <c r="M28" s="79"/>
      <c r="N28" s="79"/>
      <c r="O28" s="79"/>
      <c r="P28" s="79"/>
      <c r="Q28" s="79"/>
      <c r="R28" s="79"/>
      <c r="S28" s="79"/>
      <c r="T28" s="79"/>
      <c r="U28" s="79"/>
      <c r="V28" s="79"/>
      <c r="W28" s="79"/>
      <c r="X28" s="79"/>
      <c r="Y28" s="79"/>
      <c r="Z28" s="79"/>
      <c r="AA28" s="79"/>
      <c r="AB28" s="79"/>
      <c r="AC28" s="79"/>
      <c r="AD28" s="1020"/>
      <c r="AE28" s="1020"/>
      <c r="AF28" s="1020"/>
      <c r="AG28" s="1020"/>
      <c r="AH28" s="1020"/>
      <c r="AI28" s="1020"/>
      <c r="AJ28" s="1020"/>
      <c r="AK28" s="1020"/>
      <c r="AL28" s="1020"/>
      <c r="AM28" s="1020"/>
      <c r="AN28" s="1020"/>
      <c r="AO28" s="79"/>
      <c r="AP28" s="79"/>
      <c r="AQ28" s="618"/>
      <c r="AR28" s="619"/>
      <c r="AS28" s="619"/>
      <c r="AT28" s="619"/>
      <c r="AU28" s="619"/>
      <c r="AV28" s="619"/>
      <c r="AW28" s="619"/>
      <c r="AX28" s="620"/>
      <c r="AY28" s="74" t="s">
        <v>43</v>
      </c>
      <c r="AZ28" s="655">
        <f>ROUNDUP(SUM(BE28:CB28),0)</f>
        <v>0</v>
      </c>
      <c r="BA28" s="655"/>
      <c r="BB28" s="655"/>
      <c r="BC28" s="655"/>
      <c r="BD28" s="75" t="s">
        <v>44</v>
      </c>
      <c r="BE28" s="82" t="s">
        <v>14</v>
      </c>
      <c r="BF28" s="693"/>
      <c r="BG28" s="693"/>
      <c r="BH28" s="83" t="s">
        <v>15</v>
      </c>
      <c r="BI28" s="84" t="s">
        <v>14</v>
      </c>
      <c r="BJ28" s="693"/>
      <c r="BK28" s="693"/>
      <c r="BL28" s="83" t="s">
        <v>15</v>
      </c>
      <c r="BM28" s="84" t="s">
        <v>14</v>
      </c>
      <c r="BN28" s="693"/>
      <c r="BO28" s="693"/>
      <c r="BP28" s="83" t="s">
        <v>15</v>
      </c>
      <c r="BQ28" s="84" t="s">
        <v>14</v>
      </c>
      <c r="BR28" s="693"/>
      <c r="BS28" s="693"/>
      <c r="BT28" s="83" t="s">
        <v>15</v>
      </c>
      <c r="BU28" s="85" t="s">
        <v>14</v>
      </c>
      <c r="BV28" s="693"/>
      <c r="BW28" s="693"/>
      <c r="BX28" s="83" t="s">
        <v>15</v>
      </c>
      <c r="BY28" s="85" t="s">
        <v>14</v>
      </c>
      <c r="BZ28" s="693"/>
      <c r="CA28" s="693"/>
      <c r="CB28" s="86" t="s">
        <v>15</v>
      </c>
      <c r="CC28" s="639"/>
      <c r="CD28" s="640"/>
      <c r="CE28" s="641"/>
      <c r="CF28" s="645"/>
      <c r="CG28" s="646"/>
      <c r="CH28" s="647"/>
      <c r="CI28" s="254"/>
      <c r="CJ28" s="87"/>
      <c r="CK28" s="87"/>
      <c r="CL28" s="87"/>
      <c r="CM28" s="87"/>
      <c r="CN28" s="87"/>
      <c r="CO28" s="87"/>
      <c r="CP28" s="87"/>
      <c r="CQ28" s="87"/>
      <c r="CR28" s="87"/>
      <c r="CS28" s="87"/>
      <c r="CT28" s="87"/>
      <c r="CU28" s="87"/>
      <c r="CV28" s="87"/>
      <c r="CW28" s="87"/>
      <c r="CX28" s="87"/>
      <c r="CY28" s="87"/>
      <c r="CZ28" s="87"/>
      <c r="DA28" s="87"/>
      <c r="DB28" s="88"/>
      <c r="DC28" s="317"/>
      <c r="DD28" s="317"/>
      <c r="DE28" s="317"/>
      <c r="DF28" s="317"/>
      <c r="DG28" s="317"/>
      <c r="DH28" s="317"/>
      <c r="DI28" s="317"/>
      <c r="DJ28" s="317"/>
      <c r="DK28" s="317"/>
      <c r="DL28" s="317"/>
      <c r="DM28" s="317"/>
      <c r="DN28" s="317"/>
      <c r="DO28" s="317"/>
      <c r="DP28" s="317"/>
      <c r="DQ28" s="317"/>
      <c r="DR28" s="317"/>
      <c r="DS28" s="318"/>
      <c r="DT28" s="318"/>
      <c r="DU28" s="318"/>
      <c r="DV28" s="318"/>
      <c r="DW28" s="318"/>
      <c r="DX28" s="318"/>
      <c r="DY28" s="318"/>
      <c r="DZ28" s="318"/>
      <c r="EA28" s="319"/>
      <c r="EB28" s="319"/>
      <c r="EC28" s="319"/>
      <c r="ED28" s="319"/>
      <c r="EE28" s="319"/>
      <c r="EF28" s="319"/>
      <c r="EG28" s="319"/>
      <c r="EH28" s="3"/>
      <c r="EI28" s="3"/>
      <c r="EJ28" s="3"/>
      <c r="EK28" s="19"/>
      <c r="EL28" s="406" t="s">
        <v>226</v>
      </c>
      <c r="EM28" s="406"/>
      <c r="EN28" s="406"/>
      <c r="EO28" s="406"/>
      <c r="EP28" s="406"/>
      <c r="EQ28" s="406"/>
      <c r="ER28" s="406"/>
      <c r="ES28" s="406"/>
      <c r="ET28" s="406"/>
      <c r="EU28" s="406"/>
      <c r="EV28" s="406"/>
      <c r="EW28" s="406"/>
      <c r="EX28" s="406"/>
      <c r="EY28" s="406"/>
      <c r="EZ28" s="406"/>
      <c r="FA28" s="406"/>
      <c r="FB28" s="406"/>
      <c r="FC28" s="406"/>
      <c r="FD28" s="406"/>
      <c r="FE28" s="406"/>
      <c r="FF28" s="406"/>
      <c r="FG28" s="406"/>
      <c r="FH28" s="406"/>
      <c r="FI28" s="406"/>
      <c r="FJ28" s="406"/>
      <c r="FK28" s="406"/>
      <c r="FL28" s="406"/>
      <c r="FM28" s="406"/>
      <c r="FN28" s="406"/>
      <c r="FO28" s="406"/>
      <c r="FP28" s="406"/>
      <c r="FQ28" s="406"/>
      <c r="FS28" s="3"/>
      <c r="FT28" s="63"/>
      <c r="FU28" s="63"/>
      <c r="FV28" s="63"/>
      <c r="FW28" s="63"/>
      <c r="FX28" s="63"/>
      <c r="FY28" s="63"/>
      <c r="FZ28" s="63"/>
      <c r="GA28" s="63"/>
      <c r="GB28" s="63"/>
      <c r="GC28" s="63"/>
      <c r="GD28" s="63"/>
      <c r="GE28" s="63"/>
      <c r="GF28" s="63"/>
      <c r="GG28" s="63"/>
      <c r="GH28" s="63"/>
      <c r="GI28" s="63"/>
      <c r="GJ28" s="238"/>
      <c r="GK28" s="237"/>
      <c r="GL28" s="60"/>
      <c r="GM28" s="296"/>
      <c r="GN28" s="216">
        <v>0.47916666666666702</v>
      </c>
      <c r="GO28" s="216">
        <v>0.64583333333333337</v>
      </c>
      <c r="GP28" s="60"/>
      <c r="GQ28" s="296"/>
      <c r="GR28" s="297"/>
      <c r="GS28" s="66"/>
      <c r="GT28" s="60"/>
      <c r="GU28" s="296"/>
      <c r="GV28" s="296"/>
      <c r="GW28" s="66"/>
      <c r="GX28" s="60"/>
      <c r="GY28" s="296"/>
      <c r="GZ28" s="296"/>
      <c r="HA28" s="909"/>
      <c r="HB28" s="909"/>
      <c r="HC28" s="296"/>
      <c r="HD28" s="296"/>
      <c r="HE28" s="66"/>
      <c r="HF28" s="60"/>
      <c r="HG28" s="296"/>
      <c r="HH28" s="296"/>
      <c r="HI28" s="66"/>
      <c r="HJ28" s="3"/>
      <c r="HK28" s="3"/>
      <c r="HL28" s="3"/>
      <c r="HM28" s="3"/>
      <c r="HN28" s="3"/>
      <c r="HO28" s="3"/>
      <c r="HP28" s="3"/>
      <c r="HQ28" s="3"/>
    </row>
    <row r="29" spans="2:228" ht="14.25" customHeight="1" x14ac:dyDescent="0.15">
      <c r="B29" s="19"/>
      <c r="C29" s="21"/>
      <c r="D29" s="335"/>
      <c r="E29" s="335"/>
      <c r="F29" s="335"/>
      <c r="G29" s="335"/>
      <c r="H29" s="335"/>
      <c r="I29" s="335"/>
      <c r="J29" s="335"/>
      <c r="K29" s="335"/>
      <c r="L29" s="78"/>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615" t="s">
        <v>92</v>
      </c>
      <c r="AR29" s="616"/>
      <c r="AS29" s="616"/>
      <c r="AT29" s="616"/>
      <c r="AU29" s="616"/>
      <c r="AV29" s="616"/>
      <c r="AW29" s="616"/>
      <c r="AX29" s="617"/>
      <c r="AY29" s="699">
        <f t="shared" ref="AY29" si="7">ROUNDUP(SUM(BE29:CB29),0)</f>
        <v>0</v>
      </c>
      <c r="AZ29" s="700"/>
      <c r="BA29" s="700"/>
      <c r="BB29" s="700"/>
      <c r="BC29" s="700"/>
      <c r="BD29" s="701"/>
      <c r="BE29" s="703"/>
      <c r="BF29" s="660"/>
      <c r="BG29" s="660"/>
      <c r="BH29" s="695"/>
      <c r="BI29" s="694"/>
      <c r="BJ29" s="660"/>
      <c r="BK29" s="660"/>
      <c r="BL29" s="695"/>
      <c r="BM29" s="694"/>
      <c r="BN29" s="660"/>
      <c r="BO29" s="660"/>
      <c r="BP29" s="695"/>
      <c r="BQ29" s="694"/>
      <c r="BR29" s="660"/>
      <c r="BS29" s="660"/>
      <c r="BT29" s="695"/>
      <c r="BU29" s="694"/>
      <c r="BV29" s="660"/>
      <c r="BW29" s="660"/>
      <c r="BX29" s="695"/>
      <c r="BY29" s="694"/>
      <c r="BZ29" s="660"/>
      <c r="CA29" s="660"/>
      <c r="CB29" s="746"/>
      <c r="CC29" s="636">
        <f>SUM(CU98,CU100)</f>
        <v>0</v>
      </c>
      <c r="CD29" s="637"/>
      <c r="CE29" s="638"/>
      <c r="CF29" s="642">
        <f>GB95</f>
        <v>0</v>
      </c>
      <c r="CG29" s="643"/>
      <c r="CH29" s="644"/>
      <c r="CI29" s="254"/>
      <c r="CJ29" s="87"/>
      <c r="CK29" s="87"/>
      <c r="CL29" s="87"/>
      <c r="CM29" s="87"/>
      <c r="CN29" s="87"/>
      <c r="CO29" s="87"/>
      <c r="CP29" s="87"/>
      <c r="CQ29" s="87"/>
      <c r="CR29" s="87"/>
      <c r="CS29" s="87"/>
      <c r="CT29" s="87"/>
      <c r="CU29" s="87"/>
      <c r="CV29" s="87"/>
      <c r="CW29" s="87"/>
      <c r="CX29" s="87"/>
      <c r="CY29" s="87"/>
      <c r="CZ29" s="87"/>
      <c r="DA29" s="87"/>
      <c r="DB29" s="88"/>
      <c r="DC29" s="317"/>
      <c r="DD29" s="317"/>
      <c r="DE29" s="317"/>
      <c r="DF29" s="317"/>
      <c r="DG29" s="317"/>
      <c r="DH29" s="317"/>
      <c r="DI29" s="317"/>
      <c r="DJ29" s="317"/>
      <c r="DK29" s="317"/>
      <c r="DL29" s="317"/>
      <c r="DM29" s="317"/>
      <c r="DN29" s="317"/>
      <c r="DO29" s="317"/>
      <c r="DP29" s="317"/>
      <c r="DQ29" s="317"/>
      <c r="DR29" s="317"/>
      <c r="DS29" s="318"/>
      <c r="DT29" s="318"/>
      <c r="DU29" s="318"/>
      <c r="DV29" s="318"/>
      <c r="DW29" s="318"/>
      <c r="DX29" s="318"/>
      <c r="DY29" s="318"/>
      <c r="DZ29" s="318"/>
      <c r="EA29" s="319"/>
      <c r="EB29" s="319"/>
      <c r="EC29" s="319"/>
      <c r="ED29" s="319"/>
      <c r="EE29" s="319"/>
      <c r="EF29" s="319"/>
      <c r="EG29" s="319"/>
      <c r="EH29" s="3"/>
      <c r="EI29" s="3"/>
      <c r="EJ29" s="3"/>
      <c r="EK29" s="19"/>
      <c r="EL29" s="407"/>
      <c r="EM29" s="407"/>
      <c r="EN29" s="407"/>
      <c r="EO29" s="407"/>
      <c r="EP29" s="407"/>
      <c r="EQ29" s="407"/>
      <c r="ER29" s="407"/>
      <c r="ES29" s="407"/>
      <c r="ET29" s="407"/>
      <c r="EU29" s="407"/>
      <c r="EV29" s="407"/>
      <c r="EW29" s="407"/>
      <c r="EX29" s="407"/>
      <c r="EY29" s="407"/>
      <c r="EZ29" s="407"/>
      <c r="FA29" s="407"/>
      <c r="FB29" s="407"/>
      <c r="FC29" s="407"/>
      <c r="FD29" s="407"/>
      <c r="FE29" s="407"/>
      <c r="FF29" s="407"/>
      <c r="FG29" s="407"/>
      <c r="FH29" s="407"/>
      <c r="FI29" s="407"/>
      <c r="FJ29" s="407"/>
      <c r="FK29" s="407"/>
      <c r="FL29" s="407"/>
      <c r="FM29" s="407"/>
      <c r="FN29" s="407"/>
      <c r="FO29" s="407"/>
      <c r="FP29" s="407"/>
      <c r="FQ29" s="407"/>
      <c r="FR29" s="105"/>
      <c r="FS29" s="4"/>
      <c r="FT29" s="108"/>
      <c r="FU29" s="108"/>
      <c r="FV29" s="108"/>
      <c r="FW29" s="108"/>
      <c r="FX29" s="108"/>
      <c r="FY29" s="108"/>
      <c r="FZ29" s="108"/>
      <c r="GA29" s="108"/>
      <c r="GB29" s="108"/>
      <c r="GC29" s="108"/>
      <c r="GD29" s="108"/>
      <c r="GE29" s="108"/>
      <c r="GF29" s="108"/>
      <c r="GG29" s="108"/>
      <c r="GH29" s="108"/>
      <c r="GI29" s="108"/>
      <c r="GJ29" s="315"/>
      <c r="GK29" s="316"/>
      <c r="GL29" s="52"/>
      <c r="GM29" s="49"/>
      <c r="GN29" s="216">
        <v>0.48958333333333298</v>
      </c>
      <c r="GO29" s="216">
        <v>0.63541666666666663</v>
      </c>
      <c r="GP29" s="52"/>
      <c r="GQ29" s="49"/>
      <c r="GR29" s="254"/>
      <c r="GS29" s="66"/>
      <c r="GT29" s="60"/>
      <c r="GU29" s="296"/>
      <c r="GV29" s="296"/>
      <c r="GW29" s="66"/>
      <c r="GX29" s="60"/>
      <c r="GY29" s="296"/>
      <c r="GZ29" s="296"/>
      <c r="HA29" s="909"/>
      <c r="HB29" s="909"/>
      <c r="HC29" s="296"/>
      <c r="HD29" s="296"/>
      <c r="HE29" s="66"/>
      <c r="HF29" s="60"/>
      <c r="HG29" s="296"/>
      <c r="HH29" s="296"/>
      <c r="HI29" s="66"/>
      <c r="HJ29" s="3"/>
      <c r="HK29" s="3"/>
      <c r="HL29" s="3"/>
      <c r="HM29" s="3"/>
      <c r="HN29" s="3"/>
      <c r="HO29" s="3"/>
      <c r="HP29" s="3"/>
      <c r="HQ29" s="3"/>
    </row>
    <row r="30" spans="2:228" ht="14.25" customHeight="1" x14ac:dyDescent="0.15">
      <c r="B30" s="19"/>
      <c r="C30" s="21"/>
      <c r="D30" s="335"/>
      <c r="E30" s="335"/>
      <c r="F30" s="335"/>
      <c r="G30" s="335"/>
      <c r="H30" s="335"/>
      <c r="I30" s="335"/>
      <c r="J30" s="335"/>
      <c r="K30" s="335"/>
      <c r="L30" s="78"/>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618"/>
      <c r="AR30" s="619"/>
      <c r="AS30" s="619"/>
      <c r="AT30" s="619"/>
      <c r="AU30" s="619"/>
      <c r="AV30" s="619"/>
      <c r="AW30" s="619"/>
      <c r="AX30" s="620"/>
      <c r="AY30" s="41" t="s">
        <v>43</v>
      </c>
      <c r="AZ30" s="702">
        <f>ROUNDUP(SUM(BE30:CB30),0)</f>
        <v>0</v>
      </c>
      <c r="BA30" s="702"/>
      <c r="BB30" s="702"/>
      <c r="BC30" s="702"/>
      <c r="BD30" s="89" t="s">
        <v>44</v>
      </c>
      <c r="BE30" s="43" t="s">
        <v>14</v>
      </c>
      <c r="BF30" s="633"/>
      <c r="BG30" s="633"/>
      <c r="BH30" s="44" t="s">
        <v>15</v>
      </c>
      <c r="BI30" s="45" t="s">
        <v>14</v>
      </c>
      <c r="BJ30" s="633"/>
      <c r="BK30" s="633"/>
      <c r="BL30" s="44" t="s">
        <v>15</v>
      </c>
      <c r="BM30" s="45" t="s">
        <v>14</v>
      </c>
      <c r="BN30" s="633"/>
      <c r="BO30" s="633"/>
      <c r="BP30" s="44" t="s">
        <v>15</v>
      </c>
      <c r="BQ30" s="45" t="s">
        <v>14</v>
      </c>
      <c r="BR30" s="633"/>
      <c r="BS30" s="633"/>
      <c r="BT30" s="44" t="s">
        <v>15</v>
      </c>
      <c r="BU30" s="46" t="s">
        <v>14</v>
      </c>
      <c r="BV30" s="633"/>
      <c r="BW30" s="633"/>
      <c r="BX30" s="44" t="s">
        <v>15</v>
      </c>
      <c r="BY30" s="46" t="s">
        <v>14</v>
      </c>
      <c r="BZ30" s="633"/>
      <c r="CA30" s="633"/>
      <c r="CB30" s="47" t="s">
        <v>15</v>
      </c>
      <c r="CC30" s="639"/>
      <c r="CD30" s="640"/>
      <c r="CE30" s="641"/>
      <c r="CF30" s="645"/>
      <c r="CG30" s="646"/>
      <c r="CH30" s="647"/>
      <c r="CI30" s="254"/>
      <c r="CJ30" s="87"/>
      <c r="CK30" s="87"/>
      <c r="CL30" s="87"/>
      <c r="CM30" s="87"/>
      <c r="CN30" s="87"/>
      <c r="CO30" s="87"/>
      <c r="CP30" s="87"/>
      <c r="CQ30" s="87"/>
      <c r="CR30" s="87"/>
      <c r="CS30" s="87"/>
      <c r="CT30" s="87"/>
      <c r="CU30" s="87"/>
      <c r="CV30" s="87"/>
      <c r="CW30" s="87"/>
      <c r="CX30" s="87"/>
      <c r="CY30" s="87"/>
      <c r="CZ30" s="87"/>
      <c r="DA30" s="87"/>
      <c r="DB30" s="88"/>
      <c r="DC30" s="317"/>
      <c r="DD30" s="317"/>
      <c r="DE30" s="317"/>
      <c r="DF30" s="317"/>
      <c r="DG30" s="317"/>
      <c r="DH30" s="317"/>
      <c r="DI30" s="317"/>
      <c r="DJ30" s="317"/>
      <c r="DK30" s="317"/>
      <c r="DL30" s="317"/>
      <c r="DM30" s="317"/>
      <c r="DN30" s="317"/>
      <c r="DO30" s="317"/>
      <c r="DP30" s="317"/>
      <c r="DQ30" s="317"/>
      <c r="DR30" s="317"/>
      <c r="DS30" s="318"/>
      <c r="DT30" s="318"/>
      <c r="DU30" s="318"/>
      <c r="DV30" s="318"/>
      <c r="DW30" s="318"/>
      <c r="DX30" s="318"/>
      <c r="DY30" s="318"/>
      <c r="DZ30" s="318"/>
      <c r="EA30" s="319"/>
      <c r="EB30" s="319"/>
      <c r="EC30" s="319"/>
      <c r="ED30" s="319"/>
      <c r="EE30" s="319"/>
      <c r="EF30" s="319"/>
      <c r="EG30" s="319"/>
      <c r="EH30" s="3"/>
      <c r="EI30" s="3"/>
      <c r="EJ30" s="3"/>
      <c r="EK30" s="19"/>
      <c r="EL30" s="407"/>
      <c r="EM30" s="407"/>
      <c r="EN30" s="407"/>
      <c r="EO30" s="407"/>
      <c r="EP30" s="407"/>
      <c r="EQ30" s="407"/>
      <c r="ER30" s="407"/>
      <c r="ES30" s="407"/>
      <c r="ET30" s="407"/>
      <c r="EU30" s="407"/>
      <c r="EV30" s="407"/>
      <c r="EW30" s="407"/>
      <c r="EX30" s="407"/>
      <c r="EY30" s="407"/>
      <c r="EZ30" s="407"/>
      <c r="FA30" s="407"/>
      <c r="FB30" s="407"/>
      <c r="FC30" s="407"/>
      <c r="FD30" s="407"/>
      <c r="FE30" s="407"/>
      <c r="FF30" s="407"/>
      <c r="FG30" s="407"/>
      <c r="FH30" s="407"/>
      <c r="FI30" s="407"/>
      <c r="FJ30" s="407"/>
      <c r="FK30" s="407"/>
      <c r="FL30" s="407"/>
      <c r="FM30" s="407"/>
      <c r="FN30" s="407"/>
      <c r="FO30" s="407"/>
      <c r="FP30" s="407"/>
      <c r="FQ30" s="407"/>
      <c r="FR30" s="105"/>
      <c r="FS30" s="4"/>
      <c r="FT30" s="108"/>
      <c r="FU30" s="108"/>
      <c r="FV30" s="108"/>
      <c r="FW30" s="108"/>
      <c r="FX30" s="108"/>
      <c r="FY30" s="108"/>
      <c r="FZ30" s="108"/>
      <c r="GA30" s="108"/>
      <c r="GB30" s="108"/>
      <c r="GC30" s="108"/>
      <c r="GD30" s="108"/>
      <c r="GE30" s="108"/>
      <c r="GF30" s="108"/>
      <c r="GG30" s="108"/>
      <c r="GH30" s="108"/>
      <c r="GI30" s="108"/>
      <c r="GJ30" s="315"/>
      <c r="GK30" s="316"/>
      <c r="GL30" s="52"/>
      <c r="GM30" s="49"/>
      <c r="GN30" s="216">
        <v>0.5</v>
      </c>
      <c r="GO30" s="216">
        <v>0.625</v>
      </c>
      <c r="GP30" s="52"/>
      <c r="GQ30" s="49"/>
      <c r="GR30" s="254"/>
      <c r="GS30" s="66"/>
      <c r="GT30" s="60"/>
      <c r="GU30" s="296"/>
      <c r="GV30" s="296"/>
      <c r="GW30" s="66"/>
      <c r="GX30" s="60"/>
      <c r="GY30" s="296"/>
      <c r="GZ30" s="296"/>
      <c r="HA30" s="909"/>
      <c r="HB30" s="909"/>
      <c r="HC30" s="296"/>
      <c r="HD30" s="296"/>
      <c r="HE30" s="66"/>
      <c r="HF30" s="60"/>
      <c r="HG30" s="296"/>
      <c r="HH30" s="296"/>
      <c r="HI30" s="66"/>
      <c r="HJ30" s="3"/>
      <c r="HK30" s="3"/>
      <c r="HL30" s="3"/>
      <c r="HM30" s="3"/>
      <c r="HN30" s="3"/>
      <c r="HO30" s="3"/>
      <c r="HP30" s="3"/>
      <c r="HQ30" s="3"/>
    </row>
    <row r="31" spans="2:228" ht="13.5" customHeight="1" x14ac:dyDescent="0.15">
      <c r="B31" s="19"/>
      <c r="C31" s="942" t="s">
        <v>128</v>
      </c>
      <c r="D31" s="942"/>
      <c r="E31" s="942"/>
      <c r="F31" s="942"/>
      <c r="G31" s="942"/>
      <c r="H31" s="942"/>
      <c r="I31" s="942"/>
      <c r="J31" s="942"/>
      <c r="K31" s="942"/>
      <c r="L31" s="942"/>
      <c r="M31" s="942"/>
      <c r="N31" s="942"/>
      <c r="O31" s="942"/>
      <c r="P31" s="942"/>
      <c r="Q31" s="942"/>
      <c r="R31" s="942"/>
      <c r="S31" s="942"/>
      <c r="T31" s="942"/>
      <c r="U31" s="942"/>
      <c r="V31" s="942"/>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90"/>
      <c r="BE31" s="90"/>
      <c r="BF31" s="90"/>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19"/>
      <c r="EL31" s="407"/>
      <c r="EM31" s="407"/>
      <c r="EN31" s="407"/>
      <c r="EO31" s="407"/>
      <c r="EP31" s="407"/>
      <c r="EQ31" s="407"/>
      <c r="ER31" s="407"/>
      <c r="ES31" s="407"/>
      <c r="ET31" s="407"/>
      <c r="EU31" s="407"/>
      <c r="EV31" s="407"/>
      <c r="EW31" s="407"/>
      <c r="EX31" s="407"/>
      <c r="EY31" s="407"/>
      <c r="EZ31" s="407"/>
      <c r="FA31" s="407"/>
      <c r="FB31" s="407"/>
      <c r="FC31" s="407"/>
      <c r="FD31" s="407"/>
      <c r="FE31" s="407"/>
      <c r="FF31" s="407"/>
      <c r="FG31" s="407"/>
      <c r="FH31" s="407"/>
      <c r="FI31" s="407"/>
      <c r="FJ31" s="407"/>
      <c r="FK31" s="407"/>
      <c r="FL31" s="407"/>
      <c r="FM31" s="407"/>
      <c r="FN31" s="407"/>
      <c r="FO31" s="407"/>
      <c r="FP31" s="407"/>
      <c r="FQ31" s="407"/>
      <c r="FR31" s="105"/>
      <c r="FS31" s="105"/>
      <c r="FT31" s="105"/>
      <c r="FU31" s="105"/>
      <c r="FV31" s="105"/>
      <c r="FW31" s="105"/>
      <c r="FX31" s="105"/>
      <c r="FY31" s="105"/>
      <c r="FZ31" s="105"/>
      <c r="GA31" s="105"/>
      <c r="GB31" s="105"/>
      <c r="GC31" s="105"/>
      <c r="GD31" s="105"/>
      <c r="GE31" s="105"/>
      <c r="GF31" s="105"/>
      <c r="GG31" s="105"/>
      <c r="GH31" s="105"/>
      <c r="GI31" s="105"/>
      <c r="GJ31" s="240"/>
      <c r="GK31" s="240"/>
      <c r="GL31" s="105"/>
      <c r="GM31" s="105"/>
      <c r="GN31" s="216">
        <v>0.51041666666666696</v>
      </c>
      <c r="GO31" s="216">
        <v>0.61458333333333337</v>
      </c>
      <c r="GP31" s="105"/>
      <c r="GQ31" s="105"/>
      <c r="GR31" s="189"/>
      <c r="GX31" s="3"/>
      <c r="GY31" s="3"/>
      <c r="GZ31" s="3"/>
      <c r="HA31" s="909"/>
      <c r="HB31" s="909"/>
      <c r="HC31" s="3"/>
      <c r="HD31" s="3"/>
    </row>
    <row r="32" spans="2:228" ht="14.25" customHeight="1" thickBot="1" x14ac:dyDescent="0.2">
      <c r="B32" s="19"/>
      <c r="C32" s="942"/>
      <c r="D32" s="942"/>
      <c r="E32" s="942"/>
      <c r="F32" s="942"/>
      <c r="G32" s="942"/>
      <c r="H32" s="942"/>
      <c r="I32" s="942"/>
      <c r="J32" s="942"/>
      <c r="K32" s="942"/>
      <c r="L32" s="942"/>
      <c r="M32" s="942"/>
      <c r="N32" s="942"/>
      <c r="O32" s="942"/>
      <c r="P32" s="942"/>
      <c r="Q32" s="942"/>
      <c r="R32" s="942"/>
      <c r="S32" s="942"/>
      <c r="T32" s="942"/>
      <c r="U32" s="942"/>
      <c r="V32" s="942"/>
      <c r="W32" s="79"/>
      <c r="X32" s="79"/>
      <c r="Y32" s="79"/>
      <c r="Z32" s="79"/>
      <c r="AA32" s="79"/>
      <c r="AB32" s="79"/>
      <c r="AC32" s="79"/>
      <c r="AD32" s="79"/>
      <c r="AE32" s="79"/>
      <c r="AF32" s="79"/>
      <c r="AG32" s="79"/>
      <c r="AH32" s="79"/>
      <c r="AI32" s="79"/>
      <c r="AJ32" s="79"/>
      <c r="AK32" s="79"/>
      <c r="AL32" s="79"/>
      <c r="AM32" s="79"/>
      <c r="AN32" s="79"/>
      <c r="AO32" s="21"/>
      <c r="AP32" s="21"/>
      <c r="AQ32" s="21"/>
      <c r="AR32" s="21"/>
      <c r="AS32" s="21"/>
      <c r="AT32" s="23"/>
      <c r="AU32" s="23"/>
      <c r="AV32" s="23"/>
      <c r="AW32" s="23"/>
      <c r="AX32" s="23"/>
      <c r="AY32" s="23"/>
      <c r="AZ32" s="23"/>
      <c r="BA32" s="23"/>
      <c r="BB32" s="90"/>
      <c r="BC32" s="90"/>
      <c r="BD32" s="90"/>
      <c r="BE32" s="90"/>
      <c r="BF32" s="90"/>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19"/>
      <c r="EL32" s="3"/>
      <c r="EM32" s="3"/>
      <c r="EN32" s="3"/>
      <c r="EO32" s="3"/>
      <c r="EP32" s="18"/>
      <c r="EQ32" s="3"/>
      <c r="ER32" s="338"/>
      <c r="EZ32" s="2"/>
      <c r="FA32" s="2"/>
      <c r="FD32" s="199"/>
      <c r="FE32" s="199"/>
      <c r="FL32" s="343"/>
      <c r="FM32" s="343"/>
      <c r="FN32" s="343"/>
      <c r="FO32" s="343"/>
      <c r="FR32" s="105"/>
      <c r="FS32" s="105"/>
      <c r="FT32" s="105"/>
      <c r="FU32" s="105"/>
      <c r="FV32" s="105"/>
      <c r="FW32" s="105"/>
      <c r="FX32" s="105"/>
      <c r="FY32" s="105"/>
      <c r="FZ32" s="105"/>
      <c r="GA32" s="105"/>
      <c r="GB32" s="105"/>
      <c r="GC32" s="105"/>
      <c r="GD32" s="105"/>
      <c r="GE32" s="105"/>
      <c r="GF32" s="105"/>
      <c r="GG32" s="105"/>
      <c r="GH32" s="105"/>
      <c r="GI32" s="105"/>
      <c r="GJ32" s="240"/>
      <c r="GK32" s="240"/>
      <c r="GL32" s="105"/>
      <c r="GM32" s="105"/>
      <c r="GN32" s="216">
        <v>0.52083333333333304</v>
      </c>
      <c r="GO32" s="216">
        <v>0.60416666666666663</v>
      </c>
      <c r="GP32" s="105"/>
      <c r="GQ32" s="105"/>
      <c r="GR32" s="189"/>
    </row>
    <row r="33" spans="2:211" ht="13.5" customHeight="1" thickTop="1" x14ac:dyDescent="0.15">
      <c r="B33" s="19"/>
      <c r="C33" s="32"/>
      <c r="D33" s="827" t="s">
        <v>1</v>
      </c>
      <c r="E33" s="828"/>
      <c r="F33" s="827" t="s">
        <v>17</v>
      </c>
      <c r="G33" s="706"/>
      <c r="H33" s="840" t="s">
        <v>104</v>
      </c>
      <c r="I33" s="584"/>
      <c r="J33" s="584"/>
      <c r="K33" s="584"/>
      <c r="L33" s="584"/>
      <c r="M33" s="584"/>
      <c r="N33" s="584"/>
      <c r="O33" s="584"/>
      <c r="P33" s="584"/>
      <c r="Q33" s="584"/>
      <c r="R33" s="584"/>
      <c r="S33" s="584"/>
      <c r="T33" s="584"/>
      <c r="U33" s="584"/>
      <c r="V33" s="584"/>
      <c r="W33" s="780"/>
      <c r="X33" s="840" t="s">
        <v>18</v>
      </c>
      <c r="Y33" s="584"/>
      <c r="Z33" s="584"/>
      <c r="AA33" s="780"/>
      <c r="AB33" s="933" t="s">
        <v>115</v>
      </c>
      <c r="AC33" s="934"/>
      <c r="AD33" s="934"/>
      <c r="AE33" s="934"/>
      <c r="AF33" s="874" t="s">
        <v>100</v>
      </c>
      <c r="AG33" s="875"/>
      <c r="AH33" s="875"/>
      <c r="AI33" s="875"/>
      <c r="AJ33" s="875"/>
      <c r="AK33" s="875"/>
      <c r="AL33" s="875"/>
      <c r="AM33" s="875"/>
      <c r="AN33" s="875"/>
      <c r="AO33" s="875"/>
      <c r="AP33" s="875"/>
      <c r="AQ33" s="875"/>
      <c r="AR33" s="876"/>
      <c r="AS33" s="874" t="s">
        <v>101</v>
      </c>
      <c r="AT33" s="875"/>
      <c r="AU33" s="875"/>
      <c r="AV33" s="875"/>
      <c r="AW33" s="875"/>
      <c r="AX33" s="875"/>
      <c r="AY33" s="875"/>
      <c r="AZ33" s="875"/>
      <c r="BA33" s="875"/>
      <c r="BB33" s="875"/>
      <c r="BC33" s="875"/>
      <c r="BD33" s="875"/>
      <c r="BE33" s="876"/>
      <c r="BF33" s="874" t="s">
        <v>102</v>
      </c>
      <c r="BG33" s="875"/>
      <c r="BH33" s="875"/>
      <c r="BI33" s="875"/>
      <c r="BJ33" s="875"/>
      <c r="BK33" s="875"/>
      <c r="BL33" s="875"/>
      <c r="BM33" s="875"/>
      <c r="BN33" s="875"/>
      <c r="BO33" s="875"/>
      <c r="BP33" s="875"/>
      <c r="BQ33" s="875"/>
      <c r="BR33" s="876"/>
      <c r="BS33" s="874" t="s">
        <v>108</v>
      </c>
      <c r="BT33" s="875"/>
      <c r="BU33" s="875"/>
      <c r="BV33" s="875"/>
      <c r="BW33" s="875"/>
      <c r="BX33" s="875"/>
      <c r="BY33" s="875"/>
      <c r="BZ33" s="875"/>
      <c r="CA33" s="875"/>
      <c r="CB33" s="875"/>
      <c r="CC33" s="875"/>
      <c r="CD33" s="875"/>
      <c r="CE33" s="876"/>
      <c r="CF33" s="874" t="s">
        <v>109</v>
      </c>
      <c r="CG33" s="875"/>
      <c r="CH33" s="875"/>
      <c r="CI33" s="875"/>
      <c r="CJ33" s="875"/>
      <c r="CK33" s="875"/>
      <c r="CL33" s="875"/>
      <c r="CM33" s="875"/>
      <c r="CN33" s="875"/>
      <c r="CO33" s="875"/>
      <c r="CP33" s="875"/>
      <c r="CQ33" s="875"/>
      <c r="CR33" s="876"/>
      <c r="CS33" s="874" t="s">
        <v>110</v>
      </c>
      <c r="CT33" s="875"/>
      <c r="CU33" s="875"/>
      <c r="CV33" s="875"/>
      <c r="CW33" s="875"/>
      <c r="CX33" s="875"/>
      <c r="CY33" s="875"/>
      <c r="CZ33" s="875"/>
      <c r="DA33" s="875"/>
      <c r="DB33" s="875"/>
      <c r="DC33" s="875"/>
      <c r="DD33" s="875"/>
      <c r="DE33" s="876"/>
      <c r="DF33" s="584" t="s">
        <v>39</v>
      </c>
      <c r="DG33" s="584"/>
      <c r="DH33" s="584"/>
      <c r="DI33" s="584"/>
      <c r="DJ33" s="584"/>
      <c r="DK33" s="584"/>
      <c r="DL33" s="584"/>
      <c r="DM33" s="584"/>
      <c r="DN33" s="584"/>
      <c r="DO33" s="584"/>
      <c r="DP33" s="584"/>
      <c r="DQ33" s="584"/>
      <c r="DR33" s="584"/>
      <c r="DS33" s="584"/>
      <c r="DT33" s="584"/>
      <c r="DU33" s="780"/>
      <c r="DV33" s="929" t="s">
        <v>147</v>
      </c>
      <c r="DW33" s="509"/>
      <c r="DX33" s="509"/>
      <c r="DY33" s="509"/>
      <c r="DZ33" s="509"/>
      <c r="EA33" s="509"/>
      <c r="EB33" s="509"/>
      <c r="EC33" s="509"/>
      <c r="ED33" s="509"/>
      <c r="EE33" s="509"/>
      <c r="EF33" s="510"/>
      <c r="EG33" s="4"/>
      <c r="EH33" s="4"/>
      <c r="EI33" s="91"/>
      <c r="EJ33" s="91"/>
      <c r="EK33" s="340"/>
      <c r="EL33" s="1083" t="s">
        <v>217</v>
      </c>
      <c r="EM33" s="1084"/>
      <c r="EN33" s="1085"/>
      <c r="EO33" s="1235" t="s">
        <v>222</v>
      </c>
      <c r="EP33" s="1236"/>
      <c r="EQ33" s="1237"/>
      <c r="ER33" s="1297" t="s">
        <v>224</v>
      </c>
      <c r="ES33" s="1298"/>
      <c r="ET33" s="496" t="s">
        <v>149</v>
      </c>
      <c r="EU33" s="496"/>
      <c r="EV33" s="496"/>
      <c r="EW33" s="497"/>
      <c r="EX33" s="500" t="s">
        <v>126</v>
      </c>
      <c r="EY33" s="501"/>
      <c r="EZ33" s="501"/>
      <c r="FA33" s="501"/>
      <c r="FB33" s="501"/>
      <c r="FC33" s="501"/>
      <c r="FD33" s="501"/>
      <c r="FE33" s="501"/>
      <c r="FF33" s="501"/>
      <c r="FG33" s="501"/>
      <c r="FH33" s="501"/>
      <c r="FI33" s="501"/>
      <c r="FJ33" s="501"/>
      <c r="FK33" s="501"/>
      <c r="FL33" s="501"/>
      <c r="FM33" s="501"/>
      <c r="FN33" s="501"/>
      <c r="FO33" s="501"/>
      <c r="FP33" s="501"/>
      <c r="FQ33" s="502"/>
      <c r="FR33" s="1131" t="s">
        <v>253</v>
      </c>
      <c r="FS33" s="1132"/>
      <c r="FT33" s="1132"/>
      <c r="FU33" s="1132"/>
      <c r="FV33" s="1132"/>
      <c r="FW33" s="1132"/>
      <c r="FX33" s="1132"/>
      <c r="FY33" s="1132"/>
      <c r="FZ33" s="1132"/>
      <c r="GA33" s="1132"/>
      <c r="GB33" s="1132"/>
      <c r="GC33" s="1133"/>
      <c r="GD33" s="198"/>
      <c r="GE33" s="1124" t="s">
        <v>155</v>
      </c>
      <c r="GF33" s="1125"/>
      <c r="GG33" s="1125"/>
      <c r="GH33" s="1125"/>
      <c r="GI33" s="1126"/>
      <c r="GJ33" s="416" t="s">
        <v>187</v>
      </c>
      <c r="GK33" s="416"/>
      <c r="GL33" s="344"/>
      <c r="GM33" s="344"/>
      <c r="GN33" s="216">
        <v>0.53125</v>
      </c>
      <c r="GO33" s="216">
        <v>0.59375</v>
      </c>
      <c r="GP33" s="105"/>
      <c r="GQ33" s="105"/>
      <c r="GR33" s="189"/>
      <c r="GT33" s="1255" t="s">
        <v>233</v>
      </c>
      <c r="GX33" s="417" t="s">
        <v>238</v>
      </c>
      <c r="GY33" s="418" t="s">
        <v>239</v>
      </c>
      <c r="GZ33" s="418" t="s">
        <v>240</v>
      </c>
      <c r="HA33" s="418" t="s">
        <v>241</v>
      </c>
      <c r="HB33" s="418" t="s">
        <v>242</v>
      </c>
      <c r="HC33" s="418" t="s">
        <v>243</v>
      </c>
    </row>
    <row r="34" spans="2:211" ht="13.5" customHeight="1" x14ac:dyDescent="0.15">
      <c r="B34" s="19"/>
      <c r="C34" s="32"/>
      <c r="D34" s="829"/>
      <c r="E34" s="830"/>
      <c r="F34" s="829"/>
      <c r="G34" s="709"/>
      <c r="H34" s="704" t="s">
        <v>19</v>
      </c>
      <c r="I34" s="705"/>
      <c r="J34" s="705"/>
      <c r="K34" s="828"/>
      <c r="L34" s="841" t="s">
        <v>27</v>
      </c>
      <c r="M34" s="842"/>
      <c r="N34" s="842"/>
      <c r="O34" s="843"/>
      <c r="P34" s="841" t="s">
        <v>28</v>
      </c>
      <c r="Q34" s="842"/>
      <c r="R34" s="842"/>
      <c r="S34" s="843"/>
      <c r="T34" s="841" t="s">
        <v>29</v>
      </c>
      <c r="U34" s="842"/>
      <c r="V34" s="842"/>
      <c r="W34" s="939"/>
      <c r="X34" s="704" t="s">
        <v>19</v>
      </c>
      <c r="Y34" s="705"/>
      <c r="Z34" s="705"/>
      <c r="AA34" s="706"/>
      <c r="AB34" s="935"/>
      <c r="AC34" s="936"/>
      <c r="AD34" s="936"/>
      <c r="AE34" s="936"/>
      <c r="AF34" s="877"/>
      <c r="AG34" s="878"/>
      <c r="AH34" s="878"/>
      <c r="AI34" s="878"/>
      <c r="AJ34" s="878"/>
      <c r="AK34" s="878"/>
      <c r="AL34" s="878"/>
      <c r="AM34" s="878"/>
      <c r="AN34" s="878"/>
      <c r="AO34" s="878"/>
      <c r="AP34" s="878"/>
      <c r="AQ34" s="878"/>
      <c r="AR34" s="879"/>
      <c r="AS34" s="877"/>
      <c r="AT34" s="878"/>
      <c r="AU34" s="878"/>
      <c r="AV34" s="878"/>
      <c r="AW34" s="878"/>
      <c r="AX34" s="878"/>
      <c r="AY34" s="878"/>
      <c r="AZ34" s="878"/>
      <c r="BA34" s="878"/>
      <c r="BB34" s="878"/>
      <c r="BC34" s="878"/>
      <c r="BD34" s="878"/>
      <c r="BE34" s="879"/>
      <c r="BF34" s="877"/>
      <c r="BG34" s="878"/>
      <c r="BH34" s="878"/>
      <c r="BI34" s="878"/>
      <c r="BJ34" s="878"/>
      <c r="BK34" s="878"/>
      <c r="BL34" s="878"/>
      <c r="BM34" s="878"/>
      <c r="BN34" s="878"/>
      <c r="BO34" s="878"/>
      <c r="BP34" s="878"/>
      <c r="BQ34" s="878"/>
      <c r="BR34" s="879"/>
      <c r="BS34" s="877"/>
      <c r="BT34" s="878"/>
      <c r="BU34" s="878"/>
      <c r="BV34" s="878"/>
      <c r="BW34" s="878"/>
      <c r="BX34" s="878"/>
      <c r="BY34" s="878"/>
      <c r="BZ34" s="878"/>
      <c r="CA34" s="878"/>
      <c r="CB34" s="878"/>
      <c r="CC34" s="878"/>
      <c r="CD34" s="878"/>
      <c r="CE34" s="879"/>
      <c r="CF34" s="877"/>
      <c r="CG34" s="878"/>
      <c r="CH34" s="878"/>
      <c r="CI34" s="878"/>
      <c r="CJ34" s="878"/>
      <c r="CK34" s="878"/>
      <c r="CL34" s="878"/>
      <c r="CM34" s="878"/>
      <c r="CN34" s="878"/>
      <c r="CO34" s="878"/>
      <c r="CP34" s="878"/>
      <c r="CQ34" s="878"/>
      <c r="CR34" s="879"/>
      <c r="CS34" s="877"/>
      <c r="CT34" s="878"/>
      <c r="CU34" s="878"/>
      <c r="CV34" s="878"/>
      <c r="CW34" s="878"/>
      <c r="CX34" s="878"/>
      <c r="CY34" s="878"/>
      <c r="CZ34" s="878"/>
      <c r="DA34" s="878"/>
      <c r="DB34" s="878"/>
      <c r="DC34" s="878"/>
      <c r="DD34" s="878"/>
      <c r="DE34" s="879"/>
      <c r="DF34" s="509" t="s">
        <v>40</v>
      </c>
      <c r="DG34" s="509"/>
      <c r="DH34" s="510"/>
      <c r="DI34" s="508" t="s">
        <v>38</v>
      </c>
      <c r="DJ34" s="509"/>
      <c r="DK34" s="509"/>
      <c r="DL34" s="509"/>
      <c r="DM34" s="509"/>
      <c r="DN34" s="509"/>
      <c r="DO34" s="509"/>
      <c r="DP34" s="509"/>
      <c r="DQ34" s="509"/>
      <c r="DR34" s="509"/>
      <c r="DS34" s="509"/>
      <c r="DT34" s="509"/>
      <c r="DU34" s="514"/>
      <c r="DV34" s="930"/>
      <c r="DW34" s="788"/>
      <c r="DX34" s="788"/>
      <c r="DY34" s="788"/>
      <c r="DZ34" s="788"/>
      <c r="EA34" s="788"/>
      <c r="EB34" s="788"/>
      <c r="EC34" s="788"/>
      <c r="ED34" s="788"/>
      <c r="EE34" s="788"/>
      <c r="EF34" s="789"/>
      <c r="EG34" s="4"/>
      <c r="EH34" s="4"/>
      <c r="EI34" s="93"/>
      <c r="EJ34" s="332"/>
      <c r="EK34" s="341"/>
      <c r="EL34" s="1086"/>
      <c r="EM34" s="1087"/>
      <c r="EN34" s="1088"/>
      <c r="EO34" s="1238"/>
      <c r="EP34" s="1239"/>
      <c r="EQ34" s="1240"/>
      <c r="ER34" s="1299"/>
      <c r="ES34" s="1300"/>
      <c r="ET34" s="498"/>
      <c r="EU34" s="498"/>
      <c r="EV34" s="498"/>
      <c r="EW34" s="499"/>
      <c r="EX34" s="503" t="s">
        <v>80</v>
      </c>
      <c r="EY34" s="504"/>
      <c r="EZ34" s="504"/>
      <c r="FA34" s="504"/>
      <c r="FB34" s="504"/>
      <c r="FC34" s="504"/>
      <c r="FD34" s="504"/>
      <c r="FE34" s="504"/>
      <c r="FF34" s="504"/>
      <c r="FG34" s="505"/>
      <c r="FH34" s="1120" t="s">
        <v>157</v>
      </c>
      <c r="FI34" s="504"/>
      <c r="FJ34" s="504"/>
      <c r="FK34" s="504"/>
      <c r="FL34" s="504"/>
      <c r="FM34" s="504"/>
      <c r="FN34" s="504"/>
      <c r="FO34" s="504"/>
      <c r="FP34" s="504"/>
      <c r="FQ34" s="1121"/>
      <c r="FR34" s="1134"/>
      <c r="FS34" s="1135"/>
      <c r="FT34" s="1135"/>
      <c r="FU34" s="1135"/>
      <c r="FV34" s="1135"/>
      <c r="FW34" s="1135"/>
      <c r="FX34" s="1135"/>
      <c r="FY34" s="1135"/>
      <c r="FZ34" s="1135"/>
      <c r="GA34" s="1135"/>
      <c r="GB34" s="1135"/>
      <c r="GC34" s="1136"/>
      <c r="GD34" s="198"/>
      <c r="GE34" s="1127"/>
      <c r="GF34" s="1128"/>
      <c r="GG34" s="1128"/>
      <c r="GH34" s="1128"/>
      <c r="GI34" s="1129"/>
      <c r="GJ34" s="416"/>
      <c r="GK34" s="416"/>
      <c r="GL34" s="344"/>
      <c r="GM34" s="344"/>
      <c r="GN34" s="216">
        <v>0.54166666666666696</v>
      </c>
      <c r="GO34" s="216">
        <v>0.58333333333333337</v>
      </c>
      <c r="GP34" s="105"/>
      <c r="GQ34" s="105"/>
      <c r="GR34" s="189"/>
      <c r="GT34" s="1256"/>
      <c r="GX34" s="417"/>
      <c r="GY34" s="418"/>
      <c r="GZ34" s="418"/>
      <c r="HA34" s="418"/>
      <c r="HB34" s="418"/>
      <c r="HC34" s="418"/>
    </row>
    <row r="35" spans="2:211" ht="13.5" customHeight="1" thickBot="1" x14ac:dyDescent="0.2">
      <c r="B35" s="19"/>
      <c r="C35" s="32"/>
      <c r="D35" s="829"/>
      <c r="E35" s="830"/>
      <c r="F35" s="829"/>
      <c r="G35" s="709"/>
      <c r="H35" s="707"/>
      <c r="I35" s="708"/>
      <c r="J35" s="708"/>
      <c r="K35" s="830"/>
      <c r="L35" s="844"/>
      <c r="M35" s="845"/>
      <c r="N35" s="845"/>
      <c r="O35" s="846"/>
      <c r="P35" s="844"/>
      <c r="Q35" s="845"/>
      <c r="R35" s="845"/>
      <c r="S35" s="846"/>
      <c r="T35" s="844"/>
      <c r="U35" s="845"/>
      <c r="V35" s="845"/>
      <c r="W35" s="940"/>
      <c r="X35" s="707"/>
      <c r="Y35" s="708"/>
      <c r="Z35" s="708"/>
      <c r="AA35" s="709"/>
      <c r="AB35" s="935"/>
      <c r="AC35" s="936"/>
      <c r="AD35" s="936"/>
      <c r="AE35" s="936"/>
      <c r="AF35" s="861" t="s">
        <v>95</v>
      </c>
      <c r="AG35" s="862"/>
      <c r="AH35" s="889" t="s">
        <v>96</v>
      </c>
      <c r="AI35" s="890"/>
      <c r="AJ35" s="890"/>
      <c r="AK35" s="890"/>
      <c r="AL35" s="890"/>
      <c r="AM35" s="890"/>
      <c r="AN35" s="890"/>
      <c r="AO35" s="891"/>
      <c r="AP35" s="892" t="s">
        <v>99</v>
      </c>
      <c r="AQ35" s="893"/>
      <c r="AR35" s="894"/>
      <c r="AS35" s="861" t="s">
        <v>95</v>
      </c>
      <c r="AT35" s="862"/>
      <c r="AU35" s="889" t="s">
        <v>96</v>
      </c>
      <c r="AV35" s="890"/>
      <c r="AW35" s="890"/>
      <c r="AX35" s="890"/>
      <c r="AY35" s="890"/>
      <c r="AZ35" s="890"/>
      <c r="BA35" s="890"/>
      <c r="BB35" s="891"/>
      <c r="BC35" s="892" t="s">
        <v>99</v>
      </c>
      <c r="BD35" s="893"/>
      <c r="BE35" s="894"/>
      <c r="BF35" s="861" t="s">
        <v>95</v>
      </c>
      <c r="BG35" s="862"/>
      <c r="BH35" s="889" t="s">
        <v>96</v>
      </c>
      <c r="BI35" s="890"/>
      <c r="BJ35" s="890"/>
      <c r="BK35" s="890"/>
      <c r="BL35" s="890"/>
      <c r="BM35" s="890"/>
      <c r="BN35" s="890"/>
      <c r="BO35" s="891"/>
      <c r="BP35" s="892" t="s">
        <v>99</v>
      </c>
      <c r="BQ35" s="893"/>
      <c r="BR35" s="894"/>
      <c r="BS35" s="861" t="s">
        <v>95</v>
      </c>
      <c r="BT35" s="862"/>
      <c r="BU35" s="889" t="s">
        <v>96</v>
      </c>
      <c r="BV35" s="890"/>
      <c r="BW35" s="890"/>
      <c r="BX35" s="890"/>
      <c r="BY35" s="890"/>
      <c r="BZ35" s="890"/>
      <c r="CA35" s="890"/>
      <c r="CB35" s="891"/>
      <c r="CC35" s="892" t="s">
        <v>99</v>
      </c>
      <c r="CD35" s="893"/>
      <c r="CE35" s="894"/>
      <c r="CF35" s="861" t="s">
        <v>95</v>
      </c>
      <c r="CG35" s="862"/>
      <c r="CH35" s="889" t="s">
        <v>96</v>
      </c>
      <c r="CI35" s="890"/>
      <c r="CJ35" s="890"/>
      <c r="CK35" s="890"/>
      <c r="CL35" s="890"/>
      <c r="CM35" s="890"/>
      <c r="CN35" s="890"/>
      <c r="CO35" s="891"/>
      <c r="CP35" s="892" t="s">
        <v>99</v>
      </c>
      <c r="CQ35" s="893"/>
      <c r="CR35" s="894"/>
      <c r="CS35" s="861" t="s">
        <v>95</v>
      </c>
      <c r="CT35" s="862"/>
      <c r="CU35" s="889" t="s">
        <v>96</v>
      </c>
      <c r="CV35" s="890"/>
      <c r="CW35" s="890"/>
      <c r="CX35" s="890"/>
      <c r="CY35" s="890"/>
      <c r="CZ35" s="890"/>
      <c r="DA35" s="890"/>
      <c r="DB35" s="891"/>
      <c r="DC35" s="892" t="s">
        <v>99</v>
      </c>
      <c r="DD35" s="893"/>
      <c r="DE35" s="894"/>
      <c r="DF35" s="788"/>
      <c r="DG35" s="788"/>
      <c r="DH35" s="789"/>
      <c r="DI35" s="787"/>
      <c r="DJ35" s="788"/>
      <c r="DK35" s="788"/>
      <c r="DL35" s="788"/>
      <c r="DM35" s="788"/>
      <c r="DN35" s="788"/>
      <c r="DO35" s="788"/>
      <c r="DP35" s="788"/>
      <c r="DQ35" s="788"/>
      <c r="DR35" s="788"/>
      <c r="DS35" s="788"/>
      <c r="DT35" s="788"/>
      <c r="DU35" s="801"/>
      <c r="DV35" s="930"/>
      <c r="DW35" s="788"/>
      <c r="DX35" s="788"/>
      <c r="DY35" s="788"/>
      <c r="DZ35" s="788"/>
      <c r="EA35" s="788"/>
      <c r="EB35" s="788"/>
      <c r="EC35" s="788"/>
      <c r="ED35" s="788"/>
      <c r="EE35" s="788"/>
      <c r="EF35" s="789"/>
      <c r="EG35" s="4"/>
      <c r="EH35" s="4"/>
      <c r="EI35" s="908"/>
      <c r="EJ35" s="94"/>
      <c r="EK35" s="342"/>
      <c r="EL35" s="1086"/>
      <c r="EM35" s="1087"/>
      <c r="EN35" s="1088"/>
      <c r="EO35" s="1230" t="s">
        <v>220</v>
      </c>
      <c r="EP35" s="1232" t="s">
        <v>223</v>
      </c>
      <c r="EQ35" s="1241" t="s">
        <v>221</v>
      </c>
      <c r="ER35" s="1301" t="s">
        <v>225</v>
      </c>
      <c r="ES35" s="1303" t="s">
        <v>221</v>
      </c>
      <c r="ET35" s="466" t="s">
        <v>80</v>
      </c>
      <c r="EU35" s="209"/>
      <c r="EV35" s="1115" t="s">
        <v>157</v>
      </c>
      <c r="EW35" s="311"/>
      <c r="EX35" s="506" t="s">
        <v>3</v>
      </c>
      <c r="EY35" s="345"/>
      <c r="EZ35" s="494" t="s">
        <v>67</v>
      </c>
      <c r="FA35" s="346"/>
      <c r="FB35" s="488" t="s">
        <v>68</v>
      </c>
      <c r="FC35" s="347"/>
      <c r="FD35" s="488" t="s">
        <v>69</v>
      </c>
      <c r="FE35" s="347"/>
      <c r="FF35" s="490" t="s">
        <v>18</v>
      </c>
      <c r="FG35" s="205"/>
      <c r="FH35" s="492" t="s">
        <v>3</v>
      </c>
      <c r="FI35" s="345"/>
      <c r="FJ35" s="494" t="s">
        <v>67</v>
      </c>
      <c r="FK35" s="346"/>
      <c r="FL35" s="488" t="s">
        <v>68</v>
      </c>
      <c r="FM35" s="347"/>
      <c r="FN35" s="488" t="s">
        <v>69</v>
      </c>
      <c r="FO35" s="347"/>
      <c r="FP35" s="490" t="s">
        <v>18</v>
      </c>
      <c r="FQ35" s="323"/>
      <c r="FR35" s="503" t="s">
        <v>87</v>
      </c>
      <c r="FS35" s="1118"/>
      <c r="FT35" s="1119" t="s">
        <v>88</v>
      </c>
      <c r="FU35" s="1118"/>
      <c r="FV35" s="1119" t="s">
        <v>89</v>
      </c>
      <c r="FW35" s="1118"/>
      <c r="FX35" s="1119" t="s">
        <v>90</v>
      </c>
      <c r="FY35" s="1118"/>
      <c r="FZ35" s="1119" t="s">
        <v>91</v>
      </c>
      <c r="GA35" s="1118"/>
      <c r="GB35" s="1119" t="s">
        <v>92</v>
      </c>
      <c r="GC35" s="1130"/>
      <c r="GD35" s="198"/>
      <c r="GE35" s="195" t="s">
        <v>150</v>
      </c>
      <c r="GF35" s="239" t="s">
        <v>151</v>
      </c>
      <c r="GG35" s="239" t="s">
        <v>152</v>
      </c>
      <c r="GH35" s="239" t="s">
        <v>153</v>
      </c>
      <c r="GI35" s="239" t="s">
        <v>154</v>
      </c>
      <c r="GJ35" s="429" t="s">
        <v>188</v>
      </c>
      <c r="GK35" s="429" t="s">
        <v>189</v>
      </c>
      <c r="GL35" s="344"/>
      <c r="GM35" s="344"/>
      <c r="GN35" s="216">
        <v>0.55208333333333304</v>
      </c>
      <c r="GO35" s="216">
        <v>0.57291666666666663</v>
      </c>
      <c r="GP35" s="105"/>
      <c r="GQ35" s="105"/>
      <c r="GR35" s="189"/>
      <c r="GT35" s="1256"/>
      <c r="GX35" s="417"/>
      <c r="GY35" s="418"/>
      <c r="GZ35" s="418"/>
      <c r="HA35" s="418"/>
      <c r="HB35" s="418"/>
      <c r="HC35" s="418"/>
    </row>
    <row r="36" spans="2:211" ht="15" customHeight="1" thickBot="1" x14ac:dyDescent="0.2">
      <c r="B36" s="19"/>
      <c r="C36" s="32"/>
      <c r="D36" s="831"/>
      <c r="E36" s="832"/>
      <c r="F36" s="831"/>
      <c r="G36" s="712"/>
      <c r="H36" s="710"/>
      <c r="I36" s="711"/>
      <c r="J36" s="711"/>
      <c r="K36" s="832"/>
      <c r="L36" s="847"/>
      <c r="M36" s="848"/>
      <c r="N36" s="848"/>
      <c r="O36" s="849"/>
      <c r="P36" s="847"/>
      <c r="Q36" s="848"/>
      <c r="R36" s="848"/>
      <c r="S36" s="849"/>
      <c r="T36" s="847"/>
      <c r="U36" s="848"/>
      <c r="V36" s="848"/>
      <c r="W36" s="941"/>
      <c r="X36" s="710"/>
      <c r="Y36" s="711"/>
      <c r="Z36" s="711"/>
      <c r="AA36" s="712"/>
      <c r="AB36" s="937"/>
      <c r="AC36" s="938"/>
      <c r="AD36" s="938"/>
      <c r="AE36" s="938"/>
      <c r="AF36" s="863"/>
      <c r="AG36" s="864"/>
      <c r="AH36" s="871" t="s">
        <v>97</v>
      </c>
      <c r="AI36" s="872"/>
      <c r="AJ36" s="872"/>
      <c r="AK36" s="873"/>
      <c r="AL36" s="871" t="s">
        <v>98</v>
      </c>
      <c r="AM36" s="872"/>
      <c r="AN36" s="872"/>
      <c r="AO36" s="873"/>
      <c r="AP36" s="895"/>
      <c r="AQ36" s="896"/>
      <c r="AR36" s="897"/>
      <c r="AS36" s="863"/>
      <c r="AT36" s="864"/>
      <c r="AU36" s="871" t="s">
        <v>97</v>
      </c>
      <c r="AV36" s="872"/>
      <c r="AW36" s="872"/>
      <c r="AX36" s="873"/>
      <c r="AY36" s="871" t="s">
        <v>98</v>
      </c>
      <c r="AZ36" s="872"/>
      <c r="BA36" s="872"/>
      <c r="BB36" s="873"/>
      <c r="BC36" s="895"/>
      <c r="BD36" s="896"/>
      <c r="BE36" s="897"/>
      <c r="BF36" s="863"/>
      <c r="BG36" s="864"/>
      <c r="BH36" s="871" t="s">
        <v>97</v>
      </c>
      <c r="BI36" s="872"/>
      <c r="BJ36" s="872"/>
      <c r="BK36" s="873"/>
      <c r="BL36" s="871" t="s">
        <v>98</v>
      </c>
      <c r="BM36" s="872"/>
      <c r="BN36" s="872"/>
      <c r="BO36" s="873"/>
      <c r="BP36" s="895"/>
      <c r="BQ36" s="896"/>
      <c r="BR36" s="897"/>
      <c r="BS36" s="863"/>
      <c r="BT36" s="864"/>
      <c r="BU36" s="871" t="s">
        <v>97</v>
      </c>
      <c r="BV36" s="872"/>
      <c r="BW36" s="872"/>
      <c r="BX36" s="873"/>
      <c r="BY36" s="871" t="s">
        <v>98</v>
      </c>
      <c r="BZ36" s="872"/>
      <c r="CA36" s="872"/>
      <c r="CB36" s="873"/>
      <c r="CC36" s="895"/>
      <c r="CD36" s="896"/>
      <c r="CE36" s="897"/>
      <c r="CF36" s="863"/>
      <c r="CG36" s="864"/>
      <c r="CH36" s="871" t="s">
        <v>97</v>
      </c>
      <c r="CI36" s="872"/>
      <c r="CJ36" s="872"/>
      <c r="CK36" s="873"/>
      <c r="CL36" s="871" t="s">
        <v>98</v>
      </c>
      <c r="CM36" s="872"/>
      <c r="CN36" s="872"/>
      <c r="CO36" s="873"/>
      <c r="CP36" s="895"/>
      <c r="CQ36" s="896"/>
      <c r="CR36" s="897"/>
      <c r="CS36" s="863"/>
      <c r="CT36" s="864"/>
      <c r="CU36" s="871" t="s">
        <v>97</v>
      </c>
      <c r="CV36" s="872"/>
      <c r="CW36" s="872"/>
      <c r="CX36" s="873"/>
      <c r="CY36" s="871" t="s">
        <v>98</v>
      </c>
      <c r="CZ36" s="872"/>
      <c r="DA36" s="872"/>
      <c r="DB36" s="873"/>
      <c r="DC36" s="895"/>
      <c r="DD36" s="896"/>
      <c r="DE36" s="897"/>
      <c r="DF36" s="748"/>
      <c r="DG36" s="748"/>
      <c r="DH36" s="749"/>
      <c r="DI36" s="747"/>
      <c r="DJ36" s="748"/>
      <c r="DK36" s="748"/>
      <c r="DL36" s="748"/>
      <c r="DM36" s="748"/>
      <c r="DN36" s="748"/>
      <c r="DO36" s="748"/>
      <c r="DP36" s="748"/>
      <c r="DQ36" s="748"/>
      <c r="DR36" s="748"/>
      <c r="DS36" s="748"/>
      <c r="DT36" s="748"/>
      <c r="DU36" s="802"/>
      <c r="DV36" s="931"/>
      <c r="DW36" s="748"/>
      <c r="DX36" s="748"/>
      <c r="DY36" s="748"/>
      <c r="DZ36" s="748"/>
      <c r="EA36" s="748"/>
      <c r="EB36" s="748"/>
      <c r="EC36" s="748"/>
      <c r="ED36" s="748"/>
      <c r="EE36" s="748"/>
      <c r="EF36" s="749"/>
      <c r="EG36" s="4"/>
      <c r="EH36" s="4"/>
      <c r="EI36" s="908"/>
      <c r="EJ36" s="94"/>
      <c r="EK36" s="342"/>
      <c r="EL36" s="1089"/>
      <c r="EM36" s="1090"/>
      <c r="EN36" s="1091"/>
      <c r="EO36" s="1231"/>
      <c r="EP36" s="1233"/>
      <c r="EQ36" s="1242"/>
      <c r="ER36" s="1302"/>
      <c r="ES36" s="1304"/>
      <c r="ET36" s="467"/>
      <c r="EU36" s="312" t="s">
        <v>18</v>
      </c>
      <c r="EV36" s="1116"/>
      <c r="EW36" s="313" t="s">
        <v>18</v>
      </c>
      <c r="EX36" s="507"/>
      <c r="EY36" s="348" t="s">
        <v>158</v>
      </c>
      <c r="EZ36" s="495"/>
      <c r="FA36" s="348" t="s">
        <v>158</v>
      </c>
      <c r="FB36" s="489"/>
      <c r="FC36" s="348" t="s">
        <v>158</v>
      </c>
      <c r="FD36" s="489"/>
      <c r="FE36" s="348" t="s">
        <v>158</v>
      </c>
      <c r="FF36" s="491"/>
      <c r="FG36" s="349" t="s">
        <v>158</v>
      </c>
      <c r="FH36" s="493"/>
      <c r="FI36" s="348" t="s">
        <v>158</v>
      </c>
      <c r="FJ36" s="495"/>
      <c r="FK36" s="348" t="s">
        <v>158</v>
      </c>
      <c r="FL36" s="489"/>
      <c r="FM36" s="348" t="s">
        <v>158</v>
      </c>
      <c r="FN36" s="489"/>
      <c r="FO36" s="348" t="s">
        <v>158</v>
      </c>
      <c r="FP36" s="491"/>
      <c r="FQ36" s="350" t="s">
        <v>158</v>
      </c>
      <c r="FR36" s="223" t="s">
        <v>126</v>
      </c>
      <c r="FS36" s="224" t="s">
        <v>96</v>
      </c>
      <c r="FT36" s="225" t="s">
        <v>126</v>
      </c>
      <c r="FU36" s="224" t="s">
        <v>96</v>
      </c>
      <c r="FV36" s="225" t="s">
        <v>126</v>
      </c>
      <c r="FW36" s="224" t="s">
        <v>96</v>
      </c>
      <c r="FX36" s="225" t="s">
        <v>126</v>
      </c>
      <c r="FY36" s="224" t="s">
        <v>96</v>
      </c>
      <c r="FZ36" s="225" t="s">
        <v>126</v>
      </c>
      <c r="GA36" s="224" t="s">
        <v>96</v>
      </c>
      <c r="GB36" s="225" t="s">
        <v>126</v>
      </c>
      <c r="GC36" s="224" t="s">
        <v>96</v>
      </c>
      <c r="GD36" s="198"/>
      <c r="GE36" s="195" t="s">
        <v>156</v>
      </c>
      <c r="GF36" s="239" t="s">
        <v>156</v>
      </c>
      <c r="GG36" s="239" t="s">
        <v>156</v>
      </c>
      <c r="GH36" s="239" t="s">
        <v>156</v>
      </c>
      <c r="GI36" s="239" t="s">
        <v>156</v>
      </c>
      <c r="GJ36" s="429"/>
      <c r="GK36" s="429"/>
      <c r="GL36" s="344"/>
      <c r="GM36" s="344"/>
      <c r="GN36" s="216">
        <v>0.5625</v>
      </c>
      <c r="GO36" s="216">
        <v>0.5625</v>
      </c>
      <c r="GP36" s="105"/>
      <c r="GQ36" s="105"/>
      <c r="GR36" s="189"/>
      <c r="GT36" s="1257"/>
      <c r="GX36" s="417"/>
      <c r="GY36" s="418"/>
      <c r="GZ36" s="418"/>
      <c r="HA36" s="418"/>
      <c r="HB36" s="418"/>
      <c r="HC36" s="418"/>
    </row>
    <row r="37" spans="2:211" ht="15.75" customHeight="1" thickTop="1" x14ac:dyDescent="0.15">
      <c r="B37" s="19"/>
      <c r="C37" s="95">
        <v>1</v>
      </c>
      <c r="D37" s="833"/>
      <c r="E37" s="834"/>
      <c r="F37" s="833"/>
      <c r="G37" s="835"/>
      <c r="H37" s="837">
        <f>SUM(L37:W37)</f>
        <v>0</v>
      </c>
      <c r="I37" s="838"/>
      <c r="J37" s="838"/>
      <c r="K37" s="839"/>
      <c r="L37" s="854"/>
      <c r="M37" s="855"/>
      <c r="N37" s="855"/>
      <c r="O37" s="856"/>
      <c r="P37" s="854"/>
      <c r="Q37" s="855"/>
      <c r="R37" s="855"/>
      <c r="S37" s="856"/>
      <c r="T37" s="854"/>
      <c r="U37" s="855"/>
      <c r="V37" s="855"/>
      <c r="W37" s="857"/>
      <c r="X37" s="913"/>
      <c r="Y37" s="855"/>
      <c r="Z37" s="855"/>
      <c r="AA37" s="857"/>
      <c r="AB37" s="865"/>
      <c r="AC37" s="866"/>
      <c r="AD37" s="866"/>
      <c r="AE37" s="866"/>
      <c r="AF37" s="595"/>
      <c r="AG37" s="596"/>
      <c r="AH37" s="859"/>
      <c r="AI37" s="859"/>
      <c r="AJ37" s="859"/>
      <c r="AK37" s="859"/>
      <c r="AL37" s="860"/>
      <c r="AM37" s="860"/>
      <c r="AN37" s="860"/>
      <c r="AO37" s="860"/>
      <c r="AP37" s="850"/>
      <c r="AQ37" s="850"/>
      <c r="AR37" s="851"/>
      <c r="AS37" s="595"/>
      <c r="AT37" s="596"/>
      <c r="AU37" s="859"/>
      <c r="AV37" s="859"/>
      <c r="AW37" s="859"/>
      <c r="AX37" s="859"/>
      <c r="AY37" s="860"/>
      <c r="AZ37" s="860"/>
      <c r="BA37" s="860"/>
      <c r="BB37" s="860"/>
      <c r="BC37" s="850"/>
      <c r="BD37" s="850"/>
      <c r="BE37" s="851"/>
      <c r="BF37" s="595"/>
      <c r="BG37" s="596"/>
      <c r="BH37" s="859"/>
      <c r="BI37" s="859"/>
      <c r="BJ37" s="859"/>
      <c r="BK37" s="859"/>
      <c r="BL37" s="860"/>
      <c r="BM37" s="860"/>
      <c r="BN37" s="860"/>
      <c r="BO37" s="860"/>
      <c r="BP37" s="596"/>
      <c r="BQ37" s="596"/>
      <c r="BR37" s="932"/>
      <c r="BS37" s="595"/>
      <c r="BT37" s="596"/>
      <c r="BU37" s="859"/>
      <c r="BV37" s="859"/>
      <c r="BW37" s="859"/>
      <c r="BX37" s="859"/>
      <c r="BY37" s="860"/>
      <c r="BZ37" s="860"/>
      <c r="CA37" s="860"/>
      <c r="CB37" s="860"/>
      <c r="CC37" s="596"/>
      <c r="CD37" s="596"/>
      <c r="CE37" s="932"/>
      <c r="CF37" s="595"/>
      <c r="CG37" s="596"/>
      <c r="CH37" s="859"/>
      <c r="CI37" s="859"/>
      <c r="CJ37" s="859"/>
      <c r="CK37" s="859"/>
      <c r="CL37" s="860"/>
      <c r="CM37" s="860"/>
      <c r="CN37" s="860"/>
      <c r="CO37" s="860"/>
      <c r="CP37" s="596"/>
      <c r="CQ37" s="596"/>
      <c r="CR37" s="932"/>
      <c r="CS37" s="595"/>
      <c r="CT37" s="596"/>
      <c r="CU37" s="859"/>
      <c r="CV37" s="859"/>
      <c r="CW37" s="859"/>
      <c r="CX37" s="859"/>
      <c r="CY37" s="860"/>
      <c r="CZ37" s="860"/>
      <c r="DA37" s="860"/>
      <c r="DB37" s="860"/>
      <c r="DC37" s="596"/>
      <c r="DD37" s="596"/>
      <c r="DE37" s="932"/>
      <c r="DF37" s="778"/>
      <c r="DG37" s="778"/>
      <c r="DH37" s="779"/>
      <c r="DI37" s="858"/>
      <c r="DJ37" s="755"/>
      <c r="DK37" s="754" t="s">
        <v>41</v>
      </c>
      <c r="DL37" s="755"/>
      <c r="DM37" s="755"/>
      <c r="DN37" s="754" t="s">
        <v>36</v>
      </c>
      <c r="DO37" s="754" t="s">
        <v>42</v>
      </c>
      <c r="DP37" s="755"/>
      <c r="DQ37" s="755"/>
      <c r="DR37" s="754" t="s">
        <v>41</v>
      </c>
      <c r="DS37" s="755"/>
      <c r="DT37" s="755"/>
      <c r="DU37" s="816" t="s">
        <v>36</v>
      </c>
      <c r="DV37" s="910"/>
      <c r="DW37" s="911"/>
      <c r="DX37" s="911"/>
      <c r="DY37" s="911"/>
      <c r="DZ37" s="911"/>
      <c r="EA37" s="911"/>
      <c r="EB37" s="911"/>
      <c r="EC37" s="911"/>
      <c r="ED37" s="911"/>
      <c r="EE37" s="911"/>
      <c r="EF37" s="912"/>
      <c r="EG37" s="4"/>
      <c r="EH37" s="4"/>
      <c r="EI37" s="908"/>
      <c r="EJ37" s="94"/>
      <c r="EK37" s="342"/>
      <c r="EL37" s="1092"/>
      <c r="EM37" s="1093"/>
      <c r="EN37" s="1094"/>
      <c r="EO37" s="1234">
        <f>IF(EL37="○","",H37)</f>
        <v>0</v>
      </c>
      <c r="EP37" s="924">
        <f>IF(EL37="○","",L37)</f>
        <v>0</v>
      </c>
      <c r="EQ37" s="1249">
        <f>IF(OR(EL37="○",AF37=""),0,1)</f>
        <v>0</v>
      </c>
      <c r="ER37" s="1250">
        <f>IF(EL37="○","",M38)</f>
        <v>0</v>
      </c>
      <c r="ES37" s="1252">
        <f>IF(OR(EL37="○",AF37=""),0,1)</f>
        <v>0</v>
      </c>
      <c r="ET37" s="468">
        <f>IF(AND(AF37="①",H37&gt;=0,OR(F37="月",F37="火",F37="水",F37="木",F37="金")),1,0)</f>
        <v>0</v>
      </c>
      <c r="EU37" s="448">
        <f>IF(AND(AF37="①",X37&gt;=0,OR(F37="月",F37="火",F37="水",F37="木",F37="金")),1,0)</f>
        <v>0</v>
      </c>
      <c r="EV37" s="448">
        <f>IF(AND(AF37="①",H37&gt;=0,F37="土"),1,0)</f>
        <v>0</v>
      </c>
      <c r="EW37" s="476">
        <f>IF(AND(AF37="①",X37&gt;=0,F37="土"),1,0)</f>
        <v>0</v>
      </c>
      <c r="EX37" s="473" t="str">
        <f>IF(AND(AF37="①",OR(F37="月",F37="火",F37="水",F37="木",F37="金")),H37,"-")</f>
        <v>-</v>
      </c>
      <c r="EY37" s="475" t="str">
        <f>IF(AND(AF37="①",OR(F37="月",F37="火",F37="水",F37="木",F37="金")),I38,"-")</f>
        <v>-</v>
      </c>
      <c r="EZ37" s="475" t="str">
        <f>IF(AND(AF37="①",OR(F37="月",F37="火",F37="水",F37="木",F37="金")),L37,"-")</f>
        <v>-</v>
      </c>
      <c r="FA37" s="475" t="str">
        <f>IF(AND(AF37="①",OR(F37="月",F37="火",F37="水",F37="木",F37="金")),M38,"-")</f>
        <v>-</v>
      </c>
      <c r="FB37" s="475" t="str">
        <f>IF(AND(AF37="①",OR(F37="月",F37="火",F37="水",F37="木",F37="金")),P37,"-")</f>
        <v>-</v>
      </c>
      <c r="FC37" s="475" t="str">
        <f>IF(AND(AF37="①",OR(F37="月",F37="火",F37="水",F37="木",F37="金")),Q38,"-")</f>
        <v>-</v>
      </c>
      <c r="FD37" s="475" t="str">
        <f>IF(AND(AF37="①",OR(F37="月",F37="火",F37="水",F37="木",F37="金")),T37,"-")</f>
        <v>-</v>
      </c>
      <c r="FE37" s="475" t="str">
        <f>IF(AND(AF37="①",OR(F37="月",F37="火",F37="水",F37="木",F37="金")),U38,"-")</f>
        <v>-</v>
      </c>
      <c r="FF37" s="475" t="str">
        <f>IF(AND(AF37="①",OR(F37="月",F37="火",F37="水",F37="木",F37="金")),X37,"-")</f>
        <v>-</v>
      </c>
      <c r="FG37" s="1117" t="str">
        <f>IF(AND(AF37="①",OR(F37="月",F37="火",F37="水",F37="木",F37="金")),Y38,"-")</f>
        <v>-</v>
      </c>
      <c r="FH37" s="1122" t="str">
        <f>IF(AND(AF37="①",F37="土"),H37,"-")</f>
        <v>-</v>
      </c>
      <c r="FI37" s="475" t="str">
        <f>IF(AND(AF37="①",F37="土"),I38,"-")</f>
        <v>-</v>
      </c>
      <c r="FJ37" s="475" t="str">
        <f>IF(AND(AF37="①",F37="土"),L37,"-")</f>
        <v>-</v>
      </c>
      <c r="FK37" s="475" t="str">
        <f>IF(AND(AF37="①",F37="土"),M38,"-")</f>
        <v>-</v>
      </c>
      <c r="FL37" s="475" t="str">
        <f>IF(AND(AF37="①",F37="土"),P37,"-")</f>
        <v>-</v>
      </c>
      <c r="FM37" s="475" t="str">
        <f>IF(AND(AF37="①",F37="土"),Q38,"-")</f>
        <v>-</v>
      </c>
      <c r="FN37" s="475" t="str">
        <f>IF(AND(AF37="①",F37="土"),T37,"-")</f>
        <v>-</v>
      </c>
      <c r="FO37" s="475" t="str">
        <f>IF(AND(AF37="①",F37="土"),U38,"-")</f>
        <v>-</v>
      </c>
      <c r="FP37" s="475" t="str">
        <f>IF(AND(AF37="①",F37="土"),X37,"-")</f>
        <v>-</v>
      </c>
      <c r="FQ37" s="1141" t="str">
        <f>IF(AND(AF37="①",F37="土"),Y38,"-")</f>
        <v>-</v>
      </c>
      <c r="FR37" s="1137">
        <f>IF(AF37="①",AP37,0)</f>
        <v>0</v>
      </c>
      <c r="FS37" s="1138">
        <f>AL37*24-AH37*24</f>
        <v>0</v>
      </c>
      <c r="FT37" s="1123">
        <f>IF(AS37="①",BC37,0)</f>
        <v>0</v>
      </c>
      <c r="FU37" s="915">
        <f>(TIMEVALUE(TEXT(AY37,"h:mm"))-TIMEVALUE(TEXT(AU37,"h:mm")))*24</f>
        <v>0</v>
      </c>
      <c r="FV37" s="1123">
        <f>IF(BF37="①",BP37,0)</f>
        <v>0</v>
      </c>
      <c r="FW37" s="1104">
        <f>(TIMEVALUE(TEXT(BL37,"h:mm"))-TIMEVALUE(TEXT(BH37,"h:mm")))*24</f>
        <v>0</v>
      </c>
      <c r="FX37" s="1123">
        <f>IF(BS37="①",CC37,0)</f>
        <v>0</v>
      </c>
      <c r="FY37" s="1104">
        <f>(TIMEVALUE(TEXT(BY37,"h:mm"))-TIMEVALUE(TEXT(BU37,"h:mm")))*24</f>
        <v>0</v>
      </c>
      <c r="FZ37" s="1123">
        <f>IF(CF37="①",CP37,0)</f>
        <v>0</v>
      </c>
      <c r="GA37" s="1104">
        <f>(TIMEVALUE(TEXT(CL37,"h:mm"))-TIMEVALUE(TEXT(CH37,"h:mm")))*24</f>
        <v>0</v>
      </c>
      <c r="GB37" s="1123">
        <f>IF(CS37="①",DC37,0)</f>
        <v>0</v>
      </c>
      <c r="GC37" s="1104">
        <f>(TIMEVALUE(TEXT(CY37,"h:mm"))-TIMEVALUE(TEXT(CU37,"h:mm")))*24</f>
        <v>0</v>
      </c>
      <c r="GD37" s="198"/>
      <c r="GE37" s="1111" t="str">
        <f>IF(AND(AS37="①",(OR(AB37="学校休業日",AB37="土曜日"))),FU37-8,"-")</f>
        <v>-</v>
      </c>
      <c r="GF37" s="1111" t="str">
        <f>IF(AND(BF37="①",(OR(AB37="学校休業日",AB37="土曜日"))),FW37-8,"-")</f>
        <v>-</v>
      </c>
      <c r="GG37" s="1111" t="str">
        <f>IF(AND(BS37="①",(OR(AB37="学校休業日",AB37="土曜日"))),FY37-8,"-")</f>
        <v>-</v>
      </c>
      <c r="GH37" s="1111" t="str">
        <f>IF(AND(CF37="①",(OR(AB37="学校休業日",AB37="土曜日"))),GA37-8,"-")</f>
        <v>-</v>
      </c>
      <c r="GI37" s="1111" t="str">
        <f>IF(AND(CS37="①",(OR(AB37="学校休業日",AB37="土曜日"))),GC37-8,"-")</f>
        <v>-</v>
      </c>
      <c r="GJ37" s="390">
        <f>COUNTIFS(F37,"&lt;&gt;土",F37,"&lt;&gt;",DF37,"有")</f>
        <v>0</v>
      </c>
      <c r="GK37" s="390">
        <f>COUNTIFS(F37,"土",DF37,"有")</f>
        <v>0</v>
      </c>
      <c r="GL37" s="344"/>
      <c r="GM37" s="344"/>
      <c r="GN37" s="216">
        <v>0.57291666666666696</v>
      </c>
      <c r="GO37" s="216">
        <v>0.55208333333333337</v>
      </c>
      <c r="GP37" s="105"/>
      <c r="GQ37" s="105"/>
      <c r="GR37" s="189"/>
      <c r="GT37" s="1254" t="str">
        <f>IF(AND(AF37="①",AB37="土曜日"),TIMEVALUE("19:00")-AL37,"-")</f>
        <v>-</v>
      </c>
      <c r="GX37" s="385">
        <f>AB37</f>
        <v>0</v>
      </c>
      <c r="GY37" s="385">
        <f>AS37</f>
        <v>0</v>
      </c>
      <c r="GZ37" s="385">
        <f>BF37</f>
        <v>0</v>
      </c>
      <c r="HA37" s="385">
        <f>BS37</f>
        <v>0</v>
      </c>
      <c r="HB37" s="385">
        <f>CF37</f>
        <v>0</v>
      </c>
      <c r="HC37" s="385">
        <f>CS37</f>
        <v>0</v>
      </c>
    </row>
    <row r="38" spans="2:211" ht="15.75" customHeight="1" x14ac:dyDescent="0.15">
      <c r="B38" s="19"/>
      <c r="C38" s="95"/>
      <c r="D38" s="813"/>
      <c r="E38" s="814"/>
      <c r="F38" s="813"/>
      <c r="G38" s="836"/>
      <c r="H38" s="96" t="s">
        <v>14</v>
      </c>
      <c r="I38" s="918">
        <f>SUM(L38:W38)</f>
        <v>0</v>
      </c>
      <c r="J38" s="918"/>
      <c r="K38" s="330" t="s">
        <v>15</v>
      </c>
      <c r="L38" s="97" t="s">
        <v>43</v>
      </c>
      <c r="M38" s="600"/>
      <c r="N38" s="600"/>
      <c r="O38" s="98" t="s">
        <v>44</v>
      </c>
      <c r="P38" s="97" t="s">
        <v>43</v>
      </c>
      <c r="Q38" s="600"/>
      <c r="R38" s="600"/>
      <c r="S38" s="98" t="s">
        <v>44</v>
      </c>
      <c r="T38" s="97" t="s">
        <v>43</v>
      </c>
      <c r="U38" s="600"/>
      <c r="V38" s="600"/>
      <c r="W38" s="99" t="s">
        <v>44</v>
      </c>
      <c r="X38" s="98" t="s">
        <v>43</v>
      </c>
      <c r="Y38" s="600"/>
      <c r="Z38" s="600"/>
      <c r="AA38" s="99" t="s">
        <v>44</v>
      </c>
      <c r="AB38" s="867"/>
      <c r="AC38" s="868"/>
      <c r="AD38" s="868"/>
      <c r="AE38" s="868"/>
      <c r="AF38" s="558"/>
      <c r="AG38" s="556"/>
      <c r="AH38" s="555"/>
      <c r="AI38" s="555"/>
      <c r="AJ38" s="555"/>
      <c r="AK38" s="555"/>
      <c r="AL38" s="559"/>
      <c r="AM38" s="559"/>
      <c r="AN38" s="559"/>
      <c r="AO38" s="559"/>
      <c r="AP38" s="852"/>
      <c r="AQ38" s="852"/>
      <c r="AR38" s="853"/>
      <c r="AS38" s="558"/>
      <c r="AT38" s="556"/>
      <c r="AU38" s="555"/>
      <c r="AV38" s="555"/>
      <c r="AW38" s="555"/>
      <c r="AX38" s="555"/>
      <c r="AY38" s="559"/>
      <c r="AZ38" s="559"/>
      <c r="BA38" s="559"/>
      <c r="BB38" s="559"/>
      <c r="BC38" s="852"/>
      <c r="BD38" s="852"/>
      <c r="BE38" s="853"/>
      <c r="BF38" s="558"/>
      <c r="BG38" s="556"/>
      <c r="BH38" s="555"/>
      <c r="BI38" s="555"/>
      <c r="BJ38" s="555"/>
      <c r="BK38" s="555"/>
      <c r="BL38" s="559"/>
      <c r="BM38" s="559"/>
      <c r="BN38" s="559"/>
      <c r="BO38" s="559"/>
      <c r="BP38" s="556"/>
      <c r="BQ38" s="556"/>
      <c r="BR38" s="557"/>
      <c r="BS38" s="558"/>
      <c r="BT38" s="556"/>
      <c r="BU38" s="555"/>
      <c r="BV38" s="555"/>
      <c r="BW38" s="555"/>
      <c r="BX38" s="555"/>
      <c r="BY38" s="559"/>
      <c r="BZ38" s="559"/>
      <c r="CA38" s="559"/>
      <c r="CB38" s="559"/>
      <c r="CC38" s="556"/>
      <c r="CD38" s="556"/>
      <c r="CE38" s="557"/>
      <c r="CF38" s="558"/>
      <c r="CG38" s="556"/>
      <c r="CH38" s="555"/>
      <c r="CI38" s="555"/>
      <c r="CJ38" s="555"/>
      <c r="CK38" s="555"/>
      <c r="CL38" s="559"/>
      <c r="CM38" s="559"/>
      <c r="CN38" s="559"/>
      <c r="CO38" s="559"/>
      <c r="CP38" s="556"/>
      <c r="CQ38" s="556"/>
      <c r="CR38" s="557"/>
      <c r="CS38" s="558"/>
      <c r="CT38" s="556"/>
      <c r="CU38" s="555"/>
      <c r="CV38" s="555"/>
      <c r="CW38" s="555"/>
      <c r="CX38" s="555"/>
      <c r="CY38" s="559"/>
      <c r="CZ38" s="559"/>
      <c r="DA38" s="559"/>
      <c r="DB38" s="559"/>
      <c r="DC38" s="556"/>
      <c r="DD38" s="556"/>
      <c r="DE38" s="557"/>
      <c r="DF38" s="733"/>
      <c r="DG38" s="733"/>
      <c r="DH38" s="734"/>
      <c r="DI38" s="729"/>
      <c r="DJ38" s="730"/>
      <c r="DK38" s="714"/>
      <c r="DL38" s="730"/>
      <c r="DM38" s="730"/>
      <c r="DN38" s="714"/>
      <c r="DO38" s="714"/>
      <c r="DP38" s="730"/>
      <c r="DQ38" s="730"/>
      <c r="DR38" s="714"/>
      <c r="DS38" s="730"/>
      <c r="DT38" s="730"/>
      <c r="DU38" s="774"/>
      <c r="DV38" s="718"/>
      <c r="DW38" s="719"/>
      <c r="DX38" s="719"/>
      <c r="DY38" s="719"/>
      <c r="DZ38" s="719"/>
      <c r="EA38" s="719"/>
      <c r="EB38" s="719"/>
      <c r="EC38" s="719"/>
      <c r="ED38" s="719"/>
      <c r="EE38" s="719"/>
      <c r="EF38" s="720"/>
      <c r="EG38" s="4"/>
      <c r="EH38" s="4"/>
      <c r="EI38" s="908"/>
      <c r="EJ38" s="94"/>
      <c r="EK38" s="342"/>
      <c r="EL38" s="919"/>
      <c r="EM38" s="920"/>
      <c r="EN38" s="921"/>
      <c r="EO38" s="923"/>
      <c r="EP38" s="925"/>
      <c r="EQ38" s="924"/>
      <c r="ER38" s="1251"/>
      <c r="ES38" s="1253"/>
      <c r="ET38" s="469"/>
      <c r="EU38" s="487"/>
      <c r="EV38" s="487"/>
      <c r="EW38" s="477"/>
      <c r="EX38" s="474"/>
      <c r="EY38" s="448"/>
      <c r="EZ38" s="448"/>
      <c r="FA38" s="448"/>
      <c r="FB38" s="448"/>
      <c r="FC38" s="448"/>
      <c r="FD38" s="448"/>
      <c r="FE38" s="448"/>
      <c r="FF38" s="448"/>
      <c r="FG38" s="902"/>
      <c r="FH38" s="465"/>
      <c r="FI38" s="448"/>
      <c r="FJ38" s="448"/>
      <c r="FK38" s="448"/>
      <c r="FL38" s="448"/>
      <c r="FM38" s="448"/>
      <c r="FN38" s="448"/>
      <c r="FO38" s="448"/>
      <c r="FP38" s="448"/>
      <c r="FQ38" s="1142"/>
      <c r="FR38" s="917"/>
      <c r="FS38" s="915"/>
      <c r="FT38" s="1114"/>
      <c r="FU38" s="1104"/>
      <c r="FV38" s="1114"/>
      <c r="FW38" s="1104"/>
      <c r="FX38" s="1114"/>
      <c r="FY38" s="1104"/>
      <c r="FZ38" s="1114"/>
      <c r="GA38" s="1104"/>
      <c r="GB38" s="1114"/>
      <c r="GC38" s="1104"/>
      <c r="GD38" s="198"/>
      <c r="GE38" s="1112"/>
      <c r="GF38" s="1112"/>
      <c r="GG38" s="1112"/>
      <c r="GH38" s="1112"/>
      <c r="GI38" s="1112"/>
      <c r="GJ38" s="390"/>
      <c r="GK38" s="390"/>
      <c r="GL38" s="344"/>
      <c r="GM38" s="344"/>
      <c r="GN38" s="216">
        <v>0.58333333333333304</v>
      </c>
      <c r="GO38" s="216">
        <v>0.54166666666666663</v>
      </c>
      <c r="GP38" s="105"/>
      <c r="GQ38" s="105"/>
      <c r="GR38" s="189"/>
      <c r="GT38" s="1254"/>
      <c r="GX38" s="385"/>
      <c r="GY38" s="385"/>
      <c r="GZ38" s="385"/>
      <c r="HA38" s="385"/>
      <c r="HB38" s="385"/>
      <c r="HC38" s="385"/>
    </row>
    <row r="39" spans="2:211" ht="15.75" customHeight="1" x14ac:dyDescent="0.15">
      <c r="B39" s="19"/>
      <c r="C39" s="95">
        <v>2</v>
      </c>
      <c r="D39" s="811"/>
      <c r="E39" s="812"/>
      <c r="F39" s="811"/>
      <c r="G39" s="907"/>
      <c r="H39" s="898">
        <f>SUM(L39:W39)</f>
        <v>0</v>
      </c>
      <c r="I39" s="899"/>
      <c r="J39" s="899"/>
      <c r="K39" s="900"/>
      <c r="L39" s="601"/>
      <c r="M39" s="602"/>
      <c r="N39" s="602"/>
      <c r="O39" s="603"/>
      <c r="P39" s="601"/>
      <c r="Q39" s="602"/>
      <c r="R39" s="602"/>
      <c r="S39" s="603"/>
      <c r="T39" s="601"/>
      <c r="U39" s="602"/>
      <c r="V39" s="602"/>
      <c r="W39" s="604"/>
      <c r="X39" s="592"/>
      <c r="Y39" s="593"/>
      <c r="Z39" s="593"/>
      <c r="AA39" s="594"/>
      <c r="AB39" s="869"/>
      <c r="AC39" s="870"/>
      <c r="AD39" s="870"/>
      <c r="AE39" s="870"/>
      <c r="AF39" s="595"/>
      <c r="AG39" s="596"/>
      <c r="AH39" s="555"/>
      <c r="AI39" s="555"/>
      <c r="AJ39" s="555"/>
      <c r="AK39" s="555"/>
      <c r="AL39" s="559"/>
      <c r="AM39" s="559"/>
      <c r="AN39" s="559"/>
      <c r="AO39" s="559"/>
      <c r="AP39" s="556"/>
      <c r="AQ39" s="556"/>
      <c r="AR39" s="557"/>
      <c r="AS39" s="558"/>
      <c r="AT39" s="556"/>
      <c r="AU39" s="555"/>
      <c r="AV39" s="555"/>
      <c r="AW39" s="555"/>
      <c r="AX39" s="555"/>
      <c r="AY39" s="559"/>
      <c r="AZ39" s="559"/>
      <c r="BA39" s="559"/>
      <c r="BB39" s="559"/>
      <c r="BC39" s="556"/>
      <c r="BD39" s="556"/>
      <c r="BE39" s="557"/>
      <c r="BF39" s="558"/>
      <c r="BG39" s="556"/>
      <c r="BH39" s="555"/>
      <c r="BI39" s="555"/>
      <c r="BJ39" s="555"/>
      <c r="BK39" s="555"/>
      <c r="BL39" s="559"/>
      <c r="BM39" s="559"/>
      <c r="BN39" s="559"/>
      <c r="BO39" s="559"/>
      <c r="BP39" s="556"/>
      <c r="BQ39" s="556"/>
      <c r="BR39" s="557"/>
      <c r="BS39" s="558"/>
      <c r="BT39" s="556"/>
      <c r="BU39" s="555"/>
      <c r="BV39" s="555"/>
      <c r="BW39" s="555"/>
      <c r="BX39" s="555"/>
      <c r="BY39" s="559"/>
      <c r="BZ39" s="559"/>
      <c r="CA39" s="559"/>
      <c r="CB39" s="559"/>
      <c r="CC39" s="556"/>
      <c r="CD39" s="556"/>
      <c r="CE39" s="557"/>
      <c r="CF39" s="558"/>
      <c r="CG39" s="556"/>
      <c r="CH39" s="555"/>
      <c r="CI39" s="555"/>
      <c r="CJ39" s="555"/>
      <c r="CK39" s="555"/>
      <c r="CL39" s="559"/>
      <c r="CM39" s="559"/>
      <c r="CN39" s="559"/>
      <c r="CO39" s="559"/>
      <c r="CP39" s="556"/>
      <c r="CQ39" s="556"/>
      <c r="CR39" s="557"/>
      <c r="CS39" s="558"/>
      <c r="CT39" s="556"/>
      <c r="CU39" s="555"/>
      <c r="CV39" s="555"/>
      <c r="CW39" s="555"/>
      <c r="CX39" s="555"/>
      <c r="CY39" s="559"/>
      <c r="CZ39" s="559"/>
      <c r="DA39" s="559"/>
      <c r="DB39" s="559"/>
      <c r="DC39" s="556"/>
      <c r="DD39" s="556"/>
      <c r="DE39" s="557"/>
      <c r="DF39" s="731"/>
      <c r="DG39" s="731"/>
      <c r="DH39" s="732"/>
      <c r="DI39" s="727"/>
      <c r="DJ39" s="728"/>
      <c r="DK39" s="713" t="s">
        <v>41</v>
      </c>
      <c r="DL39" s="728"/>
      <c r="DM39" s="728"/>
      <c r="DN39" s="713" t="s">
        <v>36</v>
      </c>
      <c r="DO39" s="713" t="s">
        <v>42</v>
      </c>
      <c r="DP39" s="728"/>
      <c r="DQ39" s="728"/>
      <c r="DR39" s="713" t="s">
        <v>41</v>
      </c>
      <c r="DS39" s="728"/>
      <c r="DT39" s="728"/>
      <c r="DU39" s="773" t="s">
        <v>36</v>
      </c>
      <c r="DV39" s="715"/>
      <c r="DW39" s="716"/>
      <c r="DX39" s="716"/>
      <c r="DY39" s="716"/>
      <c r="DZ39" s="716"/>
      <c r="EA39" s="716"/>
      <c r="EB39" s="716"/>
      <c r="EC39" s="716"/>
      <c r="ED39" s="716"/>
      <c r="EE39" s="716"/>
      <c r="EF39" s="717"/>
      <c r="EG39" s="4"/>
      <c r="EH39" s="4"/>
      <c r="EI39" s="908"/>
      <c r="EJ39" s="94"/>
      <c r="EK39" s="342"/>
      <c r="EL39" s="919"/>
      <c r="EM39" s="920"/>
      <c r="EN39" s="921"/>
      <c r="EO39" s="922">
        <f t="shared" ref="EO39" si="8">IF(EL39="○","",H39)</f>
        <v>0</v>
      </c>
      <c r="EP39" s="925">
        <f t="shared" ref="EP39" si="9">IF(EL39="○","",L39)</f>
        <v>0</v>
      </c>
      <c r="EQ39" s="924">
        <f>IF(OR(EL39="○",AF39=""),0,1)</f>
        <v>0</v>
      </c>
      <c r="ER39" s="926">
        <f t="shared" ref="ER39" si="10">IF(EL39="○","",M40)</f>
        <v>0</v>
      </c>
      <c r="ES39" s="925">
        <f>IF(OR(EL39="○",AF39=""),0,1)</f>
        <v>0</v>
      </c>
      <c r="ET39" s="469">
        <f>IF(AND(AF39="①",H39&gt;=0,OR(F39="月",F39="火",F39="水",F39="木",F39="金")),1,0)</f>
        <v>0</v>
      </c>
      <c r="EU39" s="448">
        <f>IF(AND(AF39="①",X39&gt;=0,OR(F39="月",F39="火",F39="水",F39="木",F39="金")),1,0)</f>
        <v>0</v>
      </c>
      <c r="EV39" s="487">
        <f>IF(AND(AF39="①",H39&gt;=0,F39="土"),1,0)</f>
        <v>0</v>
      </c>
      <c r="EW39" s="476">
        <f>IF(AND(AF39="①",X39&gt;=0,F39="土"),1,0)</f>
        <v>0</v>
      </c>
      <c r="EX39" s="481" t="str">
        <f>IF(AND(AF39="①",OR(F39="月",F39="火",F39="水",F39="木",F39="金")),H39,"-")</f>
        <v>-</v>
      </c>
      <c r="EY39" s="447" t="str">
        <f>IF(AND(AF39="①",OR(F39="月",F39="火",F39="水",F39="木",F39="金")),I40,"-")</f>
        <v>-</v>
      </c>
      <c r="EZ39" s="447" t="str">
        <f>IF(AND(AF39="①",OR(F39="月",F39="火",F39="水",F39="木",F39="金")),L39,"-")</f>
        <v>-</v>
      </c>
      <c r="FA39" s="447" t="str">
        <f>IF(AND(AF39="①",OR(F39="月",F39="火",F39="水",F39="木",F39="金")),M40,"-")</f>
        <v>-</v>
      </c>
      <c r="FB39" s="447" t="str">
        <f>IF(AND(AF39="①",OR(F39="月",F39="火",F39="水",F39="木",F39="金")),P39,"-")</f>
        <v>-</v>
      </c>
      <c r="FC39" s="447" t="str">
        <f>IF(AND(AF39="①",OR(F39="月",F39="火",F39="水",F39="木",F39="金")),Q40,"-")</f>
        <v>-</v>
      </c>
      <c r="FD39" s="447" t="str">
        <f>IF(AND(AF39="①",OR(F39="月",F39="火",F39="水",F39="木",F39="金")),T39,"-")</f>
        <v>-</v>
      </c>
      <c r="FE39" s="447" t="str">
        <f>IF(AND(AF39="①",OR(F39="月",F39="火",F39="水",F39="木",F39="金")),U40,"-")</f>
        <v>-</v>
      </c>
      <c r="FF39" s="447" t="str">
        <f>IF(AND(AF39="①",OR(F39="月",F39="火",F39="水",F39="木",F39="金")),X39,"-")</f>
        <v>-</v>
      </c>
      <c r="FG39" s="901" t="str">
        <f>IF(AND(AF39="①",OR(F39="月",F39="火",F39="水",F39="木",F39="金")),Y40,"-")</f>
        <v>-</v>
      </c>
      <c r="FH39" s="464" t="str">
        <f>IF(AND(AF39="①",F39="土"),H39,"-")</f>
        <v>-</v>
      </c>
      <c r="FI39" s="447" t="str">
        <f>IF(AND(AF39="①",F39="土"),I40,"-")</f>
        <v>-</v>
      </c>
      <c r="FJ39" s="447" t="str">
        <f>IF(AND(AF39="①",F39="土"),L39,"-")</f>
        <v>-</v>
      </c>
      <c r="FK39" s="447" t="str">
        <f>IF(AND(AF39="①",F39="土"),M40,"-")</f>
        <v>-</v>
      </c>
      <c r="FL39" s="447" t="str">
        <f>IF(AND(AF39="①",F39="土"),P39,"-")</f>
        <v>-</v>
      </c>
      <c r="FM39" s="447" t="str">
        <f>IF(AND(AF39="①",F39="土"),Q40,"-")</f>
        <v>-</v>
      </c>
      <c r="FN39" s="447" t="str">
        <f>IF(AND(AF39="①",F39="土"),T39,"-")</f>
        <v>-</v>
      </c>
      <c r="FO39" s="447" t="str">
        <f>IF(AND(AF39="①",F39="土"),U40,"-")</f>
        <v>-</v>
      </c>
      <c r="FP39" s="447" t="str">
        <f>IF(AND(AF39="①",F39="土"),X39,"-")</f>
        <v>-</v>
      </c>
      <c r="FQ39" s="1143" t="str">
        <f>IF(AND(AF39="①",F39="土"),Y40,"-")</f>
        <v>-</v>
      </c>
      <c r="FR39" s="916">
        <f>IF(AF39="①",AP39,0)</f>
        <v>0</v>
      </c>
      <c r="FS39" s="914">
        <f>AL39*24-AH39*24</f>
        <v>0</v>
      </c>
      <c r="FT39" s="1113">
        <f>IF(AS39="①",BC39,0)</f>
        <v>0</v>
      </c>
      <c r="FU39" s="1104">
        <f>(TIMEVALUE(TEXT(AY39,"h:mm"))-TIMEVALUE(TEXT(AU39,"h:mm")))*24</f>
        <v>0</v>
      </c>
      <c r="FV39" s="1113">
        <f>IF(BF39="①",BP39,0)</f>
        <v>0</v>
      </c>
      <c r="FW39" s="1104">
        <f>(TIMEVALUE(TEXT(BL39,"h:mm"))-TIMEVALUE(TEXT(BH39,"h:mm")))*24</f>
        <v>0</v>
      </c>
      <c r="FX39" s="1113">
        <f>IF(BS39="①",CC39,0)</f>
        <v>0</v>
      </c>
      <c r="FY39" s="1104">
        <f>(TIMEVALUE(TEXT(BY39,"h:mm"))-TIMEVALUE(TEXT(BU39,"h:mm")))*24</f>
        <v>0</v>
      </c>
      <c r="FZ39" s="1113">
        <f>IF(CF39="①",CP39,0)</f>
        <v>0</v>
      </c>
      <c r="GA39" s="1104">
        <f>(TIMEVALUE(TEXT(CL39,"h:mm"))-TIMEVALUE(TEXT(CH39,"h:mm")))*24</f>
        <v>0</v>
      </c>
      <c r="GB39" s="1113">
        <f>IF(CS39="①",DC39,0)</f>
        <v>0</v>
      </c>
      <c r="GC39" s="1104">
        <f>(TIMEVALUE(TEXT(CY39,"h:mm"))-TIMEVALUE(TEXT(CU39,"h:mm")))*24</f>
        <v>0</v>
      </c>
      <c r="GD39" s="198"/>
      <c r="GE39" s="1111" t="str">
        <f t="shared" ref="GE39" si="11">IF(AND(AS39="①",(OR(AB39="学校休業日",AB39="土曜日"))),FU39-8,"-")</f>
        <v>-</v>
      </c>
      <c r="GF39" s="1111" t="str">
        <f t="shared" ref="GF39" si="12">IF(AND(BF39="①",(OR(AB39="学校休業日",AB39="土曜日"))),FW39-8,"-")</f>
        <v>-</v>
      </c>
      <c r="GG39" s="1111" t="str">
        <f t="shared" ref="GG39" si="13">IF(AND(BS39="①",(OR(AB39="学校休業日",AB39="土曜日"))),FY39-8,"-")</f>
        <v>-</v>
      </c>
      <c r="GH39" s="1111" t="str">
        <f t="shared" ref="GH39" si="14">IF(AND(CF39="①",(OR(AB39="学校休業日",AB39="土曜日"))),GA39-8,"-")</f>
        <v>-</v>
      </c>
      <c r="GI39" s="1111" t="str">
        <f t="shared" ref="GI39" si="15">IF(AND(CS39="①",(OR(AB39="学校休業日",AB39="土曜日"))),GC39-8,"-")</f>
        <v>-</v>
      </c>
      <c r="GJ39" s="390">
        <f>COUNTIFS(F39,"&lt;&gt;土",F39,"&lt;&gt;",DF39,"有")</f>
        <v>0</v>
      </c>
      <c r="GK39" s="390">
        <f>COUNTIFS(F39,"土",DF39,"有")</f>
        <v>0</v>
      </c>
      <c r="GL39" s="344"/>
      <c r="GM39" s="344"/>
      <c r="GN39" s="216">
        <v>0.59375</v>
      </c>
      <c r="GO39" s="216">
        <v>0.53125</v>
      </c>
      <c r="GP39" s="105"/>
      <c r="GQ39" s="105"/>
      <c r="GR39" s="189"/>
      <c r="GT39" s="1254" t="str">
        <f t="shared" ref="GT39" si="16">IF(AND(AF39="①",AB39="土曜日"),TIMEVALUE("19:00")-AL39,"-")</f>
        <v>-</v>
      </c>
      <c r="GX39" s="385">
        <f t="shared" ref="GX39" si="17">AB39</f>
        <v>0</v>
      </c>
      <c r="GY39" s="385">
        <f t="shared" ref="GY39" si="18">AS39</f>
        <v>0</v>
      </c>
      <c r="GZ39" s="385">
        <f t="shared" ref="GZ39" si="19">BF39</f>
        <v>0</v>
      </c>
      <c r="HA39" s="385">
        <f t="shared" ref="HA39" si="20">BS39</f>
        <v>0</v>
      </c>
      <c r="HB39" s="385">
        <f t="shared" ref="HB39" si="21">CF39</f>
        <v>0</v>
      </c>
      <c r="HC39" s="385">
        <f t="shared" ref="HC39" si="22">CS39</f>
        <v>0</v>
      </c>
    </row>
    <row r="40" spans="2:211" ht="15.75" customHeight="1" x14ac:dyDescent="0.15">
      <c r="B40" s="19"/>
      <c r="C40" s="95"/>
      <c r="D40" s="813"/>
      <c r="E40" s="814"/>
      <c r="F40" s="813"/>
      <c r="G40" s="836"/>
      <c r="H40" s="96" t="s">
        <v>43</v>
      </c>
      <c r="I40" s="918">
        <f>SUM(L40:W40)</f>
        <v>0</v>
      </c>
      <c r="J40" s="918"/>
      <c r="K40" s="330" t="s">
        <v>44</v>
      </c>
      <c r="L40" s="97" t="s">
        <v>43</v>
      </c>
      <c r="M40" s="600"/>
      <c r="N40" s="600"/>
      <c r="O40" s="98" t="s">
        <v>44</v>
      </c>
      <c r="P40" s="97" t="s">
        <v>43</v>
      </c>
      <c r="Q40" s="600"/>
      <c r="R40" s="600"/>
      <c r="S40" s="98" t="s">
        <v>44</v>
      </c>
      <c r="T40" s="97" t="s">
        <v>43</v>
      </c>
      <c r="U40" s="600"/>
      <c r="V40" s="600"/>
      <c r="W40" s="99" t="s">
        <v>44</v>
      </c>
      <c r="X40" s="98" t="s">
        <v>43</v>
      </c>
      <c r="Y40" s="600"/>
      <c r="Z40" s="600"/>
      <c r="AA40" s="99" t="s">
        <v>44</v>
      </c>
      <c r="AB40" s="867"/>
      <c r="AC40" s="868"/>
      <c r="AD40" s="868"/>
      <c r="AE40" s="868"/>
      <c r="AF40" s="558"/>
      <c r="AG40" s="556"/>
      <c r="AH40" s="555"/>
      <c r="AI40" s="555"/>
      <c r="AJ40" s="555"/>
      <c r="AK40" s="555"/>
      <c r="AL40" s="559"/>
      <c r="AM40" s="559"/>
      <c r="AN40" s="559"/>
      <c r="AO40" s="559"/>
      <c r="AP40" s="556"/>
      <c r="AQ40" s="556"/>
      <c r="AR40" s="557"/>
      <c r="AS40" s="558"/>
      <c r="AT40" s="556"/>
      <c r="AU40" s="555"/>
      <c r="AV40" s="555"/>
      <c r="AW40" s="555"/>
      <c r="AX40" s="555"/>
      <c r="AY40" s="559"/>
      <c r="AZ40" s="559"/>
      <c r="BA40" s="559"/>
      <c r="BB40" s="559"/>
      <c r="BC40" s="556"/>
      <c r="BD40" s="556"/>
      <c r="BE40" s="557"/>
      <c r="BF40" s="558"/>
      <c r="BG40" s="556"/>
      <c r="BH40" s="555"/>
      <c r="BI40" s="555"/>
      <c r="BJ40" s="555"/>
      <c r="BK40" s="555"/>
      <c r="BL40" s="559"/>
      <c r="BM40" s="559"/>
      <c r="BN40" s="559"/>
      <c r="BO40" s="559"/>
      <c r="BP40" s="556"/>
      <c r="BQ40" s="556"/>
      <c r="BR40" s="557"/>
      <c r="BS40" s="558"/>
      <c r="BT40" s="556"/>
      <c r="BU40" s="555"/>
      <c r="BV40" s="555"/>
      <c r="BW40" s="555"/>
      <c r="BX40" s="555"/>
      <c r="BY40" s="559"/>
      <c r="BZ40" s="559"/>
      <c r="CA40" s="559"/>
      <c r="CB40" s="559"/>
      <c r="CC40" s="556"/>
      <c r="CD40" s="556"/>
      <c r="CE40" s="557"/>
      <c r="CF40" s="558"/>
      <c r="CG40" s="556"/>
      <c r="CH40" s="555"/>
      <c r="CI40" s="555"/>
      <c r="CJ40" s="555"/>
      <c r="CK40" s="555"/>
      <c r="CL40" s="559"/>
      <c r="CM40" s="559"/>
      <c r="CN40" s="559"/>
      <c r="CO40" s="559"/>
      <c r="CP40" s="556"/>
      <c r="CQ40" s="556"/>
      <c r="CR40" s="557"/>
      <c r="CS40" s="558"/>
      <c r="CT40" s="556"/>
      <c r="CU40" s="555"/>
      <c r="CV40" s="555"/>
      <c r="CW40" s="555"/>
      <c r="CX40" s="555"/>
      <c r="CY40" s="559"/>
      <c r="CZ40" s="559"/>
      <c r="DA40" s="559"/>
      <c r="DB40" s="559"/>
      <c r="DC40" s="556"/>
      <c r="DD40" s="556"/>
      <c r="DE40" s="557"/>
      <c r="DF40" s="733"/>
      <c r="DG40" s="733"/>
      <c r="DH40" s="734"/>
      <c r="DI40" s="729"/>
      <c r="DJ40" s="730"/>
      <c r="DK40" s="714"/>
      <c r="DL40" s="730"/>
      <c r="DM40" s="730"/>
      <c r="DN40" s="714"/>
      <c r="DO40" s="714"/>
      <c r="DP40" s="730"/>
      <c r="DQ40" s="730"/>
      <c r="DR40" s="714"/>
      <c r="DS40" s="730"/>
      <c r="DT40" s="730"/>
      <c r="DU40" s="774"/>
      <c r="DV40" s="718"/>
      <c r="DW40" s="719"/>
      <c r="DX40" s="719"/>
      <c r="DY40" s="719"/>
      <c r="DZ40" s="719"/>
      <c r="EA40" s="719"/>
      <c r="EB40" s="719"/>
      <c r="EC40" s="719"/>
      <c r="ED40" s="719"/>
      <c r="EE40" s="719"/>
      <c r="EF40" s="720"/>
      <c r="EG40" s="4"/>
      <c r="EH40" s="4"/>
      <c r="EI40" s="908"/>
      <c r="EJ40" s="94"/>
      <c r="EK40" s="342"/>
      <c r="EL40" s="919"/>
      <c r="EM40" s="920"/>
      <c r="EN40" s="921"/>
      <c r="EO40" s="923"/>
      <c r="EP40" s="925"/>
      <c r="EQ40" s="925"/>
      <c r="ER40" s="927"/>
      <c r="ES40" s="925"/>
      <c r="ET40" s="469"/>
      <c r="EU40" s="487"/>
      <c r="EV40" s="487"/>
      <c r="EW40" s="477"/>
      <c r="EX40" s="474"/>
      <c r="EY40" s="448"/>
      <c r="EZ40" s="448"/>
      <c r="FA40" s="448"/>
      <c r="FB40" s="448"/>
      <c r="FC40" s="448"/>
      <c r="FD40" s="448"/>
      <c r="FE40" s="448"/>
      <c r="FF40" s="448"/>
      <c r="FG40" s="902"/>
      <c r="FH40" s="465"/>
      <c r="FI40" s="448"/>
      <c r="FJ40" s="448"/>
      <c r="FK40" s="448"/>
      <c r="FL40" s="448"/>
      <c r="FM40" s="448"/>
      <c r="FN40" s="448"/>
      <c r="FO40" s="448"/>
      <c r="FP40" s="448"/>
      <c r="FQ40" s="1142"/>
      <c r="FR40" s="917"/>
      <c r="FS40" s="915"/>
      <c r="FT40" s="1114"/>
      <c r="FU40" s="1104"/>
      <c r="FV40" s="1114"/>
      <c r="FW40" s="1104"/>
      <c r="FX40" s="1114"/>
      <c r="FY40" s="1104"/>
      <c r="FZ40" s="1114"/>
      <c r="GA40" s="1104"/>
      <c r="GB40" s="1114"/>
      <c r="GC40" s="1104"/>
      <c r="GD40" s="198"/>
      <c r="GE40" s="1112"/>
      <c r="GF40" s="1112"/>
      <c r="GG40" s="1112"/>
      <c r="GH40" s="1112"/>
      <c r="GI40" s="1112"/>
      <c r="GJ40" s="390"/>
      <c r="GK40" s="390"/>
      <c r="GL40" s="344"/>
      <c r="GM40" s="344"/>
      <c r="GN40" s="216">
        <v>0.60416666666666696</v>
      </c>
      <c r="GO40" s="216">
        <v>0.52083333333333337</v>
      </c>
      <c r="GP40" s="105"/>
      <c r="GQ40" s="105"/>
      <c r="GR40" s="189"/>
      <c r="GT40" s="1254"/>
      <c r="GX40" s="385"/>
      <c r="GY40" s="385"/>
      <c r="GZ40" s="385"/>
      <c r="HA40" s="385"/>
      <c r="HB40" s="385"/>
      <c r="HC40" s="385"/>
    </row>
    <row r="41" spans="2:211" ht="15.75" customHeight="1" x14ac:dyDescent="0.15">
      <c r="B41" s="19"/>
      <c r="C41" s="95">
        <v>3</v>
      </c>
      <c r="D41" s="811"/>
      <c r="E41" s="812"/>
      <c r="F41" s="811"/>
      <c r="G41" s="907"/>
      <c r="H41" s="898">
        <f>SUM(L41:W41)</f>
        <v>0</v>
      </c>
      <c r="I41" s="899"/>
      <c r="J41" s="899"/>
      <c r="K41" s="900"/>
      <c r="L41" s="601"/>
      <c r="M41" s="602"/>
      <c r="N41" s="602"/>
      <c r="O41" s="603"/>
      <c r="P41" s="601"/>
      <c r="Q41" s="602"/>
      <c r="R41" s="602"/>
      <c r="S41" s="603"/>
      <c r="T41" s="601"/>
      <c r="U41" s="602"/>
      <c r="V41" s="602"/>
      <c r="W41" s="604"/>
      <c r="X41" s="592"/>
      <c r="Y41" s="593"/>
      <c r="Z41" s="593"/>
      <c r="AA41" s="594"/>
      <c r="AB41" s="869"/>
      <c r="AC41" s="870"/>
      <c r="AD41" s="870"/>
      <c r="AE41" s="870"/>
      <c r="AF41" s="595"/>
      <c r="AG41" s="596"/>
      <c r="AH41" s="555"/>
      <c r="AI41" s="555"/>
      <c r="AJ41" s="555"/>
      <c r="AK41" s="555"/>
      <c r="AL41" s="559"/>
      <c r="AM41" s="559"/>
      <c r="AN41" s="559"/>
      <c r="AO41" s="559"/>
      <c r="AP41" s="556"/>
      <c r="AQ41" s="556"/>
      <c r="AR41" s="557"/>
      <c r="AS41" s="558"/>
      <c r="AT41" s="556"/>
      <c r="AU41" s="555"/>
      <c r="AV41" s="555"/>
      <c r="AW41" s="555"/>
      <c r="AX41" s="555"/>
      <c r="AY41" s="559"/>
      <c r="AZ41" s="559"/>
      <c r="BA41" s="559"/>
      <c r="BB41" s="559"/>
      <c r="BC41" s="556"/>
      <c r="BD41" s="556"/>
      <c r="BE41" s="557"/>
      <c r="BF41" s="558"/>
      <c r="BG41" s="556"/>
      <c r="BH41" s="555"/>
      <c r="BI41" s="555"/>
      <c r="BJ41" s="555"/>
      <c r="BK41" s="555"/>
      <c r="BL41" s="559"/>
      <c r="BM41" s="559"/>
      <c r="BN41" s="559"/>
      <c r="BO41" s="559"/>
      <c r="BP41" s="556"/>
      <c r="BQ41" s="556"/>
      <c r="BR41" s="557"/>
      <c r="BS41" s="558"/>
      <c r="BT41" s="556"/>
      <c r="BU41" s="555"/>
      <c r="BV41" s="555"/>
      <c r="BW41" s="555"/>
      <c r="BX41" s="555"/>
      <c r="BY41" s="559"/>
      <c r="BZ41" s="559"/>
      <c r="CA41" s="559"/>
      <c r="CB41" s="559"/>
      <c r="CC41" s="556"/>
      <c r="CD41" s="556"/>
      <c r="CE41" s="557"/>
      <c r="CF41" s="558"/>
      <c r="CG41" s="556"/>
      <c r="CH41" s="555"/>
      <c r="CI41" s="555"/>
      <c r="CJ41" s="555"/>
      <c r="CK41" s="555"/>
      <c r="CL41" s="559"/>
      <c r="CM41" s="559"/>
      <c r="CN41" s="559"/>
      <c r="CO41" s="559"/>
      <c r="CP41" s="556"/>
      <c r="CQ41" s="556"/>
      <c r="CR41" s="557"/>
      <c r="CS41" s="558"/>
      <c r="CT41" s="556"/>
      <c r="CU41" s="555"/>
      <c r="CV41" s="555"/>
      <c r="CW41" s="555"/>
      <c r="CX41" s="555"/>
      <c r="CY41" s="559"/>
      <c r="CZ41" s="559"/>
      <c r="DA41" s="559"/>
      <c r="DB41" s="559"/>
      <c r="DC41" s="556"/>
      <c r="DD41" s="556"/>
      <c r="DE41" s="557"/>
      <c r="DF41" s="731"/>
      <c r="DG41" s="731"/>
      <c r="DH41" s="732"/>
      <c r="DI41" s="727"/>
      <c r="DJ41" s="728"/>
      <c r="DK41" s="713" t="s">
        <v>41</v>
      </c>
      <c r="DL41" s="728"/>
      <c r="DM41" s="728"/>
      <c r="DN41" s="713" t="s">
        <v>36</v>
      </c>
      <c r="DO41" s="713" t="s">
        <v>42</v>
      </c>
      <c r="DP41" s="728"/>
      <c r="DQ41" s="728"/>
      <c r="DR41" s="713" t="s">
        <v>41</v>
      </c>
      <c r="DS41" s="728"/>
      <c r="DT41" s="728"/>
      <c r="DU41" s="773" t="s">
        <v>36</v>
      </c>
      <c r="DV41" s="715"/>
      <c r="DW41" s="716"/>
      <c r="DX41" s="716"/>
      <c r="DY41" s="716"/>
      <c r="DZ41" s="716"/>
      <c r="EA41" s="716"/>
      <c r="EB41" s="716"/>
      <c r="EC41" s="716"/>
      <c r="ED41" s="716"/>
      <c r="EE41" s="716"/>
      <c r="EF41" s="717"/>
      <c r="EG41" s="4"/>
      <c r="EH41" s="4"/>
      <c r="EI41" s="908"/>
      <c r="EJ41" s="908"/>
      <c r="EK41" s="341"/>
      <c r="EL41" s="919"/>
      <c r="EM41" s="920"/>
      <c r="EN41" s="921"/>
      <c r="EO41" s="922">
        <f t="shared" ref="EO41" si="23">IF(EL41="○","",H41)</f>
        <v>0</v>
      </c>
      <c r="EP41" s="925">
        <f t="shared" ref="EP41" si="24">IF(EL41="○","",L41)</f>
        <v>0</v>
      </c>
      <c r="EQ41" s="924">
        <f t="shared" ref="EQ41" si="25">IF(OR(EL41="○",AF41=""),0,1)</f>
        <v>0</v>
      </c>
      <c r="ER41" s="926">
        <f t="shared" ref="ER41" si="26">IF(EL41="○","",M42)</f>
        <v>0</v>
      </c>
      <c r="ES41" s="925">
        <f t="shared" ref="ES41" si="27">IF(OR(EL41="○",AF41=""),0,1)</f>
        <v>0</v>
      </c>
      <c r="ET41" s="469">
        <f>IF(AND(AF41="①",H41&gt;=0,OR(F41="月",F41="火",F41="水",F41="木",F41="金")),1,0)</f>
        <v>0</v>
      </c>
      <c r="EU41" s="448">
        <f>IF(AND(AF41="①",X41&gt;=0,OR(F41="月",F41="火",F41="水",F41="木",F41="金")),1,0)</f>
        <v>0</v>
      </c>
      <c r="EV41" s="487">
        <f>IF(AND(AF41="①",H41&gt;=0,F41="土"),1,0)</f>
        <v>0</v>
      </c>
      <c r="EW41" s="476">
        <f>IF(AND(AF41="①",X41&gt;=0,F41="土"),1,0)</f>
        <v>0</v>
      </c>
      <c r="EX41" s="481" t="str">
        <f>IF(AND(AF41="①",OR(F41="月",F41="火",F41="水",F41="木",F41="金")),H41,"-")</f>
        <v>-</v>
      </c>
      <c r="EY41" s="447" t="str">
        <f>IF(AND(AF41="①",OR(F41="月",F41="火",F41="水",F41="木",F41="金")),I42,"-")</f>
        <v>-</v>
      </c>
      <c r="EZ41" s="447" t="str">
        <f>IF(AND(AF41="①",OR(F41="月",F41="火",F41="水",F41="木",F41="金")),L41,"-")</f>
        <v>-</v>
      </c>
      <c r="FA41" s="447" t="str">
        <f>IF(AND(AF41="①",OR(F41="月",F41="火",F41="水",F41="木",F41="金")),M42,"-")</f>
        <v>-</v>
      </c>
      <c r="FB41" s="447" t="str">
        <f>IF(AND(AF41="①",OR(F41="月",F41="火",F41="水",F41="木",F41="金")),P41,"-")</f>
        <v>-</v>
      </c>
      <c r="FC41" s="447" t="str">
        <f>IF(AND(AF41="①",OR(F41="月",F41="火",F41="水",F41="木",F41="金")),Q42,"-")</f>
        <v>-</v>
      </c>
      <c r="FD41" s="447" t="str">
        <f>IF(AND(AF41="①",OR(F41="月",F41="火",F41="水",F41="木",F41="金")),T41,"-")</f>
        <v>-</v>
      </c>
      <c r="FE41" s="447" t="str">
        <f>IF(AND(AF41="①",OR(F41="月",F41="火",F41="水",F41="木",F41="金")),U42,"-")</f>
        <v>-</v>
      </c>
      <c r="FF41" s="447" t="str">
        <f>IF(AND(AF41="①",OR(F41="月",F41="火",F41="水",F41="木",F41="金")),X41,"-")</f>
        <v>-</v>
      </c>
      <c r="FG41" s="901" t="str">
        <f>IF(AND(AF41="①",OR(F41="月",F41="火",F41="水",F41="木",F41="金")),Y42,"-")</f>
        <v>-</v>
      </c>
      <c r="FH41" s="464" t="str">
        <f>IF(AND(AF41="①",F41="土"),H41,"-")</f>
        <v>-</v>
      </c>
      <c r="FI41" s="447" t="str">
        <f>IF(AND(AF41="①",F41="土"),I42,"-")</f>
        <v>-</v>
      </c>
      <c r="FJ41" s="447" t="str">
        <f>IF(AND(AF41="①",F41="土"),L41,"-")</f>
        <v>-</v>
      </c>
      <c r="FK41" s="447" t="str">
        <f>IF(AND(AF41="①",F41="土"),M42,"-")</f>
        <v>-</v>
      </c>
      <c r="FL41" s="447" t="str">
        <f>IF(AND(AF41="①",F41="土"),P41,"-")</f>
        <v>-</v>
      </c>
      <c r="FM41" s="447" t="str">
        <f>IF(AND(AF41="①",F41="土"),Q42,"-")</f>
        <v>-</v>
      </c>
      <c r="FN41" s="447" t="str">
        <f>IF(AND(AF41="①",F41="土"),T41,"-")</f>
        <v>-</v>
      </c>
      <c r="FO41" s="447" t="str">
        <f>IF(AND(AF41="①",F41="土"),U42,"-")</f>
        <v>-</v>
      </c>
      <c r="FP41" s="447" t="str">
        <f>IF(AND(AF41="①",F41="土"),X41,"-")</f>
        <v>-</v>
      </c>
      <c r="FQ41" s="1143" t="str">
        <f>IF(AND(AF41="①",F41="土"),Y42,"-")</f>
        <v>-</v>
      </c>
      <c r="FR41" s="916">
        <f>IF(AF41="①",AP41,0)</f>
        <v>0</v>
      </c>
      <c r="FS41" s="914">
        <f>AL41*24-AH41*24</f>
        <v>0</v>
      </c>
      <c r="FT41" s="1113">
        <f>IF(AS41="①",BC41,0)</f>
        <v>0</v>
      </c>
      <c r="FU41" s="1104">
        <f>(TIMEVALUE(TEXT(AY41,"h:mm"))-TIMEVALUE(TEXT(AU41,"h:mm")))*24</f>
        <v>0</v>
      </c>
      <c r="FV41" s="1113">
        <f>IF(BF41="①",BP41,0)</f>
        <v>0</v>
      </c>
      <c r="FW41" s="1104">
        <f>(TIMEVALUE(TEXT(BL41,"h:mm"))-TIMEVALUE(TEXT(BH41,"h:mm")))*24</f>
        <v>0</v>
      </c>
      <c r="FX41" s="1113">
        <f>IF(BS41="①",CC41,0)</f>
        <v>0</v>
      </c>
      <c r="FY41" s="1104">
        <f>(TIMEVALUE(TEXT(BY41,"h:mm"))-TIMEVALUE(TEXT(BU41,"h:mm")))*24</f>
        <v>0</v>
      </c>
      <c r="FZ41" s="1113">
        <f>IF(CF41="①",CP41,0)</f>
        <v>0</v>
      </c>
      <c r="GA41" s="1104">
        <f>(TIMEVALUE(TEXT(CL41,"h:mm"))-TIMEVALUE(TEXT(CH41,"h:mm")))*24</f>
        <v>0</v>
      </c>
      <c r="GB41" s="1113">
        <f>IF(CS41="①",DC41,0)</f>
        <v>0</v>
      </c>
      <c r="GC41" s="1104">
        <f>(TIMEVALUE(TEXT(CY41,"h:mm"))-TIMEVALUE(TEXT(CU41,"h:mm")))*24</f>
        <v>0</v>
      </c>
      <c r="GD41" s="198"/>
      <c r="GE41" s="1111" t="str">
        <f t="shared" ref="GE41" si="28">IF(AND(AS41="①",(OR(AB41="学校休業日",AB41="土曜日"))),FU41-8,"-")</f>
        <v>-</v>
      </c>
      <c r="GF41" s="1111" t="str">
        <f t="shared" ref="GF41" si="29">IF(AND(BF41="①",(OR(AB41="学校休業日",AB41="土曜日"))),FW41-8,"-")</f>
        <v>-</v>
      </c>
      <c r="GG41" s="1111" t="str">
        <f t="shared" ref="GG41" si="30">IF(AND(BS41="①",(OR(AB41="学校休業日",AB41="土曜日"))),FY41-8,"-")</f>
        <v>-</v>
      </c>
      <c r="GH41" s="1111" t="str">
        <f t="shared" ref="GH41" si="31">IF(AND(CF41="①",(OR(AB41="学校休業日",AB41="土曜日"))),GA41-8,"-")</f>
        <v>-</v>
      </c>
      <c r="GI41" s="1111" t="str">
        <f t="shared" ref="GI41" si="32">IF(AND(CS41="①",(OR(AB41="学校休業日",AB41="土曜日"))),GC41-8,"-")</f>
        <v>-</v>
      </c>
      <c r="GJ41" s="390">
        <f>COUNTIFS(F41,"&lt;&gt;土",F41,"&lt;&gt;",DF41,"有")</f>
        <v>0</v>
      </c>
      <c r="GK41" s="390">
        <f>COUNTIFS(F41,"土",DF41,"有")</f>
        <v>0</v>
      </c>
      <c r="GL41" s="344"/>
      <c r="GM41" s="344"/>
      <c r="GN41" s="216">
        <v>0.61458333333333304</v>
      </c>
      <c r="GO41" s="216">
        <v>0.51041666666666663</v>
      </c>
      <c r="GP41" s="105"/>
      <c r="GQ41" s="105"/>
      <c r="GR41" s="189"/>
      <c r="GT41" s="1254" t="str">
        <f t="shared" ref="GT41" si="33">IF(AND(AF41="①",AB41="土曜日"),TIMEVALUE("19:00")-AL41,"-")</f>
        <v>-</v>
      </c>
      <c r="GX41" s="385">
        <f t="shared" ref="GX41" si="34">AB41</f>
        <v>0</v>
      </c>
      <c r="GY41" s="385">
        <f t="shared" ref="GY41" si="35">AS41</f>
        <v>0</v>
      </c>
      <c r="GZ41" s="385">
        <f t="shared" ref="GZ41" si="36">BF41</f>
        <v>0</v>
      </c>
      <c r="HA41" s="385">
        <f t="shared" ref="HA41" si="37">BS41</f>
        <v>0</v>
      </c>
      <c r="HB41" s="385">
        <f t="shared" ref="HB41" si="38">CF41</f>
        <v>0</v>
      </c>
      <c r="HC41" s="385">
        <f t="shared" ref="HC41" si="39">CS41</f>
        <v>0</v>
      </c>
    </row>
    <row r="42" spans="2:211" ht="15.75" customHeight="1" x14ac:dyDescent="0.15">
      <c r="B42" s="19"/>
      <c r="C42" s="95"/>
      <c r="D42" s="813"/>
      <c r="E42" s="814"/>
      <c r="F42" s="813"/>
      <c r="G42" s="836"/>
      <c r="H42" s="96" t="s">
        <v>43</v>
      </c>
      <c r="I42" s="918">
        <f>SUM(L42:W42)</f>
        <v>0</v>
      </c>
      <c r="J42" s="918"/>
      <c r="K42" s="330" t="s">
        <v>44</v>
      </c>
      <c r="L42" s="97" t="s">
        <v>43</v>
      </c>
      <c r="M42" s="600"/>
      <c r="N42" s="600"/>
      <c r="O42" s="98" t="s">
        <v>44</v>
      </c>
      <c r="P42" s="97" t="s">
        <v>43</v>
      </c>
      <c r="Q42" s="600"/>
      <c r="R42" s="600"/>
      <c r="S42" s="98" t="s">
        <v>44</v>
      </c>
      <c r="T42" s="97" t="s">
        <v>43</v>
      </c>
      <c r="U42" s="600"/>
      <c r="V42" s="600"/>
      <c r="W42" s="99" t="s">
        <v>44</v>
      </c>
      <c r="X42" s="98" t="s">
        <v>43</v>
      </c>
      <c r="Y42" s="600"/>
      <c r="Z42" s="600"/>
      <c r="AA42" s="99" t="s">
        <v>44</v>
      </c>
      <c r="AB42" s="867"/>
      <c r="AC42" s="868"/>
      <c r="AD42" s="868"/>
      <c r="AE42" s="868"/>
      <c r="AF42" s="558"/>
      <c r="AG42" s="556"/>
      <c r="AH42" s="555"/>
      <c r="AI42" s="555"/>
      <c r="AJ42" s="555"/>
      <c r="AK42" s="555"/>
      <c r="AL42" s="559"/>
      <c r="AM42" s="559"/>
      <c r="AN42" s="559"/>
      <c r="AO42" s="559"/>
      <c r="AP42" s="556"/>
      <c r="AQ42" s="556"/>
      <c r="AR42" s="557"/>
      <c r="AS42" s="558"/>
      <c r="AT42" s="556"/>
      <c r="AU42" s="555"/>
      <c r="AV42" s="555"/>
      <c r="AW42" s="555"/>
      <c r="AX42" s="555"/>
      <c r="AY42" s="559"/>
      <c r="AZ42" s="559"/>
      <c r="BA42" s="559"/>
      <c r="BB42" s="559"/>
      <c r="BC42" s="556"/>
      <c r="BD42" s="556"/>
      <c r="BE42" s="557"/>
      <c r="BF42" s="558"/>
      <c r="BG42" s="556"/>
      <c r="BH42" s="555"/>
      <c r="BI42" s="555"/>
      <c r="BJ42" s="555"/>
      <c r="BK42" s="555"/>
      <c r="BL42" s="559"/>
      <c r="BM42" s="559"/>
      <c r="BN42" s="559"/>
      <c r="BO42" s="559"/>
      <c r="BP42" s="556"/>
      <c r="BQ42" s="556"/>
      <c r="BR42" s="557"/>
      <c r="BS42" s="558"/>
      <c r="BT42" s="556"/>
      <c r="BU42" s="555"/>
      <c r="BV42" s="555"/>
      <c r="BW42" s="555"/>
      <c r="BX42" s="555"/>
      <c r="BY42" s="559"/>
      <c r="BZ42" s="559"/>
      <c r="CA42" s="559"/>
      <c r="CB42" s="559"/>
      <c r="CC42" s="556"/>
      <c r="CD42" s="556"/>
      <c r="CE42" s="557"/>
      <c r="CF42" s="558"/>
      <c r="CG42" s="556"/>
      <c r="CH42" s="555"/>
      <c r="CI42" s="555"/>
      <c r="CJ42" s="555"/>
      <c r="CK42" s="555"/>
      <c r="CL42" s="559"/>
      <c r="CM42" s="559"/>
      <c r="CN42" s="559"/>
      <c r="CO42" s="559"/>
      <c r="CP42" s="556"/>
      <c r="CQ42" s="556"/>
      <c r="CR42" s="557"/>
      <c r="CS42" s="558"/>
      <c r="CT42" s="556"/>
      <c r="CU42" s="555"/>
      <c r="CV42" s="555"/>
      <c r="CW42" s="555"/>
      <c r="CX42" s="555"/>
      <c r="CY42" s="559"/>
      <c r="CZ42" s="559"/>
      <c r="DA42" s="559"/>
      <c r="DB42" s="559"/>
      <c r="DC42" s="556"/>
      <c r="DD42" s="556"/>
      <c r="DE42" s="557"/>
      <c r="DF42" s="733"/>
      <c r="DG42" s="733"/>
      <c r="DH42" s="734"/>
      <c r="DI42" s="729"/>
      <c r="DJ42" s="730"/>
      <c r="DK42" s="714"/>
      <c r="DL42" s="730"/>
      <c r="DM42" s="730"/>
      <c r="DN42" s="714"/>
      <c r="DO42" s="714"/>
      <c r="DP42" s="730"/>
      <c r="DQ42" s="730"/>
      <c r="DR42" s="714"/>
      <c r="DS42" s="730"/>
      <c r="DT42" s="730"/>
      <c r="DU42" s="774"/>
      <c r="DV42" s="718"/>
      <c r="DW42" s="719"/>
      <c r="DX42" s="719"/>
      <c r="DY42" s="719"/>
      <c r="DZ42" s="719"/>
      <c r="EA42" s="719"/>
      <c r="EB42" s="719"/>
      <c r="EC42" s="719"/>
      <c r="ED42" s="719"/>
      <c r="EE42" s="719"/>
      <c r="EF42" s="720"/>
      <c r="EG42" s="4"/>
      <c r="EH42" s="4"/>
      <c r="EI42" s="908"/>
      <c r="EJ42" s="908"/>
      <c r="EK42" s="341"/>
      <c r="EL42" s="919"/>
      <c r="EM42" s="920"/>
      <c r="EN42" s="921"/>
      <c r="EO42" s="923"/>
      <c r="EP42" s="925"/>
      <c r="EQ42" s="925"/>
      <c r="ER42" s="927"/>
      <c r="ES42" s="925"/>
      <c r="ET42" s="469"/>
      <c r="EU42" s="487"/>
      <c r="EV42" s="487"/>
      <c r="EW42" s="477"/>
      <c r="EX42" s="474"/>
      <c r="EY42" s="448"/>
      <c r="EZ42" s="448"/>
      <c r="FA42" s="448"/>
      <c r="FB42" s="448"/>
      <c r="FC42" s="448"/>
      <c r="FD42" s="448"/>
      <c r="FE42" s="448"/>
      <c r="FF42" s="448"/>
      <c r="FG42" s="902"/>
      <c r="FH42" s="465"/>
      <c r="FI42" s="448"/>
      <c r="FJ42" s="448"/>
      <c r="FK42" s="448"/>
      <c r="FL42" s="448"/>
      <c r="FM42" s="448"/>
      <c r="FN42" s="448"/>
      <c r="FO42" s="448"/>
      <c r="FP42" s="448"/>
      <c r="FQ42" s="1142"/>
      <c r="FR42" s="917"/>
      <c r="FS42" s="915"/>
      <c r="FT42" s="1114"/>
      <c r="FU42" s="1104"/>
      <c r="FV42" s="1114"/>
      <c r="FW42" s="1104"/>
      <c r="FX42" s="1114"/>
      <c r="FY42" s="1104"/>
      <c r="FZ42" s="1114"/>
      <c r="GA42" s="1104"/>
      <c r="GB42" s="1114"/>
      <c r="GC42" s="1104"/>
      <c r="GD42" s="198"/>
      <c r="GE42" s="1112"/>
      <c r="GF42" s="1112"/>
      <c r="GG42" s="1112"/>
      <c r="GH42" s="1112"/>
      <c r="GI42" s="1112"/>
      <c r="GJ42" s="390"/>
      <c r="GK42" s="390"/>
      <c r="GL42" s="344"/>
      <c r="GM42" s="344"/>
      <c r="GN42" s="216">
        <v>0.625</v>
      </c>
      <c r="GO42" s="216">
        <v>0.5</v>
      </c>
      <c r="GP42" s="105"/>
      <c r="GQ42" s="105"/>
      <c r="GR42" s="189"/>
      <c r="GT42" s="1254"/>
      <c r="GX42" s="385"/>
      <c r="GY42" s="385"/>
      <c r="GZ42" s="385"/>
      <c r="HA42" s="385"/>
      <c r="HB42" s="385"/>
      <c r="HC42" s="385"/>
    </row>
    <row r="43" spans="2:211" ht="15.75" customHeight="1" x14ac:dyDescent="0.15">
      <c r="B43" s="19"/>
      <c r="C43" s="95">
        <v>4</v>
      </c>
      <c r="D43" s="811"/>
      <c r="E43" s="812"/>
      <c r="F43" s="811"/>
      <c r="G43" s="907"/>
      <c r="H43" s="898">
        <f>SUM(L43:W43)</f>
        <v>0</v>
      </c>
      <c r="I43" s="899"/>
      <c r="J43" s="899"/>
      <c r="K43" s="900"/>
      <c r="L43" s="601"/>
      <c r="M43" s="602"/>
      <c r="N43" s="602"/>
      <c r="O43" s="603"/>
      <c r="P43" s="601"/>
      <c r="Q43" s="602"/>
      <c r="R43" s="602"/>
      <c r="S43" s="603"/>
      <c r="T43" s="601"/>
      <c r="U43" s="602"/>
      <c r="V43" s="602"/>
      <c r="W43" s="604"/>
      <c r="X43" s="592"/>
      <c r="Y43" s="593"/>
      <c r="Z43" s="593"/>
      <c r="AA43" s="594"/>
      <c r="AB43" s="869"/>
      <c r="AC43" s="870"/>
      <c r="AD43" s="870"/>
      <c r="AE43" s="870"/>
      <c r="AF43" s="595"/>
      <c r="AG43" s="596"/>
      <c r="AH43" s="555"/>
      <c r="AI43" s="555"/>
      <c r="AJ43" s="555"/>
      <c r="AK43" s="555"/>
      <c r="AL43" s="559"/>
      <c r="AM43" s="559"/>
      <c r="AN43" s="559"/>
      <c r="AO43" s="559"/>
      <c r="AP43" s="852"/>
      <c r="AQ43" s="852"/>
      <c r="AR43" s="853"/>
      <c r="AS43" s="558"/>
      <c r="AT43" s="556"/>
      <c r="AU43" s="555"/>
      <c r="AV43" s="555"/>
      <c r="AW43" s="555"/>
      <c r="AX43" s="555"/>
      <c r="AY43" s="559"/>
      <c r="AZ43" s="559"/>
      <c r="BA43" s="559"/>
      <c r="BB43" s="559"/>
      <c r="BC43" s="852"/>
      <c r="BD43" s="852"/>
      <c r="BE43" s="853"/>
      <c r="BF43" s="558"/>
      <c r="BG43" s="556"/>
      <c r="BH43" s="555"/>
      <c r="BI43" s="555"/>
      <c r="BJ43" s="555"/>
      <c r="BK43" s="555"/>
      <c r="BL43" s="559"/>
      <c r="BM43" s="559"/>
      <c r="BN43" s="559"/>
      <c r="BO43" s="559"/>
      <c r="BP43" s="556"/>
      <c r="BQ43" s="556"/>
      <c r="BR43" s="557"/>
      <c r="BS43" s="558"/>
      <c r="BT43" s="556"/>
      <c r="BU43" s="555"/>
      <c r="BV43" s="555"/>
      <c r="BW43" s="555"/>
      <c r="BX43" s="555"/>
      <c r="BY43" s="559"/>
      <c r="BZ43" s="559"/>
      <c r="CA43" s="559"/>
      <c r="CB43" s="559"/>
      <c r="CC43" s="556"/>
      <c r="CD43" s="556"/>
      <c r="CE43" s="557"/>
      <c r="CF43" s="558"/>
      <c r="CG43" s="556"/>
      <c r="CH43" s="555"/>
      <c r="CI43" s="555"/>
      <c r="CJ43" s="555"/>
      <c r="CK43" s="555"/>
      <c r="CL43" s="559"/>
      <c r="CM43" s="559"/>
      <c r="CN43" s="559"/>
      <c r="CO43" s="559"/>
      <c r="CP43" s="556"/>
      <c r="CQ43" s="556"/>
      <c r="CR43" s="557"/>
      <c r="CS43" s="558"/>
      <c r="CT43" s="556"/>
      <c r="CU43" s="555"/>
      <c r="CV43" s="555"/>
      <c r="CW43" s="555"/>
      <c r="CX43" s="555"/>
      <c r="CY43" s="559"/>
      <c r="CZ43" s="559"/>
      <c r="DA43" s="559"/>
      <c r="DB43" s="559"/>
      <c r="DC43" s="556"/>
      <c r="DD43" s="556"/>
      <c r="DE43" s="557"/>
      <c r="DF43" s="731"/>
      <c r="DG43" s="731"/>
      <c r="DH43" s="732"/>
      <c r="DI43" s="727"/>
      <c r="DJ43" s="728"/>
      <c r="DK43" s="713" t="s">
        <v>41</v>
      </c>
      <c r="DL43" s="728"/>
      <c r="DM43" s="728"/>
      <c r="DN43" s="713" t="s">
        <v>36</v>
      </c>
      <c r="DO43" s="713" t="s">
        <v>42</v>
      </c>
      <c r="DP43" s="728"/>
      <c r="DQ43" s="728"/>
      <c r="DR43" s="713" t="s">
        <v>41</v>
      </c>
      <c r="DS43" s="728"/>
      <c r="DT43" s="728"/>
      <c r="DU43" s="773" t="s">
        <v>36</v>
      </c>
      <c r="DV43" s="715"/>
      <c r="DW43" s="716"/>
      <c r="DX43" s="716"/>
      <c r="DY43" s="716"/>
      <c r="DZ43" s="716"/>
      <c r="EA43" s="716"/>
      <c r="EB43" s="716"/>
      <c r="EC43" s="716"/>
      <c r="ED43" s="716"/>
      <c r="EE43" s="716"/>
      <c r="EF43" s="717"/>
      <c r="EG43" s="4"/>
      <c r="EH43" s="4"/>
      <c r="EI43" s="908"/>
      <c r="EJ43" s="908"/>
      <c r="EK43" s="341"/>
      <c r="EL43" s="919"/>
      <c r="EM43" s="920"/>
      <c r="EN43" s="921"/>
      <c r="EO43" s="922">
        <f>IF(EL43="○","",H43)</f>
        <v>0</v>
      </c>
      <c r="EP43" s="925">
        <f t="shared" ref="EP43" si="40">IF(EL43="○","",L43)</f>
        <v>0</v>
      </c>
      <c r="EQ43" s="924">
        <f t="shared" ref="EQ43" si="41">IF(OR(EL43="○",AF43=""),0,1)</f>
        <v>0</v>
      </c>
      <c r="ER43" s="926">
        <f t="shared" ref="ER43" si="42">IF(EL43="○","",M44)</f>
        <v>0</v>
      </c>
      <c r="ES43" s="925">
        <f t="shared" ref="ES43" si="43">IF(OR(EL43="○",AF43=""),0,1)</f>
        <v>0</v>
      </c>
      <c r="ET43" s="469">
        <f>IF(AND(AF43="①",H43&gt;=0,OR(F43="月",F43="火",F43="水",F43="木",F43="金")),1,0)</f>
        <v>0</v>
      </c>
      <c r="EU43" s="448">
        <f>IF(AND(AF43="①",X43&gt;=0,OR(F43="月",F43="火",F43="水",F43="木",F43="金")),1,0)</f>
        <v>0</v>
      </c>
      <c r="EV43" s="487">
        <f>IF(AND(AF43="①",H43&gt;=0,F43="土"),1,0)</f>
        <v>0</v>
      </c>
      <c r="EW43" s="476">
        <f>IF(AND(AF43="①",X43&gt;=0,F43="土"),1,0)</f>
        <v>0</v>
      </c>
      <c r="EX43" s="481" t="str">
        <f>IF(AND(AF43="①",OR(F43="月",F43="火",F43="水",F43="木",F43="金")),H43,"-")</f>
        <v>-</v>
      </c>
      <c r="EY43" s="447" t="str">
        <f>IF(AND(AF43="①",OR(F43="月",F43="火",F43="水",F43="木",F43="金")),I44,"-")</f>
        <v>-</v>
      </c>
      <c r="EZ43" s="447" t="str">
        <f>IF(AND(AF43="①",OR(F43="月",F43="火",F43="水",F43="木",F43="金")),L43,"-")</f>
        <v>-</v>
      </c>
      <c r="FA43" s="447" t="str">
        <f>IF(AND(AF43="①",OR(F43="月",F43="火",F43="水",F43="木",F43="金")),M44,"-")</f>
        <v>-</v>
      </c>
      <c r="FB43" s="447" t="str">
        <f>IF(AND(AF43="①",OR(F43="月",F43="火",F43="水",F43="木",F43="金")),P43,"-")</f>
        <v>-</v>
      </c>
      <c r="FC43" s="447" t="str">
        <f>IF(AND(AF43="①",OR(F43="月",F43="火",F43="水",F43="木",F43="金")),Q44,"-")</f>
        <v>-</v>
      </c>
      <c r="FD43" s="447" t="str">
        <f>IF(AND(AF43="①",OR(F43="月",F43="火",F43="水",F43="木",F43="金")),T43,"-")</f>
        <v>-</v>
      </c>
      <c r="FE43" s="447" t="str">
        <f>IF(AND(AF43="①",OR(F43="月",F43="火",F43="水",F43="木",F43="金")),U44,"-")</f>
        <v>-</v>
      </c>
      <c r="FF43" s="447" t="str">
        <f>IF(AND(AF43="①",OR(F43="月",F43="火",F43="水",F43="木",F43="金")),X43,"-")</f>
        <v>-</v>
      </c>
      <c r="FG43" s="901" t="str">
        <f>IF(AND(AF43="①",OR(F43="月",F43="火",F43="水",F43="木",F43="金")),Y44,"-")</f>
        <v>-</v>
      </c>
      <c r="FH43" s="464" t="str">
        <f>IF(AND(AF43="①",F43="土"),H43,"-")</f>
        <v>-</v>
      </c>
      <c r="FI43" s="447" t="str">
        <f>IF(AND(AF43="①",F43="土"),I44,"-")</f>
        <v>-</v>
      </c>
      <c r="FJ43" s="447" t="str">
        <f>IF(AND(AF43="①",F43="土"),L43,"-")</f>
        <v>-</v>
      </c>
      <c r="FK43" s="447" t="str">
        <f>IF(AND(AF43="①",F43="土"),M44,"-")</f>
        <v>-</v>
      </c>
      <c r="FL43" s="447" t="str">
        <f>IF(AND(AF43="①",F43="土"),P43,"-")</f>
        <v>-</v>
      </c>
      <c r="FM43" s="447" t="str">
        <f>IF(AND(AF43="①",F43="土"),Q44,"-")</f>
        <v>-</v>
      </c>
      <c r="FN43" s="447" t="str">
        <f>IF(AND(AF43="①",F43="土"),T43,"-")</f>
        <v>-</v>
      </c>
      <c r="FO43" s="447" t="str">
        <f>IF(AND(AF43="①",F43="土"),U44,"-")</f>
        <v>-</v>
      </c>
      <c r="FP43" s="447" t="str">
        <f>IF(AND(AF43="①",F43="土"),X43,"-")</f>
        <v>-</v>
      </c>
      <c r="FQ43" s="1143" t="str">
        <f>IF(AND(AF43="①",F43="土"),Y44,"-")</f>
        <v>-</v>
      </c>
      <c r="FR43" s="916">
        <f>IF(AF43="①",AP43,0)</f>
        <v>0</v>
      </c>
      <c r="FS43" s="914">
        <f>AL43*24-AH43*24</f>
        <v>0</v>
      </c>
      <c r="FT43" s="1113">
        <f>IF(AS43="①",BC43,0)</f>
        <v>0</v>
      </c>
      <c r="FU43" s="1104">
        <f>(TIMEVALUE(TEXT(AY43,"h:mm"))-TIMEVALUE(TEXT(AU43,"h:mm")))*24</f>
        <v>0</v>
      </c>
      <c r="FV43" s="1113">
        <f>IF(BF43="①",BP43,0)</f>
        <v>0</v>
      </c>
      <c r="FW43" s="1104">
        <f>(TIMEVALUE(TEXT(BL43,"h:mm"))-TIMEVALUE(TEXT(BH43,"h:mm")))*24</f>
        <v>0</v>
      </c>
      <c r="FX43" s="1113">
        <f>IF(BS43="①",CC43,0)</f>
        <v>0</v>
      </c>
      <c r="FY43" s="1104">
        <f>(TIMEVALUE(TEXT(BY43,"h:mm"))-TIMEVALUE(TEXT(BU43,"h:mm")))*24</f>
        <v>0</v>
      </c>
      <c r="FZ43" s="1113">
        <f>IF(CF43="①",CP43,0)</f>
        <v>0</v>
      </c>
      <c r="GA43" s="1104">
        <f>(TIMEVALUE(TEXT(CL43,"h:mm"))-TIMEVALUE(TEXT(CH43,"h:mm")))*24</f>
        <v>0</v>
      </c>
      <c r="GB43" s="1113">
        <f>IF(CS43="①",DC43,0)</f>
        <v>0</v>
      </c>
      <c r="GC43" s="1104">
        <f>(TIMEVALUE(TEXT(CY43,"h:mm"))-TIMEVALUE(TEXT(CU43,"h:mm")))*24</f>
        <v>0</v>
      </c>
      <c r="GD43" s="198"/>
      <c r="GE43" s="1111" t="str">
        <f t="shared" ref="GE43" si="44">IF(AND(AS43="①",(OR(AB43="学校休業日",AB43="土曜日"))),FU43-8,"-")</f>
        <v>-</v>
      </c>
      <c r="GF43" s="1111" t="str">
        <f t="shared" ref="GF43" si="45">IF(AND(BF43="①",(OR(AB43="学校休業日",AB43="土曜日"))),FW43-8,"-")</f>
        <v>-</v>
      </c>
      <c r="GG43" s="1111" t="str">
        <f t="shared" ref="GG43" si="46">IF(AND(BS43="①",(OR(AB43="学校休業日",AB43="土曜日"))),FY43-8,"-")</f>
        <v>-</v>
      </c>
      <c r="GH43" s="1111" t="str">
        <f t="shared" ref="GH43" si="47">IF(AND(CF43="①",(OR(AB43="学校休業日",AB43="土曜日"))),GA43-8,"-")</f>
        <v>-</v>
      </c>
      <c r="GI43" s="1111" t="str">
        <f t="shared" ref="GI43" si="48">IF(AND(CS43="①",(OR(AB43="学校休業日",AB43="土曜日"))),GC43-8,"-")</f>
        <v>-</v>
      </c>
      <c r="GJ43" s="390">
        <f>COUNTIFS(F43,"&lt;&gt;土",F43,"&lt;&gt;",DF43,"有")</f>
        <v>0</v>
      </c>
      <c r="GK43" s="390">
        <f>COUNTIFS(F43,"土",DF43,"有")</f>
        <v>0</v>
      </c>
      <c r="GL43" s="344"/>
      <c r="GM43" s="344"/>
      <c r="GN43" s="216">
        <v>0.63541666666666696</v>
      </c>
      <c r="GO43" s="216">
        <v>0.48958333333333331</v>
      </c>
      <c r="GP43" s="105"/>
      <c r="GQ43" s="105"/>
      <c r="GR43" s="189"/>
      <c r="GT43" s="1254" t="str">
        <f t="shared" ref="GT43" si="49">IF(AND(AF43="①",AB43="土曜日"),TIMEVALUE("19:00")-AL43,"-")</f>
        <v>-</v>
      </c>
      <c r="GX43" s="385">
        <f t="shared" ref="GX43" si="50">AB43</f>
        <v>0</v>
      </c>
      <c r="GY43" s="385">
        <f t="shared" ref="GY43" si="51">AS43</f>
        <v>0</v>
      </c>
      <c r="GZ43" s="385">
        <f t="shared" ref="GZ43" si="52">BF43</f>
        <v>0</v>
      </c>
      <c r="HA43" s="385">
        <f t="shared" ref="HA43" si="53">BS43</f>
        <v>0</v>
      </c>
      <c r="HB43" s="385">
        <f t="shared" ref="HB43" si="54">CF43</f>
        <v>0</v>
      </c>
      <c r="HC43" s="385">
        <f t="shared" ref="HC43" si="55">CS43</f>
        <v>0</v>
      </c>
    </row>
    <row r="44" spans="2:211" ht="15.75" customHeight="1" x14ac:dyDescent="0.15">
      <c r="B44" s="19"/>
      <c r="C44" s="95"/>
      <c r="D44" s="813"/>
      <c r="E44" s="814"/>
      <c r="F44" s="813"/>
      <c r="G44" s="836"/>
      <c r="H44" s="96" t="s">
        <v>43</v>
      </c>
      <c r="I44" s="918">
        <f>SUM(L44:W44)</f>
        <v>0</v>
      </c>
      <c r="J44" s="918"/>
      <c r="K44" s="330" t="s">
        <v>44</v>
      </c>
      <c r="L44" s="97" t="s">
        <v>43</v>
      </c>
      <c r="M44" s="600"/>
      <c r="N44" s="600"/>
      <c r="O44" s="98" t="s">
        <v>44</v>
      </c>
      <c r="P44" s="97" t="s">
        <v>43</v>
      </c>
      <c r="Q44" s="600"/>
      <c r="R44" s="600"/>
      <c r="S44" s="98" t="s">
        <v>44</v>
      </c>
      <c r="T44" s="97" t="s">
        <v>43</v>
      </c>
      <c r="U44" s="600"/>
      <c r="V44" s="600"/>
      <c r="W44" s="99" t="s">
        <v>44</v>
      </c>
      <c r="X44" s="98" t="s">
        <v>43</v>
      </c>
      <c r="Y44" s="600"/>
      <c r="Z44" s="600"/>
      <c r="AA44" s="99" t="s">
        <v>44</v>
      </c>
      <c r="AB44" s="867"/>
      <c r="AC44" s="868"/>
      <c r="AD44" s="868"/>
      <c r="AE44" s="868"/>
      <c r="AF44" s="558"/>
      <c r="AG44" s="556"/>
      <c r="AH44" s="555"/>
      <c r="AI44" s="555"/>
      <c r="AJ44" s="555"/>
      <c r="AK44" s="555"/>
      <c r="AL44" s="559"/>
      <c r="AM44" s="559"/>
      <c r="AN44" s="559"/>
      <c r="AO44" s="559"/>
      <c r="AP44" s="852"/>
      <c r="AQ44" s="852"/>
      <c r="AR44" s="853"/>
      <c r="AS44" s="558"/>
      <c r="AT44" s="556"/>
      <c r="AU44" s="555"/>
      <c r="AV44" s="555"/>
      <c r="AW44" s="555"/>
      <c r="AX44" s="555"/>
      <c r="AY44" s="559"/>
      <c r="AZ44" s="559"/>
      <c r="BA44" s="559"/>
      <c r="BB44" s="559"/>
      <c r="BC44" s="852"/>
      <c r="BD44" s="852"/>
      <c r="BE44" s="853"/>
      <c r="BF44" s="558"/>
      <c r="BG44" s="556"/>
      <c r="BH44" s="555"/>
      <c r="BI44" s="555"/>
      <c r="BJ44" s="555"/>
      <c r="BK44" s="555"/>
      <c r="BL44" s="559"/>
      <c r="BM44" s="559"/>
      <c r="BN44" s="559"/>
      <c r="BO44" s="559"/>
      <c r="BP44" s="556"/>
      <c r="BQ44" s="556"/>
      <c r="BR44" s="557"/>
      <c r="BS44" s="558"/>
      <c r="BT44" s="556"/>
      <c r="BU44" s="555"/>
      <c r="BV44" s="555"/>
      <c r="BW44" s="555"/>
      <c r="BX44" s="555"/>
      <c r="BY44" s="559"/>
      <c r="BZ44" s="559"/>
      <c r="CA44" s="559"/>
      <c r="CB44" s="559"/>
      <c r="CC44" s="556"/>
      <c r="CD44" s="556"/>
      <c r="CE44" s="557"/>
      <c r="CF44" s="558"/>
      <c r="CG44" s="556"/>
      <c r="CH44" s="555"/>
      <c r="CI44" s="555"/>
      <c r="CJ44" s="555"/>
      <c r="CK44" s="555"/>
      <c r="CL44" s="559"/>
      <c r="CM44" s="559"/>
      <c r="CN44" s="559"/>
      <c r="CO44" s="559"/>
      <c r="CP44" s="556"/>
      <c r="CQ44" s="556"/>
      <c r="CR44" s="557"/>
      <c r="CS44" s="558"/>
      <c r="CT44" s="556"/>
      <c r="CU44" s="555"/>
      <c r="CV44" s="555"/>
      <c r="CW44" s="555"/>
      <c r="CX44" s="555"/>
      <c r="CY44" s="559"/>
      <c r="CZ44" s="559"/>
      <c r="DA44" s="559"/>
      <c r="DB44" s="559"/>
      <c r="DC44" s="556"/>
      <c r="DD44" s="556"/>
      <c r="DE44" s="557"/>
      <c r="DF44" s="733"/>
      <c r="DG44" s="733"/>
      <c r="DH44" s="734"/>
      <c r="DI44" s="729"/>
      <c r="DJ44" s="730"/>
      <c r="DK44" s="714"/>
      <c r="DL44" s="730"/>
      <c r="DM44" s="730"/>
      <c r="DN44" s="714"/>
      <c r="DO44" s="714"/>
      <c r="DP44" s="730"/>
      <c r="DQ44" s="730"/>
      <c r="DR44" s="714"/>
      <c r="DS44" s="730"/>
      <c r="DT44" s="730"/>
      <c r="DU44" s="774"/>
      <c r="DV44" s="718"/>
      <c r="DW44" s="719"/>
      <c r="DX44" s="719"/>
      <c r="DY44" s="719"/>
      <c r="DZ44" s="719"/>
      <c r="EA44" s="719"/>
      <c r="EB44" s="719"/>
      <c r="EC44" s="719"/>
      <c r="ED44" s="719"/>
      <c r="EE44" s="719"/>
      <c r="EF44" s="720"/>
      <c r="EG44" s="4"/>
      <c r="EH44" s="4"/>
      <c r="EI44" s="908"/>
      <c r="EJ44" s="908"/>
      <c r="EK44" s="341"/>
      <c r="EL44" s="919"/>
      <c r="EM44" s="920"/>
      <c r="EN44" s="921"/>
      <c r="EO44" s="923"/>
      <c r="EP44" s="925"/>
      <c r="EQ44" s="925"/>
      <c r="ER44" s="927"/>
      <c r="ES44" s="925"/>
      <c r="ET44" s="469"/>
      <c r="EU44" s="487"/>
      <c r="EV44" s="487"/>
      <c r="EW44" s="477"/>
      <c r="EX44" s="474"/>
      <c r="EY44" s="448"/>
      <c r="EZ44" s="448"/>
      <c r="FA44" s="448"/>
      <c r="FB44" s="448"/>
      <c r="FC44" s="448"/>
      <c r="FD44" s="448"/>
      <c r="FE44" s="448"/>
      <c r="FF44" s="448"/>
      <c r="FG44" s="902"/>
      <c r="FH44" s="465"/>
      <c r="FI44" s="448"/>
      <c r="FJ44" s="448"/>
      <c r="FK44" s="448"/>
      <c r="FL44" s="448"/>
      <c r="FM44" s="448"/>
      <c r="FN44" s="448"/>
      <c r="FO44" s="448"/>
      <c r="FP44" s="448"/>
      <c r="FQ44" s="1142"/>
      <c r="FR44" s="917"/>
      <c r="FS44" s="915"/>
      <c r="FT44" s="1114"/>
      <c r="FU44" s="1104"/>
      <c r="FV44" s="1114"/>
      <c r="FW44" s="1104"/>
      <c r="FX44" s="1114"/>
      <c r="FY44" s="1104"/>
      <c r="FZ44" s="1114"/>
      <c r="GA44" s="1104"/>
      <c r="GB44" s="1114"/>
      <c r="GC44" s="1104"/>
      <c r="GD44" s="198"/>
      <c r="GE44" s="1112"/>
      <c r="GF44" s="1112"/>
      <c r="GG44" s="1112"/>
      <c r="GH44" s="1112"/>
      <c r="GI44" s="1112"/>
      <c r="GJ44" s="390"/>
      <c r="GK44" s="390"/>
      <c r="GL44" s="344"/>
      <c r="GM44" s="344"/>
      <c r="GN44" s="216">
        <v>0.64583333333333404</v>
      </c>
      <c r="GO44" s="216">
        <v>0.47916666666666669</v>
      </c>
      <c r="GP44" s="105"/>
      <c r="GQ44" s="105"/>
      <c r="GR44" s="189"/>
      <c r="GT44" s="1254"/>
      <c r="GX44" s="385"/>
      <c r="GY44" s="385"/>
      <c r="GZ44" s="385"/>
      <c r="HA44" s="385"/>
      <c r="HB44" s="385"/>
      <c r="HC44" s="385"/>
    </row>
    <row r="45" spans="2:211" ht="15.75" customHeight="1" x14ac:dyDescent="0.15">
      <c r="B45" s="19"/>
      <c r="C45" s="95">
        <v>5</v>
      </c>
      <c r="D45" s="811"/>
      <c r="E45" s="812"/>
      <c r="F45" s="811"/>
      <c r="G45" s="907"/>
      <c r="H45" s="898">
        <f>SUM(L45:W45)</f>
        <v>0</v>
      </c>
      <c r="I45" s="899"/>
      <c r="J45" s="899"/>
      <c r="K45" s="900"/>
      <c r="L45" s="601"/>
      <c r="M45" s="602"/>
      <c r="N45" s="602"/>
      <c r="O45" s="603"/>
      <c r="P45" s="601"/>
      <c r="Q45" s="602"/>
      <c r="R45" s="602"/>
      <c r="S45" s="603"/>
      <c r="T45" s="601"/>
      <c r="U45" s="602"/>
      <c r="V45" s="602"/>
      <c r="W45" s="604"/>
      <c r="X45" s="592"/>
      <c r="Y45" s="593"/>
      <c r="Z45" s="593"/>
      <c r="AA45" s="594"/>
      <c r="AB45" s="869"/>
      <c r="AC45" s="870"/>
      <c r="AD45" s="870"/>
      <c r="AE45" s="870"/>
      <c r="AF45" s="595"/>
      <c r="AG45" s="596"/>
      <c r="AH45" s="555"/>
      <c r="AI45" s="555"/>
      <c r="AJ45" s="555"/>
      <c r="AK45" s="555"/>
      <c r="AL45" s="559"/>
      <c r="AM45" s="559"/>
      <c r="AN45" s="559"/>
      <c r="AO45" s="559"/>
      <c r="AP45" s="556"/>
      <c r="AQ45" s="556"/>
      <c r="AR45" s="557"/>
      <c r="AS45" s="558"/>
      <c r="AT45" s="556"/>
      <c r="AU45" s="555"/>
      <c r="AV45" s="555"/>
      <c r="AW45" s="555"/>
      <c r="AX45" s="555"/>
      <c r="AY45" s="559"/>
      <c r="AZ45" s="559"/>
      <c r="BA45" s="559"/>
      <c r="BB45" s="559"/>
      <c r="BC45" s="556"/>
      <c r="BD45" s="556"/>
      <c r="BE45" s="557"/>
      <c r="BF45" s="558"/>
      <c r="BG45" s="556"/>
      <c r="BH45" s="555"/>
      <c r="BI45" s="555"/>
      <c r="BJ45" s="555"/>
      <c r="BK45" s="555"/>
      <c r="BL45" s="559"/>
      <c r="BM45" s="559"/>
      <c r="BN45" s="559"/>
      <c r="BO45" s="559"/>
      <c r="BP45" s="556"/>
      <c r="BQ45" s="556"/>
      <c r="BR45" s="557"/>
      <c r="BS45" s="558"/>
      <c r="BT45" s="556"/>
      <c r="BU45" s="555"/>
      <c r="BV45" s="555"/>
      <c r="BW45" s="555"/>
      <c r="BX45" s="555"/>
      <c r="BY45" s="559"/>
      <c r="BZ45" s="559"/>
      <c r="CA45" s="559"/>
      <c r="CB45" s="559"/>
      <c r="CC45" s="556"/>
      <c r="CD45" s="556"/>
      <c r="CE45" s="557"/>
      <c r="CF45" s="558"/>
      <c r="CG45" s="556"/>
      <c r="CH45" s="555"/>
      <c r="CI45" s="555"/>
      <c r="CJ45" s="555"/>
      <c r="CK45" s="555"/>
      <c r="CL45" s="559"/>
      <c r="CM45" s="559"/>
      <c r="CN45" s="559"/>
      <c r="CO45" s="559"/>
      <c r="CP45" s="556"/>
      <c r="CQ45" s="556"/>
      <c r="CR45" s="557"/>
      <c r="CS45" s="558"/>
      <c r="CT45" s="556"/>
      <c r="CU45" s="555"/>
      <c r="CV45" s="555"/>
      <c r="CW45" s="555"/>
      <c r="CX45" s="555"/>
      <c r="CY45" s="559"/>
      <c r="CZ45" s="559"/>
      <c r="DA45" s="559"/>
      <c r="DB45" s="559"/>
      <c r="DC45" s="556"/>
      <c r="DD45" s="556"/>
      <c r="DE45" s="557"/>
      <c r="DF45" s="731"/>
      <c r="DG45" s="731"/>
      <c r="DH45" s="732"/>
      <c r="DI45" s="727"/>
      <c r="DJ45" s="728"/>
      <c r="DK45" s="713" t="s">
        <v>41</v>
      </c>
      <c r="DL45" s="728"/>
      <c r="DM45" s="728"/>
      <c r="DN45" s="713" t="s">
        <v>36</v>
      </c>
      <c r="DO45" s="713" t="s">
        <v>42</v>
      </c>
      <c r="DP45" s="728"/>
      <c r="DQ45" s="728"/>
      <c r="DR45" s="713" t="s">
        <v>41</v>
      </c>
      <c r="DS45" s="728"/>
      <c r="DT45" s="728"/>
      <c r="DU45" s="773" t="s">
        <v>36</v>
      </c>
      <c r="DV45" s="715"/>
      <c r="DW45" s="716"/>
      <c r="DX45" s="716"/>
      <c r="DY45" s="716"/>
      <c r="DZ45" s="716"/>
      <c r="EA45" s="716"/>
      <c r="EB45" s="716"/>
      <c r="EC45" s="716"/>
      <c r="ED45" s="716"/>
      <c r="EE45" s="716"/>
      <c r="EF45" s="717"/>
      <c r="EG45" s="4"/>
      <c r="EH45" s="4"/>
      <c r="EI45" s="908"/>
      <c r="EJ45" s="908"/>
      <c r="EK45" s="341"/>
      <c r="EL45" s="919"/>
      <c r="EM45" s="920"/>
      <c r="EN45" s="921"/>
      <c r="EO45" s="922">
        <f t="shared" ref="EO45" si="56">IF(EL45="○","",H45)</f>
        <v>0</v>
      </c>
      <c r="EP45" s="925">
        <f t="shared" ref="EP45" si="57">IF(EL45="○","",L45)</f>
        <v>0</v>
      </c>
      <c r="EQ45" s="924">
        <f t="shared" ref="EQ45" si="58">IF(OR(EL45="○",AF45=""),0,1)</f>
        <v>0</v>
      </c>
      <c r="ER45" s="926">
        <f t="shared" ref="ER45" si="59">IF(EL45="○","",M46)</f>
        <v>0</v>
      </c>
      <c r="ES45" s="925">
        <f t="shared" ref="ES45" si="60">IF(OR(EL45="○",AF45=""),0,1)</f>
        <v>0</v>
      </c>
      <c r="ET45" s="469">
        <f>IF(AND(AF45="①",H45&gt;=0,OR(F45="月",F45="火",F45="水",F45="木",F45="金")),1,0)</f>
        <v>0</v>
      </c>
      <c r="EU45" s="448">
        <f>IF(AND(AF45="①",X45&gt;=0,OR(F45="月",F45="火",F45="水",F45="木",F45="金")),1,0)</f>
        <v>0</v>
      </c>
      <c r="EV45" s="487">
        <f>IF(AND(AF45="①",H45&gt;=0,F45="土"),1,0)</f>
        <v>0</v>
      </c>
      <c r="EW45" s="476">
        <f>IF(AND(AF45="①",X45&gt;=0,F45="土"),1,0)</f>
        <v>0</v>
      </c>
      <c r="EX45" s="481" t="str">
        <f>IF(AND(AF45="①",OR(F45="月",F45="火",F45="水",F45="木",F45="金")),H45,"-")</f>
        <v>-</v>
      </c>
      <c r="EY45" s="447" t="str">
        <f>IF(AND(AF45="①",OR(F45="月",F45="火",F45="水",F45="木",F45="金")),I46,"-")</f>
        <v>-</v>
      </c>
      <c r="EZ45" s="447" t="str">
        <f>IF(AND(AF45="①",OR(F45="月",F45="火",F45="水",F45="木",F45="金")),L45,"-")</f>
        <v>-</v>
      </c>
      <c r="FA45" s="447" t="str">
        <f>IF(AND(AF45="①",OR(F45="月",F45="火",F45="水",F45="木",F45="金")),M46,"-")</f>
        <v>-</v>
      </c>
      <c r="FB45" s="447" t="str">
        <f>IF(AND(AF45="①",OR(F45="月",F45="火",F45="水",F45="木",F45="金")),P45,"-")</f>
        <v>-</v>
      </c>
      <c r="FC45" s="447" t="str">
        <f>IF(AND(AF45="①",OR(F45="月",F45="火",F45="水",F45="木",F45="金")),Q46,"-")</f>
        <v>-</v>
      </c>
      <c r="FD45" s="447" t="str">
        <f>IF(AND(AF45="①",OR(F45="月",F45="火",F45="水",F45="木",F45="金")),T45,"-")</f>
        <v>-</v>
      </c>
      <c r="FE45" s="447" t="str">
        <f>IF(AND(AF45="①",OR(F45="月",F45="火",F45="水",F45="木",F45="金")),U46,"-")</f>
        <v>-</v>
      </c>
      <c r="FF45" s="447" t="str">
        <f>IF(AND(AF45="①",OR(F45="月",F45="火",F45="水",F45="木",F45="金")),X45,"-")</f>
        <v>-</v>
      </c>
      <c r="FG45" s="901" t="str">
        <f>IF(AND(AF45="①",OR(F45="月",F45="火",F45="水",F45="木",F45="金")),Y46,"-")</f>
        <v>-</v>
      </c>
      <c r="FH45" s="464" t="str">
        <f>IF(AND(AF45="①",F45="土"),H45,"-")</f>
        <v>-</v>
      </c>
      <c r="FI45" s="447" t="str">
        <f>IF(AND(AF45="①",F45="土"),I46,"-")</f>
        <v>-</v>
      </c>
      <c r="FJ45" s="447" t="str">
        <f>IF(AND(AF45="①",F45="土"),L45,"-")</f>
        <v>-</v>
      </c>
      <c r="FK45" s="447" t="str">
        <f>IF(AND(AF45="①",F45="土"),M46,"-")</f>
        <v>-</v>
      </c>
      <c r="FL45" s="447" t="str">
        <f>IF(AND(AF45="①",F45="土"),P45,"-")</f>
        <v>-</v>
      </c>
      <c r="FM45" s="447" t="str">
        <f>IF(AND(AF45="①",F45="土"),Q46,"-")</f>
        <v>-</v>
      </c>
      <c r="FN45" s="447" t="str">
        <f>IF(AND(AF45="①",F45="土"),T45,"-")</f>
        <v>-</v>
      </c>
      <c r="FO45" s="447" t="str">
        <f>IF(AND(AF45="①",F45="土"),U46,"-")</f>
        <v>-</v>
      </c>
      <c r="FP45" s="447" t="str">
        <f>IF(AND(AF45="①",F45="土"),X45,"-")</f>
        <v>-</v>
      </c>
      <c r="FQ45" s="1143" t="str">
        <f>IF(AND(AF45="①",F45="土"),Y46,"-")</f>
        <v>-</v>
      </c>
      <c r="FR45" s="916">
        <f>IF(AF45="①",AP45,0)</f>
        <v>0</v>
      </c>
      <c r="FS45" s="914">
        <f>AL45*24-AH45*24</f>
        <v>0</v>
      </c>
      <c r="FT45" s="1113">
        <f>IF(AS45="①",BC45,0)</f>
        <v>0</v>
      </c>
      <c r="FU45" s="1104">
        <f>(TIMEVALUE(TEXT(AY45,"h:mm"))-TIMEVALUE(TEXT(AU45,"h:mm")))*24</f>
        <v>0</v>
      </c>
      <c r="FV45" s="1113">
        <f>IF(BF45="①",BP45,0)</f>
        <v>0</v>
      </c>
      <c r="FW45" s="1104">
        <f>(TIMEVALUE(TEXT(BL45,"h:mm"))-TIMEVALUE(TEXT(BH45,"h:mm")))*24</f>
        <v>0</v>
      </c>
      <c r="FX45" s="1113">
        <f>IF(BS45="①",CC45,0)</f>
        <v>0</v>
      </c>
      <c r="FY45" s="1104">
        <f>(TIMEVALUE(TEXT(BY45,"h:mm"))-TIMEVALUE(TEXT(BU45,"h:mm")))*24</f>
        <v>0</v>
      </c>
      <c r="FZ45" s="1113">
        <f>IF(CF45="①",CP45,0)</f>
        <v>0</v>
      </c>
      <c r="GA45" s="1104">
        <f>(TIMEVALUE(TEXT(CL45,"h:mm"))-TIMEVALUE(TEXT(CH45,"h:mm")))*24</f>
        <v>0</v>
      </c>
      <c r="GB45" s="1113">
        <f>IF(CS45="①",DC45,0)</f>
        <v>0</v>
      </c>
      <c r="GC45" s="1104">
        <f>(TIMEVALUE(TEXT(CY45,"h:mm"))-TIMEVALUE(TEXT(CU45,"h:mm")))*24</f>
        <v>0</v>
      </c>
      <c r="GD45" s="198"/>
      <c r="GE45" s="1111" t="str">
        <f t="shared" ref="GE45" si="61">IF(AND(AS45="①",(OR(AB45="学校休業日",AB45="土曜日"))),FU45-8,"-")</f>
        <v>-</v>
      </c>
      <c r="GF45" s="1111" t="str">
        <f t="shared" ref="GF45" si="62">IF(AND(BF45="①",(OR(AB45="学校休業日",AB45="土曜日"))),FW45-8,"-")</f>
        <v>-</v>
      </c>
      <c r="GG45" s="1111" t="str">
        <f t="shared" ref="GG45" si="63">IF(AND(BS45="①",(OR(AB45="学校休業日",AB45="土曜日"))),FY45-8,"-")</f>
        <v>-</v>
      </c>
      <c r="GH45" s="1111" t="str">
        <f t="shared" ref="GH45" si="64">IF(AND(CF45="①",(OR(AB45="学校休業日",AB45="土曜日"))),GA45-8,"-")</f>
        <v>-</v>
      </c>
      <c r="GI45" s="1111" t="str">
        <f t="shared" ref="GI45" si="65">IF(AND(CS45="①",(OR(AB45="学校休業日",AB45="土曜日"))),GC45-8,"-")</f>
        <v>-</v>
      </c>
      <c r="GJ45" s="390">
        <f>COUNTIFS(F45,"&lt;&gt;土",F45,"&lt;&gt;",DF45,"有")</f>
        <v>0</v>
      </c>
      <c r="GK45" s="390">
        <f>COUNTIFS(F45,"土",DF45,"有")</f>
        <v>0</v>
      </c>
      <c r="GL45" s="344"/>
      <c r="GM45" s="344"/>
      <c r="GN45" s="216">
        <v>0.65625</v>
      </c>
      <c r="GO45" s="216">
        <v>0.46875</v>
      </c>
      <c r="GP45" s="105"/>
      <c r="GQ45" s="105"/>
      <c r="GR45" s="189"/>
      <c r="GT45" s="1254" t="str">
        <f t="shared" ref="GT45" si="66">IF(AND(AF45="①",AB45="土曜日"),TIMEVALUE("19:00")-AL45,"-")</f>
        <v>-</v>
      </c>
      <c r="GX45" s="385">
        <f t="shared" ref="GX45" si="67">AB45</f>
        <v>0</v>
      </c>
      <c r="GY45" s="385">
        <f t="shared" ref="GY45" si="68">AS45</f>
        <v>0</v>
      </c>
      <c r="GZ45" s="385">
        <f t="shared" ref="GZ45" si="69">BF45</f>
        <v>0</v>
      </c>
      <c r="HA45" s="385">
        <f t="shared" ref="HA45" si="70">BS45</f>
        <v>0</v>
      </c>
      <c r="HB45" s="385">
        <f t="shared" ref="HB45" si="71">CF45</f>
        <v>0</v>
      </c>
      <c r="HC45" s="385">
        <f t="shared" ref="HC45" si="72">CS45</f>
        <v>0</v>
      </c>
    </row>
    <row r="46" spans="2:211" ht="15.75" customHeight="1" x14ac:dyDescent="0.15">
      <c r="B46" s="19"/>
      <c r="C46" s="95"/>
      <c r="D46" s="813"/>
      <c r="E46" s="814"/>
      <c r="F46" s="813"/>
      <c r="G46" s="836"/>
      <c r="H46" s="96" t="s">
        <v>43</v>
      </c>
      <c r="I46" s="918">
        <f>SUM(L46:W46)</f>
        <v>0</v>
      </c>
      <c r="J46" s="918"/>
      <c r="K46" s="330" t="s">
        <v>44</v>
      </c>
      <c r="L46" s="97" t="s">
        <v>43</v>
      </c>
      <c r="M46" s="600"/>
      <c r="N46" s="600"/>
      <c r="O46" s="98" t="s">
        <v>44</v>
      </c>
      <c r="P46" s="97" t="s">
        <v>43</v>
      </c>
      <c r="Q46" s="600"/>
      <c r="R46" s="600"/>
      <c r="S46" s="98" t="s">
        <v>44</v>
      </c>
      <c r="T46" s="97" t="s">
        <v>43</v>
      </c>
      <c r="U46" s="600"/>
      <c r="V46" s="600"/>
      <c r="W46" s="99" t="s">
        <v>44</v>
      </c>
      <c r="X46" s="98" t="s">
        <v>43</v>
      </c>
      <c r="Y46" s="600"/>
      <c r="Z46" s="600"/>
      <c r="AA46" s="99" t="s">
        <v>44</v>
      </c>
      <c r="AB46" s="867"/>
      <c r="AC46" s="868"/>
      <c r="AD46" s="868"/>
      <c r="AE46" s="868"/>
      <c r="AF46" s="558"/>
      <c r="AG46" s="556"/>
      <c r="AH46" s="555"/>
      <c r="AI46" s="555"/>
      <c r="AJ46" s="555"/>
      <c r="AK46" s="555"/>
      <c r="AL46" s="559"/>
      <c r="AM46" s="559"/>
      <c r="AN46" s="559"/>
      <c r="AO46" s="559"/>
      <c r="AP46" s="556"/>
      <c r="AQ46" s="556"/>
      <c r="AR46" s="557"/>
      <c r="AS46" s="558"/>
      <c r="AT46" s="556"/>
      <c r="AU46" s="555"/>
      <c r="AV46" s="555"/>
      <c r="AW46" s="555"/>
      <c r="AX46" s="555"/>
      <c r="AY46" s="559"/>
      <c r="AZ46" s="559"/>
      <c r="BA46" s="559"/>
      <c r="BB46" s="559"/>
      <c r="BC46" s="556"/>
      <c r="BD46" s="556"/>
      <c r="BE46" s="557"/>
      <c r="BF46" s="558"/>
      <c r="BG46" s="556"/>
      <c r="BH46" s="555"/>
      <c r="BI46" s="555"/>
      <c r="BJ46" s="555"/>
      <c r="BK46" s="555"/>
      <c r="BL46" s="559"/>
      <c r="BM46" s="559"/>
      <c r="BN46" s="559"/>
      <c r="BO46" s="559"/>
      <c r="BP46" s="556"/>
      <c r="BQ46" s="556"/>
      <c r="BR46" s="557"/>
      <c r="BS46" s="558"/>
      <c r="BT46" s="556"/>
      <c r="BU46" s="555"/>
      <c r="BV46" s="555"/>
      <c r="BW46" s="555"/>
      <c r="BX46" s="555"/>
      <c r="BY46" s="559"/>
      <c r="BZ46" s="559"/>
      <c r="CA46" s="559"/>
      <c r="CB46" s="559"/>
      <c r="CC46" s="556"/>
      <c r="CD46" s="556"/>
      <c r="CE46" s="557"/>
      <c r="CF46" s="558"/>
      <c r="CG46" s="556"/>
      <c r="CH46" s="555"/>
      <c r="CI46" s="555"/>
      <c r="CJ46" s="555"/>
      <c r="CK46" s="555"/>
      <c r="CL46" s="559"/>
      <c r="CM46" s="559"/>
      <c r="CN46" s="559"/>
      <c r="CO46" s="559"/>
      <c r="CP46" s="556"/>
      <c r="CQ46" s="556"/>
      <c r="CR46" s="557"/>
      <c r="CS46" s="558"/>
      <c r="CT46" s="556"/>
      <c r="CU46" s="555"/>
      <c r="CV46" s="555"/>
      <c r="CW46" s="555"/>
      <c r="CX46" s="555"/>
      <c r="CY46" s="559"/>
      <c r="CZ46" s="559"/>
      <c r="DA46" s="559"/>
      <c r="DB46" s="559"/>
      <c r="DC46" s="556"/>
      <c r="DD46" s="556"/>
      <c r="DE46" s="557"/>
      <c r="DF46" s="733"/>
      <c r="DG46" s="733"/>
      <c r="DH46" s="734"/>
      <c r="DI46" s="729"/>
      <c r="DJ46" s="730"/>
      <c r="DK46" s="714"/>
      <c r="DL46" s="730"/>
      <c r="DM46" s="730"/>
      <c r="DN46" s="714"/>
      <c r="DO46" s="714"/>
      <c r="DP46" s="730"/>
      <c r="DQ46" s="730"/>
      <c r="DR46" s="714"/>
      <c r="DS46" s="730"/>
      <c r="DT46" s="730"/>
      <c r="DU46" s="774"/>
      <c r="DV46" s="718"/>
      <c r="DW46" s="719"/>
      <c r="DX46" s="719"/>
      <c r="DY46" s="719"/>
      <c r="DZ46" s="719"/>
      <c r="EA46" s="719"/>
      <c r="EB46" s="719"/>
      <c r="EC46" s="719"/>
      <c r="ED46" s="719"/>
      <c r="EE46" s="719"/>
      <c r="EF46" s="720"/>
      <c r="EG46" s="4"/>
      <c r="EH46" s="4"/>
      <c r="EI46" s="908"/>
      <c r="EJ46" s="908"/>
      <c r="EK46" s="341"/>
      <c r="EL46" s="919"/>
      <c r="EM46" s="920"/>
      <c r="EN46" s="921"/>
      <c r="EO46" s="923"/>
      <c r="EP46" s="925"/>
      <c r="EQ46" s="925"/>
      <c r="ER46" s="927"/>
      <c r="ES46" s="925"/>
      <c r="ET46" s="469"/>
      <c r="EU46" s="487"/>
      <c r="EV46" s="487"/>
      <c r="EW46" s="477"/>
      <c r="EX46" s="474"/>
      <c r="EY46" s="448"/>
      <c r="EZ46" s="448"/>
      <c r="FA46" s="448"/>
      <c r="FB46" s="448"/>
      <c r="FC46" s="448"/>
      <c r="FD46" s="448"/>
      <c r="FE46" s="448"/>
      <c r="FF46" s="448"/>
      <c r="FG46" s="902"/>
      <c r="FH46" s="465"/>
      <c r="FI46" s="448"/>
      <c r="FJ46" s="448"/>
      <c r="FK46" s="448"/>
      <c r="FL46" s="448"/>
      <c r="FM46" s="448"/>
      <c r="FN46" s="448"/>
      <c r="FO46" s="448"/>
      <c r="FP46" s="448"/>
      <c r="FQ46" s="1142"/>
      <c r="FR46" s="917"/>
      <c r="FS46" s="915"/>
      <c r="FT46" s="1114"/>
      <c r="FU46" s="1104"/>
      <c r="FV46" s="1114"/>
      <c r="FW46" s="1104"/>
      <c r="FX46" s="1114"/>
      <c r="FY46" s="1104"/>
      <c r="FZ46" s="1114"/>
      <c r="GA46" s="1104"/>
      <c r="GB46" s="1114"/>
      <c r="GC46" s="1104"/>
      <c r="GD46" s="198"/>
      <c r="GE46" s="1112"/>
      <c r="GF46" s="1112"/>
      <c r="GG46" s="1112"/>
      <c r="GH46" s="1112"/>
      <c r="GI46" s="1112"/>
      <c r="GJ46" s="390"/>
      <c r="GK46" s="390"/>
      <c r="GL46" s="344"/>
      <c r="GM46" s="344"/>
      <c r="GN46" s="216">
        <v>0.66666666666666696</v>
      </c>
      <c r="GO46" s="216">
        <v>0.45833333333333331</v>
      </c>
      <c r="GP46" s="105"/>
      <c r="GQ46" s="105"/>
      <c r="GR46" s="189"/>
      <c r="GT46" s="1254"/>
      <c r="GX46" s="385"/>
      <c r="GY46" s="385"/>
      <c r="GZ46" s="385"/>
      <c r="HA46" s="385"/>
      <c r="HB46" s="385"/>
      <c r="HC46" s="385"/>
    </row>
    <row r="47" spans="2:211" ht="15.75" customHeight="1" x14ac:dyDescent="0.15">
      <c r="B47" s="19"/>
      <c r="C47" s="95">
        <v>6</v>
      </c>
      <c r="D47" s="811"/>
      <c r="E47" s="812"/>
      <c r="F47" s="811"/>
      <c r="G47" s="907"/>
      <c r="H47" s="898">
        <f>SUM(L47:W47)</f>
        <v>0</v>
      </c>
      <c r="I47" s="899"/>
      <c r="J47" s="899"/>
      <c r="K47" s="900"/>
      <c r="L47" s="601"/>
      <c r="M47" s="602"/>
      <c r="N47" s="602"/>
      <c r="O47" s="603"/>
      <c r="P47" s="601"/>
      <c r="Q47" s="602"/>
      <c r="R47" s="602"/>
      <c r="S47" s="603"/>
      <c r="T47" s="601"/>
      <c r="U47" s="602"/>
      <c r="V47" s="602"/>
      <c r="W47" s="604"/>
      <c r="X47" s="592"/>
      <c r="Y47" s="593"/>
      <c r="Z47" s="593"/>
      <c r="AA47" s="594"/>
      <c r="AB47" s="869"/>
      <c r="AC47" s="870"/>
      <c r="AD47" s="870"/>
      <c r="AE47" s="870"/>
      <c r="AF47" s="595"/>
      <c r="AG47" s="596"/>
      <c r="AH47" s="555"/>
      <c r="AI47" s="555"/>
      <c r="AJ47" s="555"/>
      <c r="AK47" s="555"/>
      <c r="AL47" s="559"/>
      <c r="AM47" s="559"/>
      <c r="AN47" s="559"/>
      <c r="AO47" s="559"/>
      <c r="AP47" s="556"/>
      <c r="AQ47" s="556"/>
      <c r="AR47" s="557"/>
      <c r="AS47" s="558"/>
      <c r="AT47" s="556"/>
      <c r="AU47" s="555"/>
      <c r="AV47" s="555"/>
      <c r="AW47" s="555"/>
      <c r="AX47" s="555"/>
      <c r="AY47" s="559"/>
      <c r="AZ47" s="559"/>
      <c r="BA47" s="559"/>
      <c r="BB47" s="559"/>
      <c r="BC47" s="556"/>
      <c r="BD47" s="556"/>
      <c r="BE47" s="557"/>
      <c r="BF47" s="558"/>
      <c r="BG47" s="556"/>
      <c r="BH47" s="555"/>
      <c r="BI47" s="555"/>
      <c r="BJ47" s="555"/>
      <c r="BK47" s="555"/>
      <c r="BL47" s="559"/>
      <c r="BM47" s="559"/>
      <c r="BN47" s="559"/>
      <c r="BO47" s="559"/>
      <c r="BP47" s="556"/>
      <c r="BQ47" s="556"/>
      <c r="BR47" s="557"/>
      <c r="BS47" s="558"/>
      <c r="BT47" s="556"/>
      <c r="BU47" s="555"/>
      <c r="BV47" s="555"/>
      <c r="BW47" s="555"/>
      <c r="BX47" s="555"/>
      <c r="BY47" s="559"/>
      <c r="BZ47" s="559"/>
      <c r="CA47" s="559"/>
      <c r="CB47" s="559"/>
      <c r="CC47" s="556"/>
      <c r="CD47" s="556"/>
      <c r="CE47" s="557"/>
      <c r="CF47" s="558"/>
      <c r="CG47" s="556"/>
      <c r="CH47" s="555"/>
      <c r="CI47" s="555"/>
      <c r="CJ47" s="555"/>
      <c r="CK47" s="555"/>
      <c r="CL47" s="559"/>
      <c r="CM47" s="559"/>
      <c r="CN47" s="559"/>
      <c r="CO47" s="559"/>
      <c r="CP47" s="556"/>
      <c r="CQ47" s="556"/>
      <c r="CR47" s="557"/>
      <c r="CS47" s="558"/>
      <c r="CT47" s="556"/>
      <c r="CU47" s="555"/>
      <c r="CV47" s="555"/>
      <c r="CW47" s="555"/>
      <c r="CX47" s="555"/>
      <c r="CY47" s="559"/>
      <c r="CZ47" s="559"/>
      <c r="DA47" s="559"/>
      <c r="DB47" s="559"/>
      <c r="DC47" s="556"/>
      <c r="DD47" s="556"/>
      <c r="DE47" s="557"/>
      <c r="DF47" s="731"/>
      <c r="DG47" s="731"/>
      <c r="DH47" s="732"/>
      <c r="DI47" s="727"/>
      <c r="DJ47" s="728"/>
      <c r="DK47" s="713" t="s">
        <v>41</v>
      </c>
      <c r="DL47" s="728"/>
      <c r="DM47" s="728"/>
      <c r="DN47" s="713" t="s">
        <v>36</v>
      </c>
      <c r="DO47" s="713" t="s">
        <v>42</v>
      </c>
      <c r="DP47" s="728"/>
      <c r="DQ47" s="728"/>
      <c r="DR47" s="713" t="s">
        <v>41</v>
      </c>
      <c r="DS47" s="728"/>
      <c r="DT47" s="728"/>
      <c r="DU47" s="773" t="s">
        <v>36</v>
      </c>
      <c r="DV47" s="715"/>
      <c r="DW47" s="716"/>
      <c r="DX47" s="716"/>
      <c r="DY47" s="716"/>
      <c r="DZ47" s="716"/>
      <c r="EA47" s="716"/>
      <c r="EB47" s="716"/>
      <c r="EC47" s="716"/>
      <c r="ED47" s="716"/>
      <c r="EE47" s="716"/>
      <c r="EF47" s="717"/>
      <c r="EG47" s="4"/>
      <c r="EH47" s="4"/>
      <c r="EI47" s="908"/>
      <c r="EJ47" s="908"/>
      <c r="EK47" s="341"/>
      <c r="EL47" s="919"/>
      <c r="EM47" s="920"/>
      <c r="EN47" s="921"/>
      <c r="EO47" s="922">
        <f t="shared" ref="EO47" si="73">IF(EL47="○","",H47)</f>
        <v>0</v>
      </c>
      <c r="EP47" s="925">
        <f t="shared" ref="EP47" si="74">IF(EL47="○","",L47)</f>
        <v>0</v>
      </c>
      <c r="EQ47" s="924">
        <f t="shared" ref="EQ47" si="75">IF(OR(EL47="○",AF47=""),0,1)</f>
        <v>0</v>
      </c>
      <c r="ER47" s="926">
        <f t="shared" ref="ER47" si="76">IF(EL47="○","",M48)</f>
        <v>0</v>
      </c>
      <c r="ES47" s="925">
        <f t="shared" ref="ES47" si="77">IF(OR(EL47="○",AF47=""),0,1)</f>
        <v>0</v>
      </c>
      <c r="ET47" s="469">
        <f>IF(AND(AF47="①",H47&gt;=0,OR(F47="月",F47="火",F47="水",F47="木",F47="金")),1,0)</f>
        <v>0</v>
      </c>
      <c r="EU47" s="448">
        <f>IF(AND(AF47="①",X47&gt;=0,OR(F47="月",F47="火",F47="水",F47="木",F47="金")),1,0)</f>
        <v>0</v>
      </c>
      <c r="EV47" s="487">
        <f>IF(AND(AF47="①",H47&gt;=0,F47="土"),1,0)</f>
        <v>0</v>
      </c>
      <c r="EW47" s="476">
        <f>IF(AND(AF47="①",X47&gt;=0,F47="土"),1,0)</f>
        <v>0</v>
      </c>
      <c r="EX47" s="481" t="str">
        <f>IF(AND(AF47="①",OR(F47="月",F47="火",F47="水",F47="木",F47="金")),H47,"-")</f>
        <v>-</v>
      </c>
      <c r="EY47" s="447" t="str">
        <f>IF(AND(AF47="①",OR(F47="月",F47="火",F47="水",F47="木",F47="金")),I48,"-")</f>
        <v>-</v>
      </c>
      <c r="EZ47" s="447" t="str">
        <f>IF(AND(AF47="①",OR(F47="月",F47="火",F47="水",F47="木",F47="金")),L47,"-")</f>
        <v>-</v>
      </c>
      <c r="FA47" s="447" t="str">
        <f>IF(AND(AF47="①",OR(F47="月",F47="火",F47="水",F47="木",F47="金")),M48,"-")</f>
        <v>-</v>
      </c>
      <c r="FB47" s="447" t="str">
        <f>IF(AND(AF47="①",OR(F47="月",F47="火",F47="水",F47="木",F47="金")),P47,"-")</f>
        <v>-</v>
      </c>
      <c r="FC47" s="447" t="str">
        <f>IF(AND(AF47="①",OR(F47="月",F47="火",F47="水",F47="木",F47="金")),Q48,"-")</f>
        <v>-</v>
      </c>
      <c r="FD47" s="447" t="str">
        <f>IF(AND(AF47="①",OR(F47="月",F47="火",F47="水",F47="木",F47="金")),T47,"-")</f>
        <v>-</v>
      </c>
      <c r="FE47" s="447" t="str">
        <f>IF(AND(AF47="①",OR(F47="月",F47="火",F47="水",F47="木",F47="金")),U48,"-")</f>
        <v>-</v>
      </c>
      <c r="FF47" s="447" t="str">
        <f>IF(AND(AF47="①",OR(F47="月",F47="火",F47="水",F47="木",F47="金")),X47,"-")</f>
        <v>-</v>
      </c>
      <c r="FG47" s="901" t="str">
        <f>IF(AND(AF47="①",OR(F47="月",F47="火",F47="水",F47="木",F47="金")),Y48,"-")</f>
        <v>-</v>
      </c>
      <c r="FH47" s="464" t="str">
        <f>IF(AND(AF47="①",F47="土"),H47,"-")</f>
        <v>-</v>
      </c>
      <c r="FI47" s="447" t="str">
        <f>IF(AND(AF47="①",F47="土"),I48,"-")</f>
        <v>-</v>
      </c>
      <c r="FJ47" s="447" t="str">
        <f>IF(AND(AF47="①",F47="土"),L47,"-")</f>
        <v>-</v>
      </c>
      <c r="FK47" s="447" t="str">
        <f>IF(AND(AF47="①",F47="土"),M48,"-")</f>
        <v>-</v>
      </c>
      <c r="FL47" s="447" t="str">
        <f>IF(AND(AF47="①",F47="土"),P47,"-")</f>
        <v>-</v>
      </c>
      <c r="FM47" s="447" t="str">
        <f>IF(AND(AF47="①",F47="土"),Q48,"-")</f>
        <v>-</v>
      </c>
      <c r="FN47" s="447" t="str">
        <f>IF(AND(AF47="①",F47="土"),T47,"-")</f>
        <v>-</v>
      </c>
      <c r="FO47" s="447" t="str">
        <f>IF(AND(AF47="①",F47="土"),U48,"-")</f>
        <v>-</v>
      </c>
      <c r="FP47" s="447" t="str">
        <f>IF(AND(AF47="①",F47="土"),X47,"-")</f>
        <v>-</v>
      </c>
      <c r="FQ47" s="1143" t="str">
        <f>IF(AND(AF47="①",F47="土"),Y48,"-")</f>
        <v>-</v>
      </c>
      <c r="FR47" s="916">
        <f>IF(AF47="①",AP47,0)</f>
        <v>0</v>
      </c>
      <c r="FS47" s="914">
        <f>AL47*24-AH47*24</f>
        <v>0</v>
      </c>
      <c r="FT47" s="1113">
        <f>IF(AS47="①",BC47,0)</f>
        <v>0</v>
      </c>
      <c r="FU47" s="1104">
        <f>(TIMEVALUE(TEXT(AY47,"h:mm"))-TIMEVALUE(TEXT(AU47,"h:mm")))*24</f>
        <v>0</v>
      </c>
      <c r="FV47" s="1113">
        <f>IF(BF47="①",BP47,0)</f>
        <v>0</v>
      </c>
      <c r="FW47" s="1104">
        <f>(TIMEVALUE(TEXT(BL47,"h:mm"))-TIMEVALUE(TEXT(BH47,"h:mm")))*24</f>
        <v>0</v>
      </c>
      <c r="FX47" s="1113">
        <f>IF(BS47="①",CC47,0)</f>
        <v>0</v>
      </c>
      <c r="FY47" s="1104">
        <f>(TIMEVALUE(TEXT(BY47,"h:mm"))-TIMEVALUE(TEXT(BU47,"h:mm")))*24</f>
        <v>0</v>
      </c>
      <c r="FZ47" s="1113">
        <f>IF(CF47="①",CP47,0)</f>
        <v>0</v>
      </c>
      <c r="GA47" s="1104">
        <f>(TIMEVALUE(TEXT(CL47,"h:mm"))-TIMEVALUE(TEXT(CH47,"h:mm")))*24</f>
        <v>0</v>
      </c>
      <c r="GB47" s="1113">
        <f>IF(CS47="①",DC47,0)</f>
        <v>0</v>
      </c>
      <c r="GC47" s="1104">
        <f>(TIMEVALUE(TEXT(CY47,"h:mm"))-TIMEVALUE(TEXT(CU47,"h:mm")))*24</f>
        <v>0</v>
      </c>
      <c r="GD47" s="198"/>
      <c r="GE47" s="1111" t="str">
        <f t="shared" ref="GE47" si="78">IF(AND(AS47="①",(OR(AB47="学校休業日",AB47="土曜日"))),FU47-8,"-")</f>
        <v>-</v>
      </c>
      <c r="GF47" s="1111" t="str">
        <f t="shared" ref="GF47" si="79">IF(AND(BF47="①",(OR(AB47="学校休業日",AB47="土曜日"))),FW47-8,"-")</f>
        <v>-</v>
      </c>
      <c r="GG47" s="1111" t="str">
        <f t="shared" ref="GG47" si="80">IF(AND(BS47="①",(OR(AB47="学校休業日",AB47="土曜日"))),FY47-8,"-")</f>
        <v>-</v>
      </c>
      <c r="GH47" s="1111" t="str">
        <f t="shared" ref="GH47" si="81">IF(AND(CF47="①",(OR(AB47="学校休業日",AB47="土曜日"))),GA47-8,"-")</f>
        <v>-</v>
      </c>
      <c r="GI47" s="1111" t="str">
        <f t="shared" ref="GI47" si="82">IF(AND(CS47="①",(OR(AB47="学校休業日",AB47="土曜日"))),GC47-8,"-")</f>
        <v>-</v>
      </c>
      <c r="GJ47" s="390">
        <f>COUNTIFS(F47,"&lt;&gt;土",F47,"&lt;&gt;",DF47,"有")</f>
        <v>0</v>
      </c>
      <c r="GK47" s="390">
        <f>COUNTIFS(F47,"土",DF47,"有")</f>
        <v>0</v>
      </c>
      <c r="GL47" s="344"/>
      <c r="GM47" s="344"/>
      <c r="GN47" s="216">
        <v>0.67708333333333404</v>
      </c>
      <c r="GO47" s="216">
        <v>0.44791666666666669</v>
      </c>
      <c r="GP47" s="105"/>
      <c r="GQ47" s="105"/>
      <c r="GR47" s="189"/>
      <c r="GT47" s="1254" t="str">
        <f t="shared" ref="GT47" si="83">IF(AND(AF47="①",AB47="土曜日"),TIMEVALUE("19:00")-AL47,"-")</f>
        <v>-</v>
      </c>
      <c r="GX47" s="385">
        <f t="shared" ref="GX47" si="84">AB47</f>
        <v>0</v>
      </c>
      <c r="GY47" s="385">
        <f t="shared" ref="GY47" si="85">AS47</f>
        <v>0</v>
      </c>
      <c r="GZ47" s="385">
        <f t="shared" ref="GZ47" si="86">BF47</f>
        <v>0</v>
      </c>
      <c r="HA47" s="385">
        <f t="shared" ref="HA47" si="87">BS47</f>
        <v>0</v>
      </c>
      <c r="HB47" s="385">
        <f t="shared" ref="HB47" si="88">CF47</f>
        <v>0</v>
      </c>
      <c r="HC47" s="385">
        <f t="shared" ref="HC47" si="89">CS47</f>
        <v>0</v>
      </c>
    </row>
    <row r="48" spans="2:211" ht="15.75" customHeight="1" x14ac:dyDescent="0.15">
      <c r="B48" s="19"/>
      <c r="C48" s="95"/>
      <c r="D48" s="813"/>
      <c r="E48" s="814"/>
      <c r="F48" s="813"/>
      <c r="G48" s="836"/>
      <c r="H48" s="96" t="s">
        <v>43</v>
      </c>
      <c r="I48" s="918">
        <f>SUM(L48:W48)</f>
        <v>0</v>
      </c>
      <c r="J48" s="918"/>
      <c r="K48" s="330" t="s">
        <v>44</v>
      </c>
      <c r="L48" s="97" t="s">
        <v>43</v>
      </c>
      <c r="M48" s="600"/>
      <c r="N48" s="600"/>
      <c r="O48" s="98" t="s">
        <v>44</v>
      </c>
      <c r="P48" s="97" t="s">
        <v>43</v>
      </c>
      <c r="Q48" s="600"/>
      <c r="R48" s="600"/>
      <c r="S48" s="98" t="s">
        <v>44</v>
      </c>
      <c r="T48" s="97" t="s">
        <v>43</v>
      </c>
      <c r="U48" s="600"/>
      <c r="V48" s="600"/>
      <c r="W48" s="99" t="s">
        <v>44</v>
      </c>
      <c r="X48" s="98" t="s">
        <v>43</v>
      </c>
      <c r="Y48" s="600"/>
      <c r="Z48" s="600"/>
      <c r="AA48" s="99" t="s">
        <v>44</v>
      </c>
      <c r="AB48" s="867"/>
      <c r="AC48" s="868"/>
      <c r="AD48" s="868"/>
      <c r="AE48" s="868"/>
      <c r="AF48" s="558"/>
      <c r="AG48" s="556"/>
      <c r="AH48" s="555"/>
      <c r="AI48" s="555"/>
      <c r="AJ48" s="555"/>
      <c r="AK48" s="555"/>
      <c r="AL48" s="559"/>
      <c r="AM48" s="559"/>
      <c r="AN48" s="559"/>
      <c r="AO48" s="559"/>
      <c r="AP48" s="556"/>
      <c r="AQ48" s="556"/>
      <c r="AR48" s="557"/>
      <c r="AS48" s="558"/>
      <c r="AT48" s="556"/>
      <c r="AU48" s="555"/>
      <c r="AV48" s="555"/>
      <c r="AW48" s="555"/>
      <c r="AX48" s="555"/>
      <c r="AY48" s="559"/>
      <c r="AZ48" s="559"/>
      <c r="BA48" s="559"/>
      <c r="BB48" s="559"/>
      <c r="BC48" s="556"/>
      <c r="BD48" s="556"/>
      <c r="BE48" s="557"/>
      <c r="BF48" s="558"/>
      <c r="BG48" s="556"/>
      <c r="BH48" s="555"/>
      <c r="BI48" s="555"/>
      <c r="BJ48" s="555"/>
      <c r="BK48" s="555"/>
      <c r="BL48" s="559"/>
      <c r="BM48" s="559"/>
      <c r="BN48" s="559"/>
      <c r="BO48" s="559"/>
      <c r="BP48" s="556"/>
      <c r="BQ48" s="556"/>
      <c r="BR48" s="557"/>
      <c r="BS48" s="558"/>
      <c r="BT48" s="556"/>
      <c r="BU48" s="555"/>
      <c r="BV48" s="555"/>
      <c r="BW48" s="555"/>
      <c r="BX48" s="555"/>
      <c r="BY48" s="559"/>
      <c r="BZ48" s="559"/>
      <c r="CA48" s="559"/>
      <c r="CB48" s="559"/>
      <c r="CC48" s="556"/>
      <c r="CD48" s="556"/>
      <c r="CE48" s="557"/>
      <c r="CF48" s="558"/>
      <c r="CG48" s="556"/>
      <c r="CH48" s="555"/>
      <c r="CI48" s="555"/>
      <c r="CJ48" s="555"/>
      <c r="CK48" s="555"/>
      <c r="CL48" s="559"/>
      <c r="CM48" s="559"/>
      <c r="CN48" s="559"/>
      <c r="CO48" s="559"/>
      <c r="CP48" s="556"/>
      <c r="CQ48" s="556"/>
      <c r="CR48" s="557"/>
      <c r="CS48" s="558"/>
      <c r="CT48" s="556"/>
      <c r="CU48" s="555"/>
      <c r="CV48" s="555"/>
      <c r="CW48" s="555"/>
      <c r="CX48" s="555"/>
      <c r="CY48" s="559"/>
      <c r="CZ48" s="559"/>
      <c r="DA48" s="559"/>
      <c r="DB48" s="559"/>
      <c r="DC48" s="556"/>
      <c r="DD48" s="556"/>
      <c r="DE48" s="557"/>
      <c r="DF48" s="733"/>
      <c r="DG48" s="733"/>
      <c r="DH48" s="734"/>
      <c r="DI48" s="729"/>
      <c r="DJ48" s="730"/>
      <c r="DK48" s="714"/>
      <c r="DL48" s="730"/>
      <c r="DM48" s="730"/>
      <c r="DN48" s="714"/>
      <c r="DO48" s="714"/>
      <c r="DP48" s="730"/>
      <c r="DQ48" s="730"/>
      <c r="DR48" s="714"/>
      <c r="DS48" s="730"/>
      <c r="DT48" s="730"/>
      <c r="DU48" s="774"/>
      <c r="DV48" s="718"/>
      <c r="DW48" s="719"/>
      <c r="DX48" s="719"/>
      <c r="DY48" s="719"/>
      <c r="DZ48" s="719"/>
      <c r="EA48" s="719"/>
      <c r="EB48" s="719"/>
      <c r="EC48" s="719"/>
      <c r="ED48" s="719"/>
      <c r="EE48" s="719"/>
      <c r="EF48" s="720"/>
      <c r="EG48" s="4"/>
      <c r="EH48" s="4"/>
      <c r="EI48" s="908"/>
      <c r="EJ48" s="908"/>
      <c r="EK48" s="341"/>
      <c r="EL48" s="919"/>
      <c r="EM48" s="920"/>
      <c r="EN48" s="921"/>
      <c r="EO48" s="923"/>
      <c r="EP48" s="925"/>
      <c r="EQ48" s="925"/>
      <c r="ER48" s="927"/>
      <c r="ES48" s="925"/>
      <c r="ET48" s="469"/>
      <c r="EU48" s="487"/>
      <c r="EV48" s="487"/>
      <c r="EW48" s="477"/>
      <c r="EX48" s="474"/>
      <c r="EY48" s="448"/>
      <c r="EZ48" s="448"/>
      <c r="FA48" s="448"/>
      <c r="FB48" s="448"/>
      <c r="FC48" s="448"/>
      <c r="FD48" s="448"/>
      <c r="FE48" s="448"/>
      <c r="FF48" s="448"/>
      <c r="FG48" s="902"/>
      <c r="FH48" s="465"/>
      <c r="FI48" s="448"/>
      <c r="FJ48" s="448"/>
      <c r="FK48" s="448"/>
      <c r="FL48" s="448"/>
      <c r="FM48" s="448"/>
      <c r="FN48" s="448"/>
      <c r="FO48" s="448"/>
      <c r="FP48" s="448"/>
      <c r="FQ48" s="1142"/>
      <c r="FR48" s="917"/>
      <c r="FS48" s="915"/>
      <c r="FT48" s="1114"/>
      <c r="FU48" s="1104"/>
      <c r="FV48" s="1114"/>
      <c r="FW48" s="1104"/>
      <c r="FX48" s="1114"/>
      <c r="FY48" s="1104"/>
      <c r="FZ48" s="1114"/>
      <c r="GA48" s="1104"/>
      <c r="GB48" s="1114"/>
      <c r="GC48" s="1104"/>
      <c r="GD48" s="198"/>
      <c r="GE48" s="1112"/>
      <c r="GF48" s="1112"/>
      <c r="GG48" s="1112"/>
      <c r="GH48" s="1112"/>
      <c r="GI48" s="1112"/>
      <c r="GJ48" s="390"/>
      <c r="GK48" s="390"/>
      <c r="GL48" s="344"/>
      <c r="GM48" s="344"/>
      <c r="GN48" s="216">
        <v>0.6875</v>
      </c>
      <c r="GO48" s="216">
        <v>0.4375</v>
      </c>
      <c r="GP48" s="105"/>
      <c r="GQ48" s="105"/>
      <c r="GR48" s="189"/>
      <c r="GT48" s="1254"/>
      <c r="GX48" s="385"/>
      <c r="GY48" s="385"/>
      <c r="GZ48" s="385"/>
      <c r="HA48" s="385"/>
      <c r="HB48" s="385"/>
      <c r="HC48" s="385"/>
    </row>
    <row r="49" spans="2:230" ht="15.75" customHeight="1" x14ac:dyDescent="0.15">
      <c r="B49" s="19"/>
      <c r="C49" s="95">
        <v>7</v>
      </c>
      <c r="D49" s="811"/>
      <c r="E49" s="812"/>
      <c r="F49" s="811"/>
      <c r="G49" s="907"/>
      <c r="H49" s="898">
        <f>SUM(L49:W49)</f>
        <v>0</v>
      </c>
      <c r="I49" s="899"/>
      <c r="J49" s="899"/>
      <c r="K49" s="900"/>
      <c r="L49" s="601"/>
      <c r="M49" s="602"/>
      <c r="N49" s="602"/>
      <c r="O49" s="603"/>
      <c r="P49" s="601"/>
      <c r="Q49" s="602"/>
      <c r="R49" s="602"/>
      <c r="S49" s="603"/>
      <c r="T49" s="601"/>
      <c r="U49" s="602"/>
      <c r="V49" s="602"/>
      <c r="W49" s="604"/>
      <c r="X49" s="592"/>
      <c r="Y49" s="593"/>
      <c r="Z49" s="593"/>
      <c r="AA49" s="594"/>
      <c r="AB49" s="869"/>
      <c r="AC49" s="870"/>
      <c r="AD49" s="870"/>
      <c r="AE49" s="870"/>
      <c r="AF49" s="595"/>
      <c r="AG49" s="596"/>
      <c r="AH49" s="555"/>
      <c r="AI49" s="555"/>
      <c r="AJ49" s="555"/>
      <c r="AK49" s="555"/>
      <c r="AL49" s="559"/>
      <c r="AM49" s="559"/>
      <c r="AN49" s="559"/>
      <c r="AO49" s="559"/>
      <c r="AP49" s="556"/>
      <c r="AQ49" s="556"/>
      <c r="AR49" s="557"/>
      <c r="AS49" s="558"/>
      <c r="AT49" s="556"/>
      <c r="AU49" s="555"/>
      <c r="AV49" s="555"/>
      <c r="AW49" s="555"/>
      <c r="AX49" s="555"/>
      <c r="AY49" s="559"/>
      <c r="AZ49" s="559"/>
      <c r="BA49" s="559"/>
      <c r="BB49" s="559"/>
      <c r="BC49" s="556"/>
      <c r="BD49" s="556"/>
      <c r="BE49" s="557"/>
      <c r="BF49" s="558"/>
      <c r="BG49" s="556"/>
      <c r="BH49" s="555"/>
      <c r="BI49" s="555"/>
      <c r="BJ49" s="555"/>
      <c r="BK49" s="555"/>
      <c r="BL49" s="559"/>
      <c r="BM49" s="559"/>
      <c r="BN49" s="559"/>
      <c r="BO49" s="559"/>
      <c r="BP49" s="556"/>
      <c r="BQ49" s="556"/>
      <c r="BR49" s="557"/>
      <c r="BS49" s="558"/>
      <c r="BT49" s="556"/>
      <c r="BU49" s="555"/>
      <c r="BV49" s="555"/>
      <c r="BW49" s="555"/>
      <c r="BX49" s="555"/>
      <c r="BY49" s="559"/>
      <c r="BZ49" s="559"/>
      <c r="CA49" s="559"/>
      <c r="CB49" s="559"/>
      <c r="CC49" s="556"/>
      <c r="CD49" s="556"/>
      <c r="CE49" s="557"/>
      <c r="CF49" s="558"/>
      <c r="CG49" s="556"/>
      <c r="CH49" s="555"/>
      <c r="CI49" s="555"/>
      <c r="CJ49" s="555"/>
      <c r="CK49" s="555"/>
      <c r="CL49" s="559"/>
      <c r="CM49" s="559"/>
      <c r="CN49" s="559"/>
      <c r="CO49" s="559"/>
      <c r="CP49" s="556"/>
      <c r="CQ49" s="556"/>
      <c r="CR49" s="557"/>
      <c r="CS49" s="558"/>
      <c r="CT49" s="556"/>
      <c r="CU49" s="555"/>
      <c r="CV49" s="555"/>
      <c r="CW49" s="555"/>
      <c r="CX49" s="555"/>
      <c r="CY49" s="559"/>
      <c r="CZ49" s="559"/>
      <c r="DA49" s="559"/>
      <c r="DB49" s="559"/>
      <c r="DC49" s="556"/>
      <c r="DD49" s="556"/>
      <c r="DE49" s="557"/>
      <c r="DF49" s="731"/>
      <c r="DG49" s="731"/>
      <c r="DH49" s="732"/>
      <c r="DI49" s="727"/>
      <c r="DJ49" s="728"/>
      <c r="DK49" s="713" t="s">
        <v>41</v>
      </c>
      <c r="DL49" s="728"/>
      <c r="DM49" s="728"/>
      <c r="DN49" s="713" t="s">
        <v>36</v>
      </c>
      <c r="DO49" s="713" t="s">
        <v>42</v>
      </c>
      <c r="DP49" s="728"/>
      <c r="DQ49" s="728"/>
      <c r="DR49" s="713" t="s">
        <v>41</v>
      </c>
      <c r="DS49" s="728"/>
      <c r="DT49" s="728"/>
      <c r="DU49" s="773" t="s">
        <v>36</v>
      </c>
      <c r="DV49" s="715"/>
      <c r="DW49" s="716"/>
      <c r="DX49" s="716"/>
      <c r="DY49" s="716"/>
      <c r="DZ49" s="716"/>
      <c r="EA49" s="716"/>
      <c r="EB49" s="716"/>
      <c r="EC49" s="716"/>
      <c r="ED49" s="716"/>
      <c r="EE49" s="716"/>
      <c r="EF49" s="717"/>
      <c r="EG49" s="4"/>
      <c r="EH49" s="4"/>
      <c r="EI49" s="908"/>
      <c r="EJ49" s="908"/>
      <c r="EK49" s="341"/>
      <c r="EL49" s="919"/>
      <c r="EM49" s="920"/>
      <c r="EN49" s="921"/>
      <c r="EO49" s="922">
        <f t="shared" ref="EO49" si="90">IF(EL49="○","",H49)</f>
        <v>0</v>
      </c>
      <c r="EP49" s="925">
        <f t="shared" ref="EP49" si="91">IF(EL49="○","",L49)</f>
        <v>0</v>
      </c>
      <c r="EQ49" s="924">
        <f t="shared" ref="EQ49" si="92">IF(OR(EL49="○",AF49=""),0,1)</f>
        <v>0</v>
      </c>
      <c r="ER49" s="926">
        <f t="shared" ref="ER49" si="93">IF(EL49="○","",M50)</f>
        <v>0</v>
      </c>
      <c r="ES49" s="925">
        <f t="shared" ref="ES49" si="94">IF(OR(EL49="○",AF49=""),0,1)</f>
        <v>0</v>
      </c>
      <c r="ET49" s="469">
        <f>IF(AND(AF49="①",H49&gt;=0,OR(F49="月",F49="火",F49="水",F49="木",F49="金")),1,0)</f>
        <v>0</v>
      </c>
      <c r="EU49" s="448">
        <f>IF(AND(AF49="①",X49&gt;=0,OR(F49="月",F49="火",F49="水",F49="木",F49="金")),1,0)</f>
        <v>0</v>
      </c>
      <c r="EV49" s="487">
        <f>IF(AND(AF49="①",H49&gt;=0,F49="土"),1,0)</f>
        <v>0</v>
      </c>
      <c r="EW49" s="476">
        <f>IF(AND(AF49="①",X49&gt;=0,F49="土"),1,0)</f>
        <v>0</v>
      </c>
      <c r="EX49" s="481" t="str">
        <f>IF(AND(AF49="①",OR(F49="月",F49="火",F49="水",F49="木",F49="金")),H49,"-")</f>
        <v>-</v>
      </c>
      <c r="EY49" s="447" t="str">
        <f>IF(AND(AF49="①",OR(F49="月",F49="火",F49="水",F49="木",F49="金")),I50,"-")</f>
        <v>-</v>
      </c>
      <c r="EZ49" s="447" t="str">
        <f>IF(AND(AF49="①",OR(F49="月",F49="火",F49="水",F49="木",F49="金")),L49,"-")</f>
        <v>-</v>
      </c>
      <c r="FA49" s="447" t="str">
        <f>IF(AND(AF49="①",OR(F49="月",F49="火",F49="水",F49="木",F49="金")),M50,"-")</f>
        <v>-</v>
      </c>
      <c r="FB49" s="447" t="str">
        <f>IF(AND(AF49="①",OR(F49="月",F49="火",F49="水",F49="木",F49="金")),P49,"-")</f>
        <v>-</v>
      </c>
      <c r="FC49" s="447" t="str">
        <f>IF(AND(AF49="①",OR(F49="月",F49="火",F49="水",F49="木",F49="金")),Q50,"-")</f>
        <v>-</v>
      </c>
      <c r="FD49" s="447" t="str">
        <f>IF(AND(AF49="①",OR(F49="月",F49="火",F49="水",F49="木",F49="金")),T49,"-")</f>
        <v>-</v>
      </c>
      <c r="FE49" s="447" t="str">
        <f>IF(AND(AF49="①",OR(F49="月",F49="火",F49="水",F49="木",F49="金")),U50,"-")</f>
        <v>-</v>
      </c>
      <c r="FF49" s="447" t="str">
        <f>IF(AND(AF49="①",OR(F49="月",F49="火",F49="水",F49="木",F49="金")),X49,"-")</f>
        <v>-</v>
      </c>
      <c r="FG49" s="901" t="str">
        <f>IF(AND(AF49="①",OR(F49="月",F49="火",F49="水",F49="木",F49="金")),Y50,"-")</f>
        <v>-</v>
      </c>
      <c r="FH49" s="464" t="str">
        <f>IF(AND(AF49="①",F49="土"),H49,"-")</f>
        <v>-</v>
      </c>
      <c r="FI49" s="447" t="str">
        <f>IF(AND(AF49="①",F49="土"),I50,"-")</f>
        <v>-</v>
      </c>
      <c r="FJ49" s="447" t="str">
        <f>IF(AND(AF49="①",F49="土"),L49,"-")</f>
        <v>-</v>
      </c>
      <c r="FK49" s="447" t="str">
        <f>IF(AND(AF49="①",F49="土"),M50,"-")</f>
        <v>-</v>
      </c>
      <c r="FL49" s="447" t="str">
        <f>IF(AND(AF49="①",F49="土"),P49,"-")</f>
        <v>-</v>
      </c>
      <c r="FM49" s="447" t="str">
        <f>IF(AND(AF49="①",F49="土"),Q50,"-")</f>
        <v>-</v>
      </c>
      <c r="FN49" s="447" t="str">
        <f>IF(AND(AF49="①",F49="土"),T49,"-")</f>
        <v>-</v>
      </c>
      <c r="FO49" s="447" t="str">
        <f>IF(AND(AF49="①",F49="土"),U50,"-")</f>
        <v>-</v>
      </c>
      <c r="FP49" s="447" t="str">
        <f>IF(AND(AF49="①",F49="土"),X49,"-")</f>
        <v>-</v>
      </c>
      <c r="FQ49" s="1143" t="str">
        <f>IF(AND(AF49="①",F49="土"),Y50,"-")</f>
        <v>-</v>
      </c>
      <c r="FR49" s="916">
        <f>IF(AF49="①",AP49,0)</f>
        <v>0</v>
      </c>
      <c r="FS49" s="914">
        <f>AL49*24-AH49*24</f>
        <v>0</v>
      </c>
      <c r="FT49" s="1113">
        <f>IF(AS49="①",BC49,0)</f>
        <v>0</v>
      </c>
      <c r="FU49" s="1104">
        <f>(TIMEVALUE(TEXT(AY49,"h:mm"))-TIMEVALUE(TEXT(AU49,"h:mm")))*24</f>
        <v>0</v>
      </c>
      <c r="FV49" s="1113">
        <f>IF(BF49="①",BP49,0)</f>
        <v>0</v>
      </c>
      <c r="FW49" s="1104">
        <f>(TIMEVALUE(TEXT(BL49,"h:mm"))-TIMEVALUE(TEXT(BH49,"h:mm")))*24</f>
        <v>0</v>
      </c>
      <c r="FX49" s="1113">
        <f>IF(BS49="①",CC49,0)</f>
        <v>0</v>
      </c>
      <c r="FY49" s="1104">
        <f>(TIMEVALUE(TEXT(BY49,"h:mm"))-TIMEVALUE(TEXT(BU49,"h:mm")))*24</f>
        <v>0</v>
      </c>
      <c r="FZ49" s="1113">
        <f>IF(CF49="①",CP49,0)</f>
        <v>0</v>
      </c>
      <c r="GA49" s="1104">
        <f>(TIMEVALUE(TEXT(CL49,"h:mm"))-TIMEVALUE(TEXT(CH49,"h:mm")))*24</f>
        <v>0</v>
      </c>
      <c r="GB49" s="1113">
        <f>IF(CS49="①",DC49,0)</f>
        <v>0</v>
      </c>
      <c r="GC49" s="1104">
        <f>(TIMEVALUE(TEXT(CY49,"h:mm"))-TIMEVALUE(TEXT(CU49,"h:mm")))*24</f>
        <v>0</v>
      </c>
      <c r="GD49" s="198"/>
      <c r="GE49" s="1111" t="str">
        <f t="shared" ref="GE49" si="95">IF(AND(AS49="①",(OR(AB49="学校休業日",AB49="土曜日"))),FU49-8,"-")</f>
        <v>-</v>
      </c>
      <c r="GF49" s="1111" t="str">
        <f t="shared" ref="GF49" si="96">IF(AND(BF49="①",(OR(AB49="学校休業日",AB49="土曜日"))),FW49-8,"-")</f>
        <v>-</v>
      </c>
      <c r="GG49" s="1111" t="str">
        <f t="shared" ref="GG49" si="97">IF(AND(BS49="①",(OR(AB49="学校休業日",AB49="土曜日"))),FY49-8,"-")</f>
        <v>-</v>
      </c>
      <c r="GH49" s="1111" t="str">
        <f t="shared" ref="GH49" si="98">IF(AND(CF49="①",(OR(AB49="学校休業日",AB49="土曜日"))),GA49-8,"-")</f>
        <v>-</v>
      </c>
      <c r="GI49" s="1111" t="str">
        <f t="shared" ref="GI49" si="99">IF(AND(CS49="①",(OR(AB49="学校休業日",AB49="土曜日"))),GC49-8,"-")</f>
        <v>-</v>
      </c>
      <c r="GJ49" s="390">
        <f>COUNTIFS(F49,"&lt;&gt;土",F49,"&lt;&gt;",DF49,"有")</f>
        <v>0</v>
      </c>
      <c r="GK49" s="390">
        <f>COUNTIFS(F49,"土",DF49,"有")</f>
        <v>0</v>
      </c>
      <c r="GL49" s="344"/>
      <c r="GM49" s="344"/>
      <c r="GN49" s="216">
        <v>0.69791666666666696</v>
      </c>
      <c r="GO49" s="216">
        <v>0.42708333333333331</v>
      </c>
      <c r="GP49" s="105"/>
      <c r="GQ49" s="105"/>
      <c r="GR49" s="189"/>
      <c r="GT49" s="1254" t="str">
        <f t="shared" ref="GT49" si="100">IF(AND(AF49="①",AB49="土曜日"),TIMEVALUE("19:00")-AL49,"-")</f>
        <v>-</v>
      </c>
      <c r="GX49" s="385">
        <f t="shared" ref="GX49" si="101">AB49</f>
        <v>0</v>
      </c>
      <c r="GY49" s="385">
        <f t="shared" ref="GY49" si="102">AS49</f>
        <v>0</v>
      </c>
      <c r="GZ49" s="385">
        <f t="shared" ref="GZ49" si="103">BF49</f>
        <v>0</v>
      </c>
      <c r="HA49" s="385">
        <f t="shared" ref="HA49" si="104">BS49</f>
        <v>0</v>
      </c>
      <c r="HB49" s="385">
        <f t="shared" ref="HB49" si="105">CF49</f>
        <v>0</v>
      </c>
      <c r="HC49" s="385">
        <f t="shared" ref="HC49" si="106">CS49</f>
        <v>0</v>
      </c>
    </row>
    <row r="50" spans="2:230" ht="15.75" customHeight="1" x14ac:dyDescent="0.15">
      <c r="B50" s="19"/>
      <c r="C50" s="95"/>
      <c r="D50" s="813"/>
      <c r="E50" s="814"/>
      <c r="F50" s="813"/>
      <c r="G50" s="836"/>
      <c r="H50" s="96" t="s">
        <v>43</v>
      </c>
      <c r="I50" s="918">
        <f>SUM(L50:W50)</f>
        <v>0</v>
      </c>
      <c r="J50" s="918"/>
      <c r="K50" s="330" t="s">
        <v>44</v>
      </c>
      <c r="L50" s="97" t="s">
        <v>43</v>
      </c>
      <c r="M50" s="600"/>
      <c r="N50" s="600"/>
      <c r="O50" s="98" t="s">
        <v>44</v>
      </c>
      <c r="P50" s="97" t="s">
        <v>43</v>
      </c>
      <c r="Q50" s="600"/>
      <c r="R50" s="600"/>
      <c r="S50" s="98" t="s">
        <v>44</v>
      </c>
      <c r="T50" s="97" t="s">
        <v>43</v>
      </c>
      <c r="U50" s="600"/>
      <c r="V50" s="600"/>
      <c r="W50" s="99" t="s">
        <v>44</v>
      </c>
      <c r="X50" s="98" t="s">
        <v>43</v>
      </c>
      <c r="Y50" s="600"/>
      <c r="Z50" s="600"/>
      <c r="AA50" s="99" t="s">
        <v>44</v>
      </c>
      <c r="AB50" s="867"/>
      <c r="AC50" s="868"/>
      <c r="AD50" s="868"/>
      <c r="AE50" s="868"/>
      <c r="AF50" s="558"/>
      <c r="AG50" s="556"/>
      <c r="AH50" s="555"/>
      <c r="AI50" s="555"/>
      <c r="AJ50" s="555"/>
      <c r="AK50" s="555"/>
      <c r="AL50" s="559"/>
      <c r="AM50" s="559"/>
      <c r="AN50" s="559"/>
      <c r="AO50" s="559"/>
      <c r="AP50" s="556"/>
      <c r="AQ50" s="556"/>
      <c r="AR50" s="557"/>
      <c r="AS50" s="558"/>
      <c r="AT50" s="556"/>
      <c r="AU50" s="555"/>
      <c r="AV50" s="555"/>
      <c r="AW50" s="555"/>
      <c r="AX50" s="555"/>
      <c r="AY50" s="559"/>
      <c r="AZ50" s="559"/>
      <c r="BA50" s="559"/>
      <c r="BB50" s="559"/>
      <c r="BC50" s="556"/>
      <c r="BD50" s="556"/>
      <c r="BE50" s="557"/>
      <c r="BF50" s="558"/>
      <c r="BG50" s="556"/>
      <c r="BH50" s="555"/>
      <c r="BI50" s="555"/>
      <c r="BJ50" s="555"/>
      <c r="BK50" s="555"/>
      <c r="BL50" s="559"/>
      <c r="BM50" s="559"/>
      <c r="BN50" s="559"/>
      <c r="BO50" s="559"/>
      <c r="BP50" s="556"/>
      <c r="BQ50" s="556"/>
      <c r="BR50" s="557"/>
      <c r="BS50" s="558"/>
      <c r="BT50" s="556"/>
      <c r="BU50" s="555"/>
      <c r="BV50" s="555"/>
      <c r="BW50" s="555"/>
      <c r="BX50" s="555"/>
      <c r="BY50" s="559"/>
      <c r="BZ50" s="559"/>
      <c r="CA50" s="559"/>
      <c r="CB50" s="559"/>
      <c r="CC50" s="556"/>
      <c r="CD50" s="556"/>
      <c r="CE50" s="557"/>
      <c r="CF50" s="558"/>
      <c r="CG50" s="556"/>
      <c r="CH50" s="555"/>
      <c r="CI50" s="555"/>
      <c r="CJ50" s="555"/>
      <c r="CK50" s="555"/>
      <c r="CL50" s="559"/>
      <c r="CM50" s="559"/>
      <c r="CN50" s="559"/>
      <c r="CO50" s="559"/>
      <c r="CP50" s="556"/>
      <c r="CQ50" s="556"/>
      <c r="CR50" s="557"/>
      <c r="CS50" s="558"/>
      <c r="CT50" s="556"/>
      <c r="CU50" s="555"/>
      <c r="CV50" s="555"/>
      <c r="CW50" s="555"/>
      <c r="CX50" s="555"/>
      <c r="CY50" s="559"/>
      <c r="CZ50" s="559"/>
      <c r="DA50" s="559"/>
      <c r="DB50" s="559"/>
      <c r="DC50" s="556"/>
      <c r="DD50" s="556"/>
      <c r="DE50" s="557"/>
      <c r="DF50" s="733"/>
      <c r="DG50" s="733"/>
      <c r="DH50" s="734"/>
      <c r="DI50" s="729"/>
      <c r="DJ50" s="730"/>
      <c r="DK50" s="714"/>
      <c r="DL50" s="730"/>
      <c r="DM50" s="730"/>
      <c r="DN50" s="714"/>
      <c r="DO50" s="714"/>
      <c r="DP50" s="730"/>
      <c r="DQ50" s="730"/>
      <c r="DR50" s="714"/>
      <c r="DS50" s="730"/>
      <c r="DT50" s="730"/>
      <c r="DU50" s="774"/>
      <c r="DV50" s="718"/>
      <c r="DW50" s="719"/>
      <c r="DX50" s="719"/>
      <c r="DY50" s="719"/>
      <c r="DZ50" s="719"/>
      <c r="EA50" s="719"/>
      <c r="EB50" s="719"/>
      <c r="EC50" s="719"/>
      <c r="ED50" s="719"/>
      <c r="EE50" s="719"/>
      <c r="EF50" s="720"/>
      <c r="EG50" s="4"/>
      <c r="EH50" s="4"/>
      <c r="EI50" s="908"/>
      <c r="EJ50" s="908"/>
      <c r="EK50" s="341"/>
      <c r="EL50" s="919"/>
      <c r="EM50" s="920"/>
      <c r="EN50" s="921"/>
      <c r="EO50" s="923"/>
      <c r="EP50" s="925"/>
      <c r="EQ50" s="925"/>
      <c r="ER50" s="927"/>
      <c r="ES50" s="925"/>
      <c r="ET50" s="469"/>
      <c r="EU50" s="487"/>
      <c r="EV50" s="487"/>
      <c r="EW50" s="477"/>
      <c r="EX50" s="474"/>
      <c r="EY50" s="448"/>
      <c r="EZ50" s="448"/>
      <c r="FA50" s="448"/>
      <c r="FB50" s="448"/>
      <c r="FC50" s="448"/>
      <c r="FD50" s="448"/>
      <c r="FE50" s="448"/>
      <c r="FF50" s="448"/>
      <c r="FG50" s="902"/>
      <c r="FH50" s="465"/>
      <c r="FI50" s="448"/>
      <c r="FJ50" s="448"/>
      <c r="FK50" s="448"/>
      <c r="FL50" s="448"/>
      <c r="FM50" s="448"/>
      <c r="FN50" s="448"/>
      <c r="FO50" s="448"/>
      <c r="FP50" s="448"/>
      <c r="FQ50" s="1142"/>
      <c r="FR50" s="917"/>
      <c r="FS50" s="915"/>
      <c r="FT50" s="1114"/>
      <c r="FU50" s="1104"/>
      <c r="FV50" s="1114"/>
      <c r="FW50" s="1104"/>
      <c r="FX50" s="1114"/>
      <c r="FY50" s="1104"/>
      <c r="FZ50" s="1114"/>
      <c r="GA50" s="1104"/>
      <c r="GB50" s="1114"/>
      <c r="GC50" s="1104"/>
      <c r="GD50" s="198"/>
      <c r="GE50" s="1112"/>
      <c r="GF50" s="1112"/>
      <c r="GG50" s="1112"/>
      <c r="GH50" s="1112"/>
      <c r="GI50" s="1112"/>
      <c r="GJ50" s="390"/>
      <c r="GK50" s="390"/>
      <c r="GL50" s="344"/>
      <c r="GM50" s="344"/>
      <c r="GN50" s="216">
        <v>0.70833333333333404</v>
      </c>
      <c r="GO50" s="216">
        <v>0.41666666666666669</v>
      </c>
      <c r="GP50" s="105"/>
      <c r="GQ50" s="105"/>
      <c r="GR50" s="189"/>
      <c r="GT50" s="1254"/>
      <c r="GX50" s="385"/>
      <c r="GY50" s="385"/>
      <c r="GZ50" s="385"/>
      <c r="HA50" s="385"/>
      <c r="HB50" s="385"/>
      <c r="HC50" s="385"/>
    </row>
    <row r="51" spans="2:230" ht="15.75" customHeight="1" x14ac:dyDescent="0.15">
      <c r="B51" s="19"/>
      <c r="C51" s="95">
        <v>8</v>
      </c>
      <c r="D51" s="811"/>
      <c r="E51" s="812"/>
      <c r="F51" s="811"/>
      <c r="G51" s="907"/>
      <c r="H51" s="898">
        <f>SUM(L51:W51)</f>
        <v>0</v>
      </c>
      <c r="I51" s="899"/>
      <c r="J51" s="899"/>
      <c r="K51" s="900"/>
      <c r="L51" s="601"/>
      <c r="M51" s="602"/>
      <c r="N51" s="602"/>
      <c r="O51" s="603"/>
      <c r="P51" s="601"/>
      <c r="Q51" s="602"/>
      <c r="R51" s="602"/>
      <c r="S51" s="603"/>
      <c r="T51" s="601"/>
      <c r="U51" s="602"/>
      <c r="V51" s="602"/>
      <c r="W51" s="604"/>
      <c r="X51" s="592"/>
      <c r="Y51" s="593"/>
      <c r="Z51" s="593"/>
      <c r="AA51" s="594"/>
      <c r="AB51" s="869"/>
      <c r="AC51" s="870"/>
      <c r="AD51" s="870"/>
      <c r="AE51" s="870"/>
      <c r="AF51" s="595"/>
      <c r="AG51" s="596"/>
      <c r="AH51" s="555"/>
      <c r="AI51" s="555"/>
      <c r="AJ51" s="555"/>
      <c r="AK51" s="555"/>
      <c r="AL51" s="559"/>
      <c r="AM51" s="559"/>
      <c r="AN51" s="559"/>
      <c r="AO51" s="559"/>
      <c r="AP51" s="556"/>
      <c r="AQ51" s="556"/>
      <c r="AR51" s="557"/>
      <c r="AS51" s="558"/>
      <c r="AT51" s="556"/>
      <c r="AU51" s="555"/>
      <c r="AV51" s="555"/>
      <c r="AW51" s="555"/>
      <c r="AX51" s="555"/>
      <c r="AY51" s="559"/>
      <c r="AZ51" s="559"/>
      <c r="BA51" s="559"/>
      <c r="BB51" s="559"/>
      <c r="BC51" s="556"/>
      <c r="BD51" s="556"/>
      <c r="BE51" s="557"/>
      <c r="BF51" s="558"/>
      <c r="BG51" s="556"/>
      <c r="BH51" s="555"/>
      <c r="BI51" s="555"/>
      <c r="BJ51" s="555"/>
      <c r="BK51" s="555"/>
      <c r="BL51" s="559"/>
      <c r="BM51" s="559"/>
      <c r="BN51" s="559"/>
      <c r="BO51" s="559"/>
      <c r="BP51" s="556"/>
      <c r="BQ51" s="556"/>
      <c r="BR51" s="557"/>
      <c r="BS51" s="558"/>
      <c r="BT51" s="556"/>
      <c r="BU51" s="555"/>
      <c r="BV51" s="555"/>
      <c r="BW51" s="555"/>
      <c r="BX51" s="555"/>
      <c r="BY51" s="559"/>
      <c r="BZ51" s="559"/>
      <c r="CA51" s="559"/>
      <c r="CB51" s="559"/>
      <c r="CC51" s="556"/>
      <c r="CD51" s="556"/>
      <c r="CE51" s="557"/>
      <c r="CF51" s="558"/>
      <c r="CG51" s="556"/>
      <c r="CH51" s="555"/>
      <c r="CI51" s="555"/>
      <c r="CJ51" s="555"/>
      <c r="CK51" s="555"/>
      <c r="CL51" s="559"/>
      <c r="CM51" s="559"/>
      <c r="CN51" s="559"/>
      <c r="CO51" s="559"/>
      <c r="CP51" s="556"/>
      <c r="CQ51" s="556"/>
      <c r="CR51" s="557"/>
      <c r="CS51" s="558"/>
      <c r="CT51" s="556"/>
      <c r="CU51" s="555"/>
      <c r="CV51" s="555"/>
      <c r="CW51" s="555"/>
      <c r="CX51" s="555"/>
      <c r="CY51" s="559"/>
      <c r="CZ51" s="559"/>
      <c r="DA51" s="559"/>
      <c r="DB51" s="559"/>
      <c r="DC51" s="556"/>
      <c r="DD51" s="556"/>
      <c r="DE51" s="557"/>
      <c r="DF51" s="731"/>
      <c r="DG51" s="731"/>
      <c r="DH51" s="732"/>
      <c r="DI51" s="727"/>
      <c r="DJ51" s="728"/>
      <c r="DK51" s="713" t="s">
        <v>41</v>
      </c>
      <c r="DL51" s="728"/>
      <c r="DM51" s="728"/>
      <c r="DN51" s="713" t="s">
        <v>36</v>
      </c>
      <c r="DO51" s="713" t="s">
        <v>42</v>
      </c>
      <c r="DP51" s="728"/>
      <c r="DQ51" s="728"/>
      <c r="DR51" s="713" t="s">
        <v>41</v>
      </c>
      <c r="DS51" s="728"/>
      <c r="DT51" s="728"/>
      <c r="DU51" s="773" t="s">
        <v>36</v>
      </c>
      <c r="DV51" s="715"/>
      <c r="DW51" s="716"/>
      <c r="DX51" s="716"/>
      <c r="DY51" s="716"/>
      <c r="DZ51" s="716"/>
      <c r="EA51" s="716"/>
      <c r="EB51" s="716"/>
      <c r="EC51" s="716"/>
      <c r="ED51" s="716"/>
      <c r="EE51" s="716"/>
      <c r="EF51" s="717"/>
      <c r="EG51" s="4"/>
      <c r="EH51" s="4"/>
      <c r="EI51" s="908"/>
      <c r="EJ51" s="908"/>
      <c r="EK51" s="341"/>
      <c r="EL51" s="919"/>
      <c r="EM51" s="920"/>
      <c r="EN51" s="921"/>
      <c r="EO51" s="922">
        <f t="shared" ref="EO51" si="107">IF(EL51="○","",H51)</f>
        <v>0</v>
      </c>
      <c r="EP51" s="925">
        <f t="shared" ref="EP51" si="108">IF(EL51="○","",L51)</f>
        <v>0</v>
      </c>
      <c r="EQ51" s="924">
        <f t="shared" ref="EQ51" si="109">IF(OR(EL51="○",AF51=""),0,1)</f>
        <v>0</v>
      </c>
      <c r="ER51" s="926">
        <f t="shared" ref="ER51" si="110">IF(EL51="○","",M52)</f>
        <v>0</v>
      </c>
      <c r="ES51" s="925">
        <f t="shared" ref="ES51" si="111">IF(OR(EL51="○",AF51=""),0,1)</f>
        <v>0</v>
      </c>
      <c r="ET51" s="469">
        <f>IF(AND(AF51="①",H51&gt;=0,OR(F51="月",F51="火",F51="水",F51="木",F51="金")),1,0)</f>
        <v>0</v>
      </c>
      <c r="EU51" s="448">
        <f>IF(AND(AF51="①",X51&gt;=0,OR(F51="月",F51="火",F51="水",F51="木",F51="金")),1,0)</f>
        <v>0</v>
      </c>
      <c r="EV51" s="487">
        <f>IF(AND(AF51="①",H51&gt;=0,F51="土"),1,0)</f>
        <v>0</v>
      </c>
      <c r="EW51" s="476">
        <f>IF(AND(AF51="①",X51&gt;=0,F51="土"),1,0)</f>
        <v>0</v>
      </c>
      <c r="EX51" s="481" t="str">
        <f>IF(AND(AF51="①",OR(F51="月",F51="火",F51="水",F51="木",F51="金")),H51,"-")</f>
        <v>-</v>
      </c>
      <c r="EY51" s="447" t="str">
        <f>IF(AND(AF51="①",OR(F51="月",F51="火",F51="水",F51="木",F51="金")),I52,"-")</f>
        <v>-</v>
      </c>
      <c r="EZ51" s="447" t="str">
        <f>IF(AND(AF51="①",OR(F51="月",F51="火",F51="水",F51="木",F51="金")),L51,"-")</f>
        <v>-</v>
      </c>
      <c r="FA51" s="447" t="str">
        <f>IF(AND(AF51="①",OR(F51="月",F51="火",F51="水",F51="木",F51="金")),M52,"-")</f>
        <v>-</v>
      </c>
      <c r="FB51" s="447" t="str">
        <f>IF(AND(AF51="①",OR(F51="月",F51="火",F51="水",F51="木",F51="金")),P51,"-")</f>
        <v>-</v>
      </c>
      <c r="FC51" s="447" t="str">
        <f>IF(AND(AF51="①",OR(F51="月",F51="火",F51="水",F51="木",F51="金")),Q52,"-")</f>
        <v>-</v>
      </c>
      <c r="FD51" s="447" t="str">
        <f>IF(AND(AF51="①",OR(F51="月",F51="火",F51="水",F51="木",F51="金")),T51,"-")</f>
        <v>-</v>
      </c>
      <c r="FE51" s="447" t="str">
        <f>IF(AND(AF51="①",OR(F51="月",F51="火",F51="水",F51="木",F51="金")),U52,"-")</f>
        <v>-</v>
      </c>
      <c r="FF51" s="447" t="str">
        <f>IF(AND(AF51="①",OR(F51="月",F51="火",F51="水",F51="木",F51="金")),X51,"-")</f>
        <v>-</v>
      </c>
      <c r="FG51" s="901" t="str">
        <f>IF(AND(AF51="①",OR(F51="月",F51="火",F51="水",F51="木",F51="金")),Y52,"-")</f>
        <v>-</v>
      </c>
      <c r="FH51" s="464" t="str">
        <f>IF(AND(AF51="①",F51="土"),H51,"-")</f>
        <v>-</v>
      </c>
      <c r="FI51" s="447" t="str">
        <f>IF(AND(AF51="①",F51="土"),I52,"-")</f>
        <v>-</v>
      </c>
      <c r="FJ51" s="447" t="str">
        <f>IF(AND(AF51="①",F51="土"),L51,"-")</f>
        <v>-</v>
      </c>
      <c r="FK51" s="447" t="str">
        <f>IF(AND(AF51="①",F51="土"),M52,"-")</f>
        <v>-</v>
      </c>
      <c r="FL51" s="447" t="str">
        <f>IF(AND(AF51="①",F51="土"),P51,"-")</f>
        <v>-</v>
      </c>
      <c r="FM51" s="447" t="str">
        <f>IF(AND(AF51="①",F51="土"),Q52,"-")</f>
        <v>-</v>
      </c>
      <c r="FN51" s="447" t="str">
        <f>IF(AND(AF51="①",F51="土"),T51,"-")</f>
        <v>-</v>
      </c>
      <c r="FO51" s="447" t="str">
        <f>IF(AND(AF51="①",F51="土"),U52,"-")</f>
        <v>-</v>
      </c>
      <c r="FP51" s="447" t="str">
        <f>IF(AND(AF51="①",F51="土"),X51,"-")</f>
        <v>-</v>
      </c>
      <c r="FQ51" s="1143" t="str">
        <f>IF(AND(AF51="①",F51="土"),Y52,"-")</f>
        <v>-</v>
      </c>
      <c r="FR51" s="916">
        <f>IF(AF51="①",AP51,0)</f>
        <v>0</v>
      </c>
      <c r="FS51" s="914">
        <f>AL51*24-AH51*24</f>
        <v>0</v>
      </c>
      <c r="FT51" s="1113">
        <f>IF(AS51="①",BC51,0)</f>
        <v>0</v>
      </c>
      <c r="FU51" s="1104">
        <f>(TIMEVALUE(TEXT(AY51,"h:mm"))-TIMEVALUE(TEXT(AU51,"h:mm")))*24</f>
        <v>0</v>
      </c>
      <c r="FV51" s="1113">
        <f>IF(BF51="①",BP51,0)</f>
        <v>0</v>
      </c>
      <c r="FW51" s="1104">
        <f>(TIMEVALUE(TEXT(BL51,"h:mm"))-TIMEVALUE(TEXT(BH51,"h:mm")))*24</f>
        <v>0</v>
      </c>
      <c r="FX51" s="1113">
        <f>IF(BS51="①",CC51,0)</f>
        <v>0</v>
      </c>
      <c r="FY51" s="1104">
        <f>(TIMEVALUE(TEXT(BY51,"h:mm"))-TIMEVALUE(TEXT(BU51,"h:mm")))*24</f>
        <v>0</v>
      </c>
      <c r="FZ51" s="1113">
        <f>IF(CF51="①",CP51,0)</f>
        <v>0</v>
      </c>
      <c r="GA51" s="1104">
        <f>(TIMEVALUE(TEXT(CL51,"h:mm"))-TIMEVALUE(TEXT(CH51,"h:mm")))*24</f>
        <v>0</v>
      </c>
      <c r="GB51" s="1113">
        <f>IF(CS51="①",DC51,0)</f>
        <v>0</v>
      </c>
      <c r="GC51" s="1104">
        <f>(TIMEVALUE(TEXT(CY51,"h:mm"))-TIMEVALUE(TEXT(CU51,"h:mm")))*24</f>
        <v>0</v>
      </c>
      <c r="GD51" s="198"/>
      <c r="GE51" s="1111" t="str">
        <f t="shared" ref="GE51" si="112">IF(AND(AS51="①",(OR(AB51="学校休業日",AB51="土曜日"))),FU51-8,"-")</f>
        <v>-</v>
      </c>
      <c r="GF51" s="1111" t="str">
        <f t="shared" ref="GF51" si="113">IF(AND(BF51="①",(OR(AB51="学校休業日",AB51="土曜日"))),FW51-8,"-")</f>
        <v>-</v>
      </c>
      <c r="GG51" s="1111" t="str">
        <f t="shared" ref="GG51" si="114">IF(AND(BS51="①",(OR(AB51="学校休業日",AB51="土曜日"))),FY51-8,"-")</f>
        <v>-</v>
      </c>
      <c r="GH51" s="1111" t="str">
        <f t="shared" ref="GH51" si="115">IF(AND(CF51="①",(OR(AB51="学校休業日",AB51="土曜日"))),GA51-8,"-")</f>
        <v>-</v>
      </c>
      <c r="GI51" s="1111" t="str">
        <f t="shared" ref="GI51" si="116">IF(AND(CS51="①",(OR(AB51="学校休業日",AB51="土曜日"))),GC51-8,"-")</f>
        <v>-</v>
      </c>
      <c r="GJ51" s="390">
        <f>COUNTIFS(F51,"&lt;&gt;土",F51,"&lt;&gt;",DF51,"有")</f>
        <v>0</v>
      </c>
      <c r="GK51" s="390">
        <f>COUNTIFS(F51,"土",DF51,"有")</f>
        <v>0</v>
      </c>
      <c r="GL51" s="344"/>
      <c r="GM51" s="344"/>
      <c r="GN51" s="216">
        <v>0.71875</v>
      </c>
      <c r="GO51" s="216">
        <v>0.40625</v>
      </c>
      <c r="GP51" s="105"/>
      <c r="GQ51" s="105"/>
      <c r="GR51" s="189"/>
      <c r="GT51" s="1254" t="str">
        <f t="shared" ref="GT51" si="117">IF(AND(AF51="①",AB51="土曜日"),TIMEVALUE("19:00")-AL51,"-")</f>
        <v>-</v>
      </c>
      <c r="GX51" s="385">
        <f t="shared" ref="GX51" si="118">AB51</f>
        <v>0</v>
      </c>
      <c r="GY51" s="385">
        <f t="shared" ref="GY51" si="119">AS51</f>
        <v>0</v>
      </c>
      <c r="GZ51" s="385">
        <f t="shared" ref="GZ51" si="120">BF51</f>
        <v>0</v>
      </c>
      <c r="HA51" s="385">
        <f t="shared" ref="HA51" si="121">BS51</f>
        <v>0</v>
      </c>
      <c r="HB51" s="385">
        <f t="shared" ref="HB51" si="122">CF51</f>
        <v>0</v>
      </c>
      <c r="HC51" s="385">
        <f t="shared" ref="HC51" si="123">CS51</f>
        <v>0</v>
      </c>
    </row>
    <row r="52" spans="2:230" ht="15.75" customHeight="1" x14ac:dyDescent="0.15">
      <c r="B52" s="19"/>
      <c r="C52" s="95"/>
      <c r="D52" s="813"/>
      <c r="E52" s="814"/>
      <c r="F52" s="813"/>
      <c r="G52" s="836"/>
      <c r="H52" s="96" t="s">
        <v>43</v>
      </c>
      <c r="I52" s="918">
        <f>SUM(L52:W52)</f>
        <v>0</v>
      </c>
      <c r="J52" s="918"/>
      <c r="K52" s="330" t="s">
        <v>44</v>
      </c>
      <c r="L52" s="97" t="s">
        <v>43</v>
      </c>
      <c r="M52" s="600"/>
      <c r="N52" s="600"/>
      <c r="O52" s="98" t="s">
        <v>44</v>
      </c>
      <c r="P52" s="97" t="s">
        <v>43</v>
      </c>
      <c r="Q52" s="600"/>
      <c r="R52" s="600"/>
      <c r="S52" s="98" t="s">
        <v>44</v>
      </c>
      <c r="T52" s="97" t="s">
        <v>43</v>
      </c>
      <c r="U52" s="600"/>
      <c r="V52" s="600"/>
      <c r="W52" s="99" t="s">
        <v>44</v>
      </c>
      <c r="X52" s="98" t="s">
        <v>43</v>
      </c>
      <c r="Y52" s="600"/>
      <c r="Z52" s="600"/>
      <c r="AA52" s="99" t="s">
        <v>44</v>
      </c>
      <c r="AB52" s="867"/>
      <c r="AC52" s="868"/>
      <c r="AD52" s="868"/>
      <c r="AE52" s="868"/>
      <c r="AF52" s="558"/>
      <c r="AG52" s="556"/>
      <c r="AH52" s="555"/>
      <c r="AI52" s="555"/>
      <c r="AJ52" s="555"/>
      <c r="AK52" s="555"/>
      <c r="AL52" s="559"/>
      <c r="AM52" s="559"/>
      <c r="AN52" s="559"/>
      <c r="AO52" s="559"/>
      <c r="AP52" s="556"/>
      <c r="AQ52" s="556"/>
      <c r="AR52" s="557"/>
      <c r="AS52" s="558"/>
      <c r="AT52" s="556"/>
      <c r="AU52" s="555"/>
      <c r="AV52" s="555"/>
      <c r="AW52" s="555"/>
      <c r="AX52" s="555"/>
      <c r="AY52" s="559"/>
      <c r="AZ52" s="559"/>
      <c r="BA52" s="559"/>
      <c r="BB52" s="559"/>
      <c r="BC52" s="556"/>
      <c r="BD52" s="556"/>
      <c r="BE52" s="557"/>
      <c r="BF52" s="558"/>
      <c r="BG52" s="556"/>
      <c r="BH52" s="555"/>
      <c r="BI52" s="555"/>
      <c r="BJ52" s="555"/>
      <c r="BK52" s="555"/>
      <c r="BL52" s="559"/>
      <c r="BM52" s="559"/>
      <c r="BN52" s="559"/>
      <c r="BO52" s="559"/>
      <c r="BP52" s="556"/>
      <c r="BQ52" s="556"/>
      <c r="BR52" s="557"/>
      <c r="BS52" s="558"/>
      <c r="BT52" s="556"/>
      <c r="BU52" s="555"/>
      <c r="BV52" s="555"/>
      <c r="BW52" s="555"/>
      <c r="BX52" s="555"/>
      <c r="BY52" s="559"/>
      <c r="BZ52" s="559"/>
      <c r="CA52" s="559"/>
      <c r="CB52" s="559"/>
      <c r="CC52" s="556"/>
      <c r="CD52" s="556"/>
      <c r="CE52" s="557"/>
      <c r="CF52" s="558"/>
      <c r="CG52" s="556"/>
      <c r="CH52" s="555"/>
      <c r="CI52" s="555"/>
      <c r="CJ52" s="555"/>
      <c r="CK52" s="555"/>
      <c r="CL52" s="559"/>
      <c r="CM52" s="559"/>
      <c r="CN52" s="559"/>
      <c r="CO52" s="559"/>
      <c r="CP52" s="556"/>
      <c r="CQ52" s="556"/>
      <c r="CR52" s="557"/>
      <c r="CS52" s="558"/>
      <c r="CT52" s="556"/>
      <c r="CU52" s="555"/>
      <c r="CV52" s="555"/>
      <c r="CW52" s="555"/>
      <c r="CX52" s="555"/>
      <c r="CY52" s="559"/>
      <c r="CZ52" s="559"/>
      <c r="DA52" s="559"/>
      <c r="DB52" s="559"/>
      <c r="DC52" s="556"/>
      <c r="DD52" s="556"/>
      <c r="DE52" s="557"/>
      <c r="DF52" s="733"/>
      <c r="DG52" s="733"/>
      <c r="DH52" s="734"/>
      <c r="DI52" s="729"/>
      <c r="DJ52" s="730"/>
      <c r="DK52" s="714"/>
      <c r="DL52" s="730"/>
      <c r="DM52" s="730"/>
      <c r="DN52" s="714"/>
      <c r="DO52" s="714"/>
      <c r="DP52" s="730"/>
      <c r="DQ52" s="730"/>
      <c r="DR52" s="714"/>
      <c r="DS52" s="730"/>
      <c r="DT52" s="730"/>
      <c r="DU52" s="774"/>
      <c r="DV52" s="718"/>
      <c r="DW52" s="719"/>
      <c r="DX52" s="719"/>
      <c r="DY52" s="719"/>
      <c r="DZ52" s="719"/>
      <c r="EA52" s="719"/>
      <c r="EB52" s="719"/>
      <c r="EC52" s="719"/>
      <c r="ED52" s="719"/>
      <c r="EE52" s="719"/>
      <c r="EF52" s="720"/>
      <c r="EG52" s="4"/>
      <c r="EH52" s="4"/>
      <c r="EI52" s="908"/>
      <c r="EJ52" s="908"/>
      <c r="EK52" s="341"/>
      <c r="EL52" s="919"/>
      <c r="EM52" s="920"/>
      <c r="EN52" s="921"/>
      <c r="EO52" s="923"/>
      <c r="EP52" s="925"/>
      <c r="EQ52" s="925"/>
      <c r="ER52" s="927"/>
      <c r="ES52" s="925"/>
      <c r="ET52" s="469"/>
      <c r="EU52" s="487"/>
      <c r="EV52" s="487"/>
      <c r="EW52" s="477"/>
      <c r="EX52" s="474"/>
      <c r="EY52" s="448"/>
      <c r="EZ52" s="448"/>
      <c r="FA52" s="448"/>
      <c r="FB52" s="448"/>
      <c r="FC52" s="448"/>
      <c r="FD52" s="448"/>
      <c r="FE52" s="448"/>
      <c r="FF52" s="448"/>
      <c r="FG52" s="902"/>
      <c r="FH52" s="465"/>
      <c r="FI52" s="448"/>
      <c r="FJ52" s="448"/>
      <c r="FK52" s="448"/>
      <c r="FL52" s="448"/>
      <c r="FM52" s="448"/>
      <c r="FN52" s="448"/>
      <c r="FO52" s="448"/>
      <c r="FP52" s="448"/>
      <c r="FQ52" s="1142"/>
      <c r="FR52" s="917"/>
      <c r="FS52" s="915"/>
      <c r="FT52" s="1114"/>
      <c r="FU52" s="1104"/>
      <c r="FV52" s="1114"/>
      <c r="FW52" s="1104"/>
      <c r="FX52" s="1114"/>
      <c r="FY52" s="1104"/>
      <c r="FZ52" s="1114"/>
      <c r="GA52" s="1104"/>
      <c r="GB52" s="1114"/>
      <c r="GC52" s="1104"/>
      <c r="GD52" s="198"/>
      <c r="GE52" s="1112"/>
      <c r="GF52" s="1112"/>
      <c r="GG52" s="1112"/>
      <c r="GH52" s="1112"/>
      <c r="GI52" s="1112"/>
      <c r="GJ52" s="390"/>
      <c r="GK52" s="390"/>
      <c r="GL52" s="344"/>
      <c r="GM52" s="344"/>
      <c r="GN52" s="216">
        <v>0.72916666666666696</v>
      </c>
      <c r="GO52" s="216">
        <v>0.39583333333333331</v>
      </c>
      <c r="GP52" s="105"/>
      <c r="GQ52" s="105"/>
      <c r="GR52" s="189"/>
      <c r="GT52" s="1254"/>
      <c r="GX52" s="385"/>
      <c r="GY52" s="385"/>
      <c r="GZ52" s="385"/>
      <c r="HA52" s="385"/>
      <c r="HB52" s="385"/>
      <c r="HC52" s="385"/>
    </row>
    <row r="53" spans="2:230" ht="15.75" customHeight="1" x14ac:dyDescent="0.15">
      <c r="B53" s="19"/>
      <c r="C53" s="95">
        <v>9</v>
      </c>
      <c r="D53" s="811"/>
      <c r="E53" s="812"/>
      <c r="F53" s="811"/>
      <c r="G53" s="907"/>
      <c r="H53" s="898">
        <f>SUM(L53:W53)</f>
        <v>0</v>
      </c>
      <c r="I53" s="899"/>
      <c r="J53" s="899"/>
      <c r="K53" s="900"/>
      <c r="L53" s="601"/>
      <c r="M53" s="602"/>
      <c r="N53" s="602"/>
      <c r="O53" s="603"/>
      <c r="P53" s="601"/>
      <c r="Q53" s="602"/>
      <c r="R53" s="602"/>
      <c r="S53" s="603"/>
      <c r="T53" s="601"/>
      <c r="U53" s="602"/>
      <c r="V53" s="602"/>
      <c r="W53" s="604"/>
      <c r="X53" s="592"/>
      <c r="Y53" s="593"/>
      <c r="Z53" s="593"/>
      <c r="AA53" s="594"/>
      <c r="AB53" s="869"/>
      <c r="AC53" s="870"/>
      <c r="AD53" s="870"/>
      <c r="AE53" s="870"/>
      <c r="AF53" s="595"/>
      <c r="AG53" s="596"/>
      <c r="AH53" s="555"/>
      <c r="AI53" s="555"/>
      <c r="AJ53" s="555"/>
      <c r="AK53" s="555"/>
      <c r="AL53" s="559"/>
      <c r="AM53" s="559"/>
      <c r="AN53" s="559"/>
      <c r="AO53" s="559"/>
      <c r="AP53" s="556"/>
      <c r="AQ53" s="556"/>
      <c r="AR53" s="557"/>
      <c r="AS53" s="558"/>
      <c r="AT53" s="556"/>
      <c r="AU53" s="555"/>
      <c r="AV53" s="555"/>
      <c r="AW53" s="555"/>
      <c r="AX53" s="555"/>
      <c r="AY53" s="559"/>
      <c r="AZ53" s="559"/>
      <c r="BA53" s="559"/>
      <c r="BB53" s="559"/>
      <c r="BC53" s="556"/>
      <c r="BD53" s="556"/>
      <c r="BE53" s="557"/>
      <c r="BF53" s="558"/>
      <c r="BG53" s="556"/>
      <c r="BH53" s="555"/>
      <c r="BI53" s="555"/>
      <c r="BJ53" s="555"/>
      <c r="BK53" s="555"/>
      <c r="BL53" s="559"/>
      <c r="BM53" s="559"/>
      <c r="BN53" s="559"/>
      <c r="BO53" s="559"/>
      <c r="BP53" s="556"/>
      <c r="BQ53" s="556"/>
      <c r="BR53" s="557"/>
      <c r="BS53" s="558"/>
      <c r="BT53" s="556"/>
      <c r="BU53" s="555"/>
      <c r="BV53" s="555"/>
      <c r="BW53" s="555"/>
      <c r="BX53" s="555"/>
      <c r="BY53" s="559"/>
      <c r="BZ53" s="559"/>
      <c r="CA53" s="559"/>
      <c r="CB53" s="559"/>
      <c r="CC53" s="556"/>
      <c r="CD53" s="556"/>
      <c r="CE53" s="557"/>
      <c r="CF53" s="558"/>
      <c r="CG53" s="556"/>
      <c r="CH53" s="555"/>
      <c r="CI53" s="555"/>
      <c r="CJ53" s="555"/>
      <c r="CK53" s="555"/>
      <c r="CL53" s="559"/>
      <c r="CM53" s="559"/>
      <c r="CN53" s="559"/>
      <c r="CO53" s="559"/>
      <c r="CP53" s="556"/>
      <c r="CQ53" s="556"/>
      <c r="CR53" s="557"/>
      <c r="CS53" s="558"/>
      <c r="CT53" s="556"/>
      <c r="CU53" s="555"/>
      <c r="CV53" s="555"/>
      <c r="CW53" s="555"/>
      <c r="CX53" s="555"/>
      <c r="CY53" s="559"/>
      <c r="CZ53" s="559"/>
      <c r="DA53" s="559"/>
      <c r="DB53" s="559"/>
      <c r="DC53" s="556"/>
      <c r="DD53" s="556"/>
      <c r="DE53" s="557"/>
      <c r="DF53" s="731"/>
      <c r="DG53" s="731"/>
      <c r="DH53" s="732"/>
      <c r="DI53" s="727"/>
      <c r="DJ53" s="728"/>
      <c r="DK53" s="713" t="s">
        <v>41</v>
      </c>
      <c r="DL53" s="728"/>
      <c r="DM53" s="728"/>
      <c r="DN53" s="713" t="s">
        <v>36</v>
      </c>
      <c r="DO53" s="713" t="s">
        <v>42</v>
      </c>
      <c r="DP53" s="728"/>
      <c r="DQ53" s="728"/>
      <c r="DR53" s="713" t="s">
        <v>41</v>
      </c>
      <c r="DS53" s="728"/>
      <c r="DT53" s="728"/>
      <c r="DU53" s="773" t="s">
        <v>36</v>
      </c>
      <c r="DV53" s="715"/>
      <c r="DW53" s="716"/>
      <c r="DX53" s="716"/>
      <c r="DY53" s="716"/>
      <c r="DZ53" s="716"/>
      <c r="EA53" s="716"/>
      <c r="EB53" s="716"/>
      <c r="EC53" s="716"/>
      <c r="ED53" s="716"/>
      <c r="EE53" s="716"/>
      <c r="EF53" s="717"/>
      <c r="EG53" s="4"/>
      <c r="EH53" s="4"/>
      <c r="EI53" s="908"/>
      <c r="EJ53" s="908"/>
      <c r="EK53" s="341"/>
      <c r="EL53" s="919"/>
      <c r="EM53" s="920"/>
      <c r="EN53" s="921"/>
      <c r="EO53" s="922">
        <f t="shared" ref="EO53" si="124">IF(EL53="○","",H53)</f>
        <v>0</v>
      </c>
      <c r="EP53" s="925">
        <f t="shared" ref="EP53" si="125">IF(EL53="○","",L53)</f>
        <v>0</v>
      </c>
      <c r="EQ53" s="924">
        <f t="shared" ref="EQ53" si="126">IF(OR(EL53="○",AF53=""),0,1)</f>
        <v>0</v>
      </c>
      <c r="ER53" s="926">
        <f t="shared" ref="ER53" si="127">IF(EL53="○","",M54)</f>
        <v>0</v>
      </c>
      <c r="ES53" s="925">
        <f t="shared" ref="ES53" si="128">IF(OR(EL53="○",AF53=""),0,1)</f>
        <v>0</v>
      </c>
      <c r="ET53" s="469">
        <f>IF(AND(AF53="①",H53&gt;=0,OR(F53="月",F53="火",F53="水",F53="木",F53="金")),1,0)</f>
        <v>0</v>
      </c>
      <c r="EU53" s="448">
        <f>IF(AND(AF53="①",X53&gt;=0,OR(F53="月",F53="火",F53="水",F53="木",F53="金")),1,0)</f>
        <v>0</v>
      </c>
      <c r="EV53" s="487">
        <f>IF(AND(AF53="①",H53&gt;=0,F53="土"),1,0)</f>
        <v>0</v>
      </c>
      <c r="EW53" s="476">
        <f>IF(AND(AF53="①",X53&gt;=0,F53="土"),1,0)</f>
        <v>0</v>
      </c>
      <c r="EX53" s="481" t="str">
        <f>IF(AND(AF53="①",OR(F53="月",F53="火",F53="水",F53="木",F53="金")),H53,"-")</f>
        <v>-</v>
      </c>
      <c r="EY53" s="447" t="str">
        <f>IF(AND(AF53="①",OR(F53="月",F53="火",F53="水",F53="木",F53="金")),I54,"-")</f>
        <v>-</v>
      </c>
      <c r="EZ53" s="447" t="str">
        <f>IF(AND(AF53="①",OR(F53="月",F53="火",F53="水",F53="木",F53="金")),L53,"-")</f>
        <v>-</v>
      </c>
      <c r="FA53" s="447" t="str">
        <f>IF(AND(AF53="①",OR(F53="月",F53="火",F53="水",F53="木",F53="金")),M54,"-")</f>
        <v>-</v>
      </c>
      <c r="FB53" s="447" t="str">
        <f>IF(AND(AF53="①",OR(F53="月",F53="火",F53="水",F53="木",F53="金")),P53,"-")</f>
        <v>-</v>
      </c>
      <c r="FC53" s="447" t="str">
        <f>IF(AND(AF53="①",OR(F53="月",F53="火",F53="水",F53="木",F53="金")),Q54,"-")</f>
        <v>-</v>
      </c>
      <c r="FD53" s="447" t="str">
        <f>IF(AND(AF53="①",OR(F53="月",F53="火",F53="水",F53="木",F53="金")),T53,"-")</f>
        <v>-</v>
      </c>
      <c r="FE53" s="447" t="str">
        <f>IF(AND(AF53="①",OR(F53="月",F53="火",F53="水",F53="木",F53="金")),U54,"-")</f>
        <v>-</v>
      </c>
      <c r="FF53" s="447" t="str">
        <f>IF(AND(AF53="①",OR(F53="月",F53="火",F53="水",F53="木",F53="金")),X53,"-")</f>
        <v>-</v>
      </c>
      <c r="FG53" s="901" t="str">
        <f>IF(AND(AF53="①",OR(F53="月",F53="火",F53="水",F53="木",F53="金")),Y54,"-")</f>
        <v>-</v>
      </c>
      <c r="FH53" s="464" t="str">
        <f>IF(AND(AF53="①",F53="土"),H53,"-")</f>
        <v>-</v>
      </c>
      <c r="FI53" s="447" t="str">
        <f>IF(AND(AF53="①",F53="土"),I54,"-")</f>
        <v>-</v>
      </c>
      <c r="FJ53" s="447" t="str">
        <f>IF(AND(AF53="①",F53="土"),L53,"-")</f>
        <v>-</v>
      </c>
      <c r="FK53" s="447" t="str">
        <f>IF(AND(AF53="①",F53="土"),M54,"-")</f>
        <v>-</v>
      </c>
      <c r="FL53" s="447" t="str">
        <f>IF(AND(AF53="①",F53="土"),P53,"-")</f>
        <v>-</v>
      </c>
      <c r="FM53" s="447" t="str">
        <f>IF(AND(AF53="①",F53="土"),Q54,"-")</f>
        <v>-</v>
      </c>
      <c r="FN53" s="447" t="str">
        <f>IF(AND(AF53="①",F53="土"),T53,"-")</f>
        <v>-</v>
      </c>
      <c r="FO53" s="447" t="str">
        <f>IF(AND(AF53="①",F53="土"),U54,"-")</f>
        <v>-</v>
      </c>
      <c r="FP53" s="447" t="str">
        <f>IF(AND(AF53="①",F53="土"),X53,"-")</f>
        <v>-</v>
      </c>
      <c r="FQ53" s="1143" t="str">
        <f>IF(AND(AF53="①",F53="土"),Y54,"-")</f>
        <v>-</v>
      </c>
      <c r="FR53" s="916">
        <f>IF(AF53="①",AP53,0)</f>
        <v>0</v>
      </c>
      <c r="FS53" s="914">
        <f>AL53*24-AH53*24</f>
        <v>0</v>
      </c>
      <c r="FT53" s="1113">
        <f>IF(AS53="①",BC53,0)</f>
        <v>0</v>
      </c>
      <c r="FU53" s="1104">
        <f>(TIMEVALUE(TEXT(AY53,"h:mm"))-TIMEVALUE(TEXT(AU53,"h:mm")))*24</f>
        <v>0</v>
      </c>
      <c r="FV53" s="1113">
        <f>IF(BF53="①",BP53,0)</f>
        <v>0</v>
      </c>
      <c r="FW53" s="1104">
        <f>(TIMEVALUE(TEXT(BL53,"h:mm"))-TIMEVALUE(TEXT(BH53,"h:mm")))*24</f>
        <v>0</v>
      </c>
      <c r="FX53" s="1113">
        <f>IF(BS53="①",CC53,0)</f>
        <v>0</v>
      </c>
      <c r="FY53" s="1104">
        <f>(TIMEVALUE(TEXT(BY53,"h:mm"))-TIMEVALUE(TEXT(BU53,"h:mm")))*24</f>
        <v>0</v>
      </c>
      <c r="FZ53" s="1113">
        <f>IF(CF53="①",CP53,0)</f>
        <v>0</v>
      </c>
      <c r="GA53" s="1104">
        <f>(TIMEVALUE(TEXT(CL53,"h:mm"))-TIMEVALUE(TEXT(CH53,"h:mm")))*24</f>
        <v>0</v>
      </c>
      <c r="GB53" s="1113">
        <f>IF(CS53="①",DC53,0)</f>
        <v>0</v>
      </c>
      <c r="GC53" s="1104">
        <f>(TIMEVALUE(TEXT(CY53,"h:mm"))-TIMEVALUE(TEXT(CU53,"h:mm")))*24</f>
        <v>0</v>
      </c>
      <c r="GD53" s="198"/>
      <c r="GE53" s="1111" t="str">
        <f t="shared" ref="GE53" si="129">IF(AND(AS53="①",(OR(AB53="学校休業日",AB53="土曜日"))),FU53-8,"-")</f>
        <v>-</v>
      </c>
      <c r="GF53" s="1111" t="str">
        <f t="shared" ref="GF53" si="130">IF(AND(BF53="①",(OR(AB53="学校休業日",AB53="土曜日"))),FW53-8,"-")</f>
        <v>-</v>
      </c>
      <c r="GG53" s="1111" t="str">
        <f t="shared" ref="GG53" si="131">IF(AND(BS53="①",(OR(AB53="学校休業日",AB53="土曜日"))),FY53-8,"-")</f>
        <v>-</v>
      </c>
      <c r="GH53" s="1111" t="str">
        <f t="shared" ref="GH53" si="132">IF(AND(CF53="①",(OR(AB53="学校休業日",AB53="土曜日"))),GA53-8,"-")</f>
        <v>-</v>
      </c>
      <c r="GI53" s="1111" t="str">
        <f t="shared" ref="GI53" si="133">IF(AND(CS53="①",(OR(AB53="学校休業日",AB53="土曜日"))),GC53-8,"-")</f>
        <v>-</v>
      </c>
      <c r="GJ53" s="390">
        <f>COUNTIFS(F53,"&lt;&gt;土",F53,"&lt;&gt;",DF53,"有")</f>
        <v>0</v>
      </c>
      <c r="GK53" s="390">
        <f>COUNTIFS(F53,"土",DF53,"有")</f>
        <v>0</v>
      </c>
      <c r="GL53" s="344"/>
      <c r="GM53" s="344"/>
      <c r="GN53" s="216">
        <v>0.73958333333333404</v>
      </c>
      <c r="GO53" s="216">
        <v>0.38541666666666669</v>
      </c>
      <c r="GP53" s="105"/>
      <c r="GQ53" s="105"/>
      <c r="GR53" s="189"/>
      <c r="GT53" s="1254" t="str">
        <f t="shared" ref="GT53" si="134">IF(AND(AF53="①",AB53="土曜日"),TIMEVALUE("19:00")-AL53,"-")</f>
        <v>-</v>
      </c>
      <c r="GX53" s="385">
        <f t="shared" ref="GX53" si="135">AB53</f>
        <v>0</v>
      </c>
      <c r="GY53" s="385">
        <f t="shared" ref="GY53" si="136">AS53</f>
        <v>0</v>
      </c>
      <c r="GZ53" s="385">
        <f t="shared" ref="GZ53" si="137">BF53</f>
        <v>0</v>
      </c>
      <c r="HA53" s="385">
        <f t="shared" ref="HA53" si="138">BS53</f>
        <v>0</v>
      </c>
      <c r="HB53" s="385">
        <f t="shared" ref="HB53" si="139">CF53</f>
        <v>0</v>
      </c>
      <c r="HC53" s="385">
        <f t="shared" ref="HC53" si="140">CS53</f>
        <v>0</v>
      </c>
    </row>
    <row r="54" spans="2:230" ht="15.75" customHeight="1" x14ac:dyDescent="0.15">
      <c r="B54" s="19"/>
      <c r="C54" s="95"/>
      <c r="D54" s="813"/>
      <c r="E54" s="814"/>
      <c r="F54" s="813"/>
      <c r="G54" s="836"/>
      <c r="H54" s="96" t="s">
        <v>43</v>
      </c>
      <c r="I54" s="918">
        <f>SUM(L54:W54)</f>
        <v>0</v>
      </c>
      <c r="J54" s="918"/>
      <c r="K54" s="330" t="s">
        <v>44</v>
      </c>
      <c r="L54" s="97" t="s">
        <v>43</v>
      </c>
      <c r="M54" s="600"/>
      <c r="N54" s="600"/>
      <c r="O54" s="98" t="s">
        <v>44</v>
      </c>
      <c r="P54" s="97" t="s">
        <v>43</v>
      </c>
      <c r="Q54" s="600"/>
      <c r="R54" s="600"/>
      <c r="S54" s="98" t="s">
        <v>44</v>
      </c>
      <c r="T54" s="97" t="s">
        <v>43</v>
      </c>
      <c r="U54" s="600"/>
      <c r="V54" s="600"/>
      <c r="W54" s="99" t="s">
        <v>44</v>
      </c>
      <c r="X54" s="98" t="s">
        <v>43</v>
      </c>
      <c r="Y54" s="600"/>
      <c r="Z54" s="600"/>
      <c r="AA54" s="99" t="s">
        <v>44</v>
      </c>
      <c r="AB54" s="867"/>
      <c r="AC54" s="868"/>
      <c r="AD54" s="868"/>
      <c r="AE54" s="868"/>
      <c r="AF54" s="558"/>
      <c r="AG54" s="556"/>
      <c r="AH54" s="555"/>
      <c r="AI54" s="555"/>
      <c r="AJ54" s="555"/>
      <c r="AK54" s="555"/>
      <c r="AL54" s="559"/>
      <c r="AM54" s="559"/>
      <c r="AN54" s="559"/>
      <c r="AO54" s="559"/>
      <c r="AP54" s="556"/>
      <c r="AQ54" s="556"/>
      <c r="AR54" s="557"/>
      <c r="AS54" s="558"/>
      <c r="AT54" s="556"/>
      <c r="AU54" s="555"/>
      <c r="AV54" s="555"/>
      <c r="AW54" s="555"/>
      <c r="AX54" s="555"/>
      <c r="AY54" s="559"/>
      <c r="AZ54" s="559"/>
      <c r="BA54" s="559"/>
      <c r="BB54" s="559"/>
      <c r="BC54" s="556"/>
      <c r="BD54" s="556"/>
      <c r="BE54" s="557"/>
      <c r="BF54" s="558"/>
      <c r="BG54" s="556"/>
      <c r="BH54" s="555"/>
      <c r="BI54" s="555"/>
      <c r="BJ54" s="555"/>
      <c r="BK54" s="555"/>
      <c r="BL54" s="559"/>
      <c r="BM54" s="559"/>
      <c r="BN54" s="559"/>
      <c r="BO54" s="559"/>
      <c r="BP54" s="556"/>
      <c r="BQ54" s="556"/>
      <c r="BR54" s="557"/>
      <c r="BS54" s="558"/>
      <c r="BT54" s="556"/>
      <c r="BU54" s="555"/>
      <c r="BV54" s="555"/>
      <c r="BW54" s="555"/>
      <c r="BX54" s="555"/>
      <c r="BY54" s="559"/>
      <c r="BZ54" s="559"/>
      <c r="CA54" s="559"/>
      <c r="CB54" s="559"/>
      <c r="CC54" s="556"/>
      <c r="CD54" s="556"/>
      <c r="CE54" s="557"/>
      <c r="CF54" s="558"/>
      <c r="CG54" s="556"/>
      <c r="CH54" s="555"/>
      <c r="CI54" s="555"/>
      <c r="CJ54" s="555"/>
      <c r="CK54" s="555"/>
      <c r="CL54" s="559"/>
      <c r="CM54" s="559"/>
      <c r="CN54" s="559"/>
      <c r="CO54" s="559"/>
      <c r="CP54" s="556"/>
      <c r="CQ54" s="556"/>
      <c r="CR54" s="557"/>
      <c r="CS54" s="558"/>
      <c r="CT54" s="556"/>
      <c r="CU54" s="555"/>
      <c r="CV54" s="555"/>
      <c r="CW54" s="555"/>
      <c r="CX54" s="555"/>
      <c r="CY54" s="559"/>
      <c r="CZ54" s="559"/>
      <c r="DA54" s="559"/>
      <c r="DB54" s="559"/>
      <c r="DC54" s="556"/>
      <c r="DD54" s="556"/>
      <c r="DE54" s="557"/>
      <c r="DF54" s="733"/>
      <c r="DG54" s="733"/>
      <c r="DH54" s="734"/>
      <c r="DI54" s="729"/>
      <c r="DJ54" s="730"/>
      <c r="DK54" s="714"/>
      <c r="DL54" s="730"/>
      <c r="DM54" s="730"/>
      <c r="DN54" s="714"/>
      <c r="DO54" s="714"/>
      <c r="DP54" s="730"/>
      <c r="DQ54" s="730"/>
      <c r="DR54" s="714"/>
      <c r="DS54" s="730"/>
      <c r="DT54" s="730"/>
      <c r="DU54" s="774"/>
      <c r="DV54" s="718"/>
      <c r="DW54" s="719"/>
      <c r="DX54" s="719"/>
      <c r="DY54" s="719"/>
      <c r="DZ54" s="719"/>
      <c r="EA54" s="719"/>
      <c r="EB54" s="719"/>
      <c r="EC54" s="719"/>
      <c r="ED54" s="719"/>
      <c r="EE54" s="719"/>
      <c r="EF54" s="720"/>
      <c r="EG54" s="4"/>
      <c r="EH54" s="4"/>
      <c r="EI54" s="908"/>
      <c r="EJ54" s="908"/>
      <c r="EK54" s="341"/>
      <c r="EL54" s="919"/>
      <c r="EM54" s="920"/>
      <c r="EN54" s="921"/>
      <c r="EO54" s="923"/>
      <c r="EP54" s="925"/>
      <c r="EQ54" s="925"/>
      <c r="ER54" s="927"/>
      <c r="ES54" s="925"/>
      <c r="ET54" s="469"/>
      <c r="EU54" s="487"/>
      <c r="EV54" s="487"/>
      <c r="EW54" s="477"/>
      <c r="EX54" s="474"/>
      <c r="EY54" s="448"/>
      <c r="EZ54" s="448"/>
      <c r="FA54" s="448"/>
      <c r="FB54" s="448"/>
      <c r="FC54" s="448"/>
      <c r="FD54" s="448"/>
      <c r="FE54" s="448"/>
      <c r="FF54" s="448"/>
      <c r="FG54" s="902"/>
      <c r="FH54" s="465"/>
      <c r="FI54" s="448"/>
      <c r="FJ54" s="448"/>
      <c r="FK54" s="448"/>
      <c r="FL54" s="448"/>
      <c r="FM54" s="448"/>
      <c r="FN54" s="448"/>
      <c r="FO54" s="448"/>
      <c r="FP54" s="448"/>
      <c r="FQ54" s="1142"/>
      <c r="FR54" s="917"/>
      <c r="FS54" s="915"/>
      <c r="FT54" s="1114"/>
      <c r="FU54" s="1104"/>
      <c r="FV54" s="1114"/>
      <c r="FW54" s="1104"/>
      <c r="FX54" s="1114"/>
      <c r="FY54" s="1104"/>
      <c r="FZ54" s="1114"/>
      <c r="GA54" s="1104"/>
      <c r="GB54" s="1114"/>
      <c r="GC54" s="1104"/>
      <c r="GD54" s="198"/>
      <c r="GE54" s="1112"/>
      <c r="GF54" s="1112"/>
      <c r="GG54" s="1112"/>
      <c r="GH54" s="1112"/>
      <c r="GI54" s="1112"/>
      <c r="GJ54" s="390"/>
      <c r="GK54" s="390"/>
      <c r="GL54" s="344"/>
      <c r="GM54" s="344"/>
      <c r="GN54" s="216">
        <v>0.75</v>
      </c>
      <c r="GO54" s="216">
        <v>0.375</v>
      </c>
      <c r="GP54" s="105"/>
      <c r="GQ54" s="105"/>
      <c r="GR54" s="189"/>
      <c r="GT54" s="1254"/>
      <c r="GX54" s="385"/>
      <c r="GY54" s="385"/>
      <c r="GZ54" s="385"/>
      <c r="HA54" s="385"/>
      <c r="HB54" s="385"/>
      <c r="HC54" s="385"/>
    </row>
    <row r="55" spans="2:230" ht="15.75" customHeight="1" x14ac:dyDescent="0.15">
      <c r="B55" s="19"/>
      <c r="C55" s="95">
        <v>10</v>
      </c>
      <c r="D55" s="811"/>
      <c r="E55" s="812"/>
      <c r="F55" s="811"/>
      <c r="G55" s="907"/>
      <c r="H55" s="898">
        <f>SUM(L55:W55)</f>
        <v>0</v>
      </c>
      <c r="I55" s="899"/>
      <c r="J55" s="899"/>
      <c r="K55" s="900"/>
      <c r="L55" s="601"/>
      <c r="M55" s="602"/>
      <c r="N55" s="602"/>
      <c r="O55" s="603"/>
      <c r="P55" s="601"/>
      <c r="Q55" s="602"/>
      <c r="R55" s="602"/>
      <c r="S55" s="603"/>
      <c r="T55" s="601"/>
      <c r="U55" s="602"/>
      <c r="V55" s="602"/>
      <c r="W55" s="604"/>
      <c r="X55" s="592"/>
      <c r="Y55" s="593"/>
      <c r="Z55" s="593"/>
      <c r="AA55" s="594"/>
      <c r="AB55" s="869"/>
      <c r="AC55" s="870"/>
      <c r="AD55" s="870"/>
      <c r="AE55" s="870"/>
      <c r="AF55" s="595"/>
      <c r="AG55" s="596"/>
      <c r="AH55" s="555"/>
      <c r="AI55" s="555"/>
      <c r="AJ55" s="555"/>
      <c r="AK55" s="555"/>
      <c r="AL55" s="559"/>
      <c r="AM55" s="559"/>
      <c r="AN55" s="559"/>
      <c r="AO55" s="559"/>
      <c r="AP55" s="556"/>
      <c r="AQ55" s="556"/>
      <c r="AR55" s="557"/>
      <c r="AS55" s="558"/>
      <c r="AT55" s="556"/>
      <c r="AU55" s="555"/>
      <c r="AV55" s="555"/>
      <c r="AW55" s="555"/>
      <c r="AX55" s="555"/>
      <c r="AY55" s="559"/>
      <c r="AZ55" s="559"/>
      <c r="BA55" s="559"/>
      <c r="BB55" s="559"/>
      <c r="BC55" s="556"/>
      <c r="BD55" s="556"/>
      <c r="BE55" s="557"/>
      <c r="BF55" s="558"/>
      <c r="BG55" s="556"/>
      <c r="BH55" s="555"/>
      <c r="BI55" s="555"/>
      <c r="BJ55" s="555"/>
      <c r="BK55" s="555"/>
      <c r="BL55" s="559"/>
      <c r="BM55" s="559"/>
      <c r="BN55" s="559"/>
      <c r="BO55" s="559"/>
      <c r="BP55" s="556"/>
      <c r="BQ55" s="556"/>
      <c r="BR55" s="557"/>
      <c r="BS55" s="558"/>
      <c r="BT55" s="556"/>
      <c r="BU55" s="555"/>
      <c r="BV55" s="555"/>
      <c r="BW55" s="555"/>
      <c r="BX55" s="555"/>
      <c r="BY55" s="559"/>
      <c r="BZ55" s="559"/>
      <c r="CA55" s="559"/>
      <c r="CB55" s="559"/>
      <c r="CC55" s="556"/>
      <c r="CD55" s="556"/>
      <c r="CE55" s="557"/>
      <c r="CF55" s="558"/>
      <c r="CG55" s="556"/>
      <c r="CH55" s="555"/>
      <c r="CI55" s="555"/>
      <c r="CJ55" s="555"/>
      <c r="CK55" s="555"/>
      <c r="CL55" s="559"/>
      <c r="CM55" s="559"/>
      <c r="CN55" s="559"/>
      <c r="CO55" s="559"/>
      <c r="CP55" s="556"/>
      <c r="CQ55" s="556"/>
      <c r="CR55" s="557"/>
      <c r="CS55" s="558"/>
      <c r="CT55" s="556"/>
      <c r="CU55" s="555"/>
      <c r="CV55" s="555"/>
      <c r="CW55" s="555"/>
      <c r="CX55" s="555"/>
      <c r="CY55" s="559"/>
      <c r="CZ55" s="559"/>
      <c r="DA55" s="559"/>
      <c r="DB55" s="559"/>
      <c r="DC55" s="556"/>
      <c r="DD55" s="556"/>
      <c r="DE55" s="557"/>
      <c r="DF55" s="731"/>
      <c r="DG55" s="731"/>
      <c r="DH55" s="732"/>
      <c r="DI55" s="727"/>
      <c r="DJ55" s="728"/>
      <c r="DK55" s="713" t="s">
        <v>41</v>
      </c>
      <c r="DL55" s="728"/>
      <c r="DM55" s="728"/>
      <c r="DN55" s="713" t="s">
        <v>36</v>
      </c>
      <c r="DO55" s="713" t="s">
        <v>42</v>
      </c>
      <c r="DP55" s="728"/>
      <c r="DQ55" s="728"/>
      <c r="DR55" s="713" t="s">
        <v>41</v>
      </c>
      <c r="DS55" s="728"/>
      <c r="DT55" s="728"/>
      <c r="DU55" s="773" t="s">
        <v>36</v>
      </c>
      <c r="DV55" s="715"/>
      <c r="DW55" s="716"/>
      <c r="DX55" s="716"/>
      <c r="DY55" s="716"/>
      <c r="DZ55" s="716"/>
      <c r="EA55" s="716"/>
      <c r="EB55" s="716"/>
      <c r="EC55" s="716"/>
      <c r="ED55" s="716"/>
      <c r="EE55" s="716"/>
      <c r="EF55" s="717"/>
      <c r="EG55" s="4"/>
      <c r="EH55" s="4"/>
      <c r="EI55" s="908"/>
      <c r="EJ55" s="908"/>
      <c r="EK55" s="341"/>
      <c r="EL55" s="919"/>
      <c r="EM55" s="920"/>
      <c r="EN55" s="921"/>
      <c r="EO55" s="922">
        <f t="shared" ref="EO55" si="141">IF(EL55="○","",H55)</f>
        <v>0</v>
      </c>
      <c r="EP55" s="925">
        <f t="shared" ref="EP55" si="142">IF(EL55="○","",L55)</f>
        <v>0</v>
      </c>
      <c r="EQ55" s="924">
        <f t="shared" ref="EQ55" si="143">IF(OR(EL55="○",AF55=""),0,1)</f>
        <v>0</v>
      </c>
      <c r="ER55" s="926">
        <f t="shared" ref="ER55" si="144">IF(EL55="○","",M56)</f>
        <v>0</v>
      </c>
      <c r="ES55" s="925">
        <f t="shared" ref="ES55" si="145">IF(OR(EL55="○",AF55=""),0,1)</f>
        <v>0</v>
      </c>
      <c r="ET55" s="469">
        <f>IF(AND(AF55="①",H55&gt;=0,OR(F55="月",F55="火",F55="水",F55="木",F55="金")),1,0)</f>
        <v>0</v>
      </c>
      <c r="EU55" s="448">
        <f>IF(AND(AF55="①",X55&gt;=0,OR(F55="月",F55="火",F55="水",F55="木",F55="金")),1,0)</f>
        <v>0</v>
      </c>
      <c r="EV55" s="487">
        <f>IF(AND(AF55="①",H55&gt;=0,F55="土"),1,0)</f>
        <v>0</v>
      </c>
      <c r="EW55" s="476">
        <f>IF(AND(AF55="①",X55&gt;=0,F55="土"),1,0)</f>
        <v>0</v>
      </c>
      <c r="EX55" s="481" t="str">
        <f>IF(AND(AF55="①",OR(F55="月",F55="火",F55="水",F55="木",F55="金")),H55,"-")</f>
        <v>-</v>
      </c>
      <c r="EY55" s="447" t="str">
        <f>IF(AND(AF55="①",OR(F55="月",F55="火",F55="水",F55="木",F55="金")),I56,"-")</f>
        <v>-</v>
      </c>
      <c r="EZ55" s="447" t="str">
        <f>IF(AND(AF55="①",OR(F55="月",F55="火",F55="水",F55="木",F55="金")),L55,"-")</f>
        <v>-</v>
      </c>
      <c r="FA55" s="447" t="str">
        <f>IF(AND(AF55="①",OR(F55="月",F55="火",F55="水",F55="木",F55="金")),M56,"-")</f>
        <v>-</v>
      </c>
      <c r="FB55" s="447" t="str">
        <f>IF(AND(AF55="①",OR(F55="月",F55="火",F55="水",F55="木",F55="金")),P55,"-")</f>
        <v>-</v>
      </c>
      <c r="FC55" s="447" t="str">
        <f>IF(AND(AF55="①",OR(F55="月",F55="火",F55="水",F55="木",F55="金")),Q56,"-")</f>
        <v>-</v>
      </c>
      <c r="FD55" s="447" t="str">
        <f>IF(AND(AF55="①",OR(F55="月",F55="火",F55="水",F55="木",F55="金")),T55,"-")</f>
        <v>-</v>
      </c>
      <c r="FE55" s="447" t="str">
        <f>IF(AND(AF55="①",OR(F55="月",F55="火",F55="水",F55="木",F55="金")),U56,"-")</f>
        <v>-</v>
      </c>
      <c r="FF55" s="447" t="str">
        <f>IF(AND(AF55="①",OR(F55="月",F55="火",F55="水",F55="木",F55="金")),X55,"-")</f>
        <v>-</v>
      </c>
      <c r="FG55" s="901" t="str">
        <f>IF(AND(AF55="①",OR(F55="月",F55="火",F55="水",F55="木",F55="金")),Y56,"-")</f>
        <v>-</v>
      </c>
      <c r="FH55" s="464" t="str">
        <f>IF(AND(AF55="①",F55="土"),H55,"-")</f>
        <v>-</v>
      </c>
      <c r="FI55" s="447" t="str">
        <f>IF(AND(AF55="①",F55="土"),I56,"-")</f>
        <v>-</v>
      </c>
      <c r="FJ55" s="447" t="str">
        <f>IF(AND(AF55="①",F55="土"),L55,"-")</f>
        <v>-</v>
      </c>
      <c r="FK55" s="447" t="str">
        <f>IF(AND(AF55="①",F55="土"),M56,"-")</f>
        <v>-</v>
      </c>
      <c r="FL55" s="447" t="str">
        <f>IF(AND(AF55="①",F55="土"),P55,"-")</f>
        <v>-</v>
      </c>
      <c r="FM55" s="447" t="str">
        <f>IF(AND(AF55="①",F55="土"),Q56,"-")</f>
        <v>-</v>
      </c>
      <c r="FN55" s="447" t="str">
        <f>IF(AND(AF55="①",F55="土"),T55,"-")</f>
        <v>-</v>
      </c>
      <c r="FO55" s="447" t="str">
        <f>IF(AND(AF55="①",F55="土"),U56,"-")</f>
        <v>-</v>
      </c>
      <c r="FP55" s="447" t="str">
        <f>IF(AND(AF55="①",F55="土"),X55,"-")</f>
        <v>-</v>
      </c>
      <c r="FQ55" s="1143" t="str">
        <f>IF(AND(AF55="①",F55="土"),Y56,"-")</f>
        <v>-</v>
      </c>
      <c r="FR55" s="916">
        <f>IF(AF55="①",AP55,0)</f>
        <v>0</v>
      </c>
      <c r="FS55" s="914">
        <f>AL55*24-AH55*24</f>
        <v>0</v>
      </c>
      <c r="FT55" s="1113">
        <f>IF(AS55="①",BC55,0)</f>
        <v>0</v>
      </c>
      <c r="FU55" s="1104">
        <f>(TIMEVALUE(TEXT(AY55,"h:mm"))-TIMEVALUE(TEXT(AU55,"h:mm")))*24</f>
        <v>0</v>
      </c>
      <c r="FV55" s="1113">
        <f>IF(BF55="①",BP55,0)</f>
        <v>0</v>
      </c>
      <c r="FW55" s="1104">
        <f>(TIMEVALUE(TEXT(BL55,"h:mm"))-TIMEVALUE(TEXT(BH55,"h:mm")))*24</f>
        <v>0</v>
      </c>
      <c r="FX55" s="1113">
        <f>IF(BS55="①",CC55,0)</f>
        <v>0</v>
      </c>
      <c r="FY55" s="1104">
        <f>(TIMEVALUE(TEXT(BY55,"h:mm"))-TIMEVALUE(TEXT(BU55,"h:mm")))*24</f>
        <v>0</v>
      </c>
      <c r="FZ55" s="1113">
        <f>IF(CF55="①",CP55,0)</f>
        <v>0</v>
      </c>
      <c r="GA55" s="1104">
        <f>(TIMEVALUE(TEXT(CL55,"h:mm"))-TIMEVALUE(TEXT(CH55,"h:mm")))*24</f>
        <v>0</v>
      </c>
      <c r="GB55" s="1113">
        <f>IF(CS55="①",DC55,0)</f>
        <v>0</v>
      </c>
      <c r="GC55" s="1104">
        <f>(TIMEVALUE(TEXT(CY55,"h:mm"))-TIMEVALUE(TEXT(CU55,"h:mm")))*24</f>
        <v>0</v>
      </c>
      <c r="GD55" s="198"/>
      <c r="GE55" s="1111" t="str">
        <f t="shared" ref="GE55" si="146">IF(AND(AS55="①",(OR(AB55="学校休業日",AB55="土曜日"))),FU55-8,"-")</f>
        <v>-</v>
      </c>
      <c r="GF55" s="1111" t="str">
        <f t="shared" ref="GF55" si="147">IF(AND(BF55="①",(OR(AB55="学校休業日",AB55="土曜日"))),FW55-8,"-")</f>
        <v>-</v>
      </c>
      <c r="GG55" s="1111" t="str">
        <f t="shared" ref="GG55" si="148">IF(AND(BS55="①",(OR(AB55="学校休業日",AB55="土曜日"))),FY55-8,"-")</f>
        <v>-</v>
      </c>
      <c r="GH55" s="1111" t="str">
        <f t="shared" ref="GH55" si="149">IF(AND(CF55="①",(OR(AB55="学校休業日",AB55="土曜日"))),GA55-8,"-")</f>
        <v>-</v>
      </c>
      <c r="GI55" s="1111" t="str">
        <f t="shared" ref="GI55" si="150">IF(AND(CS55="①",(OR(AB55="学校休業日",AB55="土曜日"))),GC55-8,"-")</f>
        <v>-</v>
      </c>
      <c r="GJ55" s="390">
        <f>COUNTIFS(F55,"&lt;&gt;土",F55,"&lt;&gt;",DF55,"有")</f>
        <v>0</v>
      </c>
      <c r="GK55" s="390">
        <f>COUNTIFS(F55,"土",DF55,"有")</f>
        <v>0</v>
      </c>
      <c r="GL55" s="344"/>
      <c r="GM55" s="344"/>
      <c r="GN55" s="216">
        <v>0.76041666666666696</v>
      </c>
      <c r="GO55" s="216">
        <v>0.36458333333333331</v>
      </c>
      <c r="GP55" s="105"/>
      <c r="GQ55" s="105"/>
      <c r="GR55" s="189"/>
      <c r="GT55" s="1254" t="str">
        <f t="shared" ref="GT55" si="151">IF(AND(AF55="①",AB55="土曜日"),TIMEVALUE("19:00")-AL55,"-")</f>
        <v>-</v>
      </c>
      <c r="GX55" s="385">
        <f t="shared" ref="GX55" si="152">AB55</f>
        <v>0</v>
      </c>
      <c r="GY55" s="385">
        <f t="shared" ref="GY55" si="153">AS55</f>
        <v>0</v>
      </c>
      <c r="GZ55" s="385">
        <f t="shared" ref="GZ55" si="154">BF55</f>
        <v>0</v>
      </c>
      <c r="HA55" s="385">
        <f t="shared" ref="HA55" si="155">BS55</f>
        <v>0</v>
      </c>
      <c r="HB55" s="385">
        <f t="shared" ref="HB55" si="156">CF55</f>
        <v>0</v>
      </c>
      <c r="HC55" s="385">
        <f t="shared" ref="HC55" si="157">CS55</f>
        <v>0</v>
      </c>
    </row>
    <row r="56" spans="2:230" ht="15.75" customHeight="1" x14ac:dyDescent="0.15">
      <c r="B56" s="19"/>
      <c r="C56" s="95"/>
      <c r="D56" s="813"/>
      <c r="E56" s="814"/>
      <c r="F56" s="813"/>
      <c r="G56" s="836"/>
      <c r="H56" s="96" t="s">
        <v>43</v>
      </c>
      <c r="I56" s="918">
        <f>SUM(L56:W56)</f>
        <v>0</v>
      </c>
      <c r="J56" s="918"/>
      <c r="K56" s="330" t="s">
        <v>44</v>
      </c>
      <c r="L56" s="97" t="s">
        <v>43</v>
      </c>
      <c r="M56" s="600"/>
      <c r="N56" s="600"/>
      <c r="O56" s="98" t="s">
        <v>44</v>
      </c>
      <c r="P56" s="97" t="s">
        <v>43</v>
      </c>
      <c r="Q56" s="600"/>
      <c r="R56" s="600"/>
      <c r="S56" s="98" t="s">
        <v>44</v>
      </c>
      <c r="T56" s="97" t="s">
        <v>43</v>
      </c>
      <c r="U56" s="600"/>
      <c r="V56" s="600"/>
      <c r="W56" s="99" t="s">
        <v>44</v>
      </c>
      <c r="X56" s="98" t="s">
        <v>43</v>
      </c>
      <c r="Y56" s="600"/>
      <c r="Z56" s="600"/>
      <c r="AA56" s="99" t="s">
        <v>44</v>
      </c>
      <c r="AB56" s="867"/>
      <c r="AC56" s="868"/>
      <c r="AD56" s="868"/>
      <c r="AE56" s="868"/>
      <c r="AF56" s="558"/>
      <c r="AG56" s="556"/>
      <c r="AH56" s="555"/>
      <c r="AI56" s="555"/>
      <c r="AJ56" s="555"/>
      <c r="AK56" s="555"/>
      <c r="AL56" s="559"/>
      <c r="AM56" s="559"/>
      <c r="AN56" s="559"/>
      <c r="AO56" s="559"/>
      <c r="AP56" s="556"/>
      <c r="AQ56" s="556"/>
      <c r="AR56" s="557"/>
      <c r="AS56" s="558"/>
      <c r="AT56" s="556"/>
      <c r="AU56" s="555"/>
      <c r="AV56" s="555"/>
      <c r="AW56" s="555"/>
      <c r="AX56" s="555"/>
      <c r="AY56" s="559"/>
      <c r="AZ56" s="559"/>
      <c r="BA56" s="559"/>
      <c r="BB56" s="559"/>
      <c r="BC56" s="556"/>
      <c r="BD56" s="556"/>
      <c r="BE56" s="557"/>
      <c r="BF56" s="558"/>
      <c r="BG56" s="556"/>
      <c r="BH56" s="555"/>
      <c r="BI56" s="555"/>
      <c r="BJ56" s="555"/>
      <c r="BK56" s="555"/>
      <c r="BL56" s="559"/>
      <c r="BM56" s="559"/>
      <c r="BN56" s="559"/>
      <c r="BO56" s="559"/>
      <c r="BP56" s="556"/>
      <c r="BQ56" s="556"/>
      <c r="BR56" s="557"/>
      <c r="BS56" s="558"/>
      <c r="BT56" s="556"/>
      <c r="BU56" s="555"/>
      <c r="BV56" s="555"/>
      <c r="BW56" s="555"/>
      <c r="BX56" s="555"/>
      <c r="BY56" s="559"/>
      <c r="BZ56" s="559"/>
      <c r="CA56" s="559"/>
      <c r="CB56" s="559"/>
      <c r="CC56" s="556"/>
      <c r="CD56" s="556"/>
      <c r="CE56" s="557"/>
      <c r="CF56" s="558"/>
      <c r="CG56" s="556"/>
      <c r="CH56" s="555"/>
      <c r="CI56" s="555"/>
      <c r="CJ56" s="555"/>
      <c r="CK56" s="555"/>
      <c r="CL56" s="559"/>
      <c r="CM56" s="559"/>
      <c r="CN56" s="559"/>
      <c r="CO56" s="559"/>
      <c r="CP56" s="556"/>
      <c r="CQ56" s="556"/>
      <c r="CR56" s="557"/>
      <c r="CS56" s="558"/>
      <c r="CT56" s="556"/>
      <c r="CU56" s="555"/>
      <c r="CV56" s="555"/>
      <c r="CW56" s="555"/>
      <c r="CX56" s="555"/>
      <c r="CY56" s="559"/>
      <c r="CZ56" s="559"/>
      <c r="DA56" s="559"/>
      <c r="DB56" s="559"/>
      <c r="DC56" s="556"/>
      <c r="DD56" s="556"/>
      <c r="DE56" s="557"/>
      <c r="DF56" s="733"/>
      <c r="DG56" s="733"/>
      <c r="DH56" s="734"/>
      <c r="DI56" s="729"/>
      <c r="DJ56" s="730"/>
      <c r="DK56" s="714"/>
      <c r="DL56" s="730"/>
      <c r="DM56" s="730"/>
      <c r="DN56" s="714"/>
      <c r="DO56" s="714"/>
      <c r="DP56" s="730"/>
      <c r="DQ56" s="730"/>
      <c r="DR56" s="714"/>
      <c r="DS56" s="730"/>
      <c r="DT56" s="730"/>
      <c r="DU56" s="774"/>
      <c r="DV56" s="718"/>
      <c r="DW56" s="719"/>
      <c r="DX56" s="719"/>
      <c r="DY56" s="719"/>
      <c r="DZ56" s="719"/>
      <c r="EA56" s="719"/>
      <c r="EB56" s="719"/>
      <c r="EC56" s="719"/>
      <c r="ED56" s="719"/>
      <c r="EE56" s="719"/>
      <c r="EF56" s="720"/>
      <c r="EG56" s="4"/>
      <c r="EH56" s="4"/>
      <c r="EI56" s="908"/>
      <c r="EJ56" s="908"/>
      <c r="EK56" s="341"/>
      <c r="EL56" s="919"/>
      <c r="EM56" s="920"/>
      <c r="EN56" s="921"/>
      <c r="EO56" s="923"/>
      <c r="EP56" s="925"/>
      <c r="EQ56" s="925"/>
      <c r="ER56" s="927"/>
      <c r="ES56" s="925"/>
      <c r="ET56" s="469"/>
      <c r="EU56" s="487"/>
      <c r="EV56" s="487"/>
      <c r="EW56" s="477"/>
      <c r="EX56" s="474"/>
      <c r="EY56" s="448"/>
      <c r="EZ56" s="448"/>
      <c r="FA56" s="448"/>
      <c r="FB56" s="448"/>
      <c r="FC56" s="448"/>
      <c r="FD56" s="448"/>
      <c r="FE56" s="448"/>
      <c r="FF56" s="448"/>
      <c r="FG56" s="902"/>
      <c r="FH56" s="465"/>
      <c r="FI56" s="448"/>
      <c r="FJ56" s="448"/>
      <c r="FK56" s="448"/>
      <c r="FL56" s="448"/>
      <c r="FM56" s="448"/>
      <c r="FN56" s="448"/>
      <c r="FO56" s="448"/>
      <c r="FP56" s="448"/>
      <c r="FQ56" s="1142"/>
      <c r="FR56" s="917"/>
      <c r="FS56" s="915"/>
      <c r="FT56" s="1114"/>
      <c r="FU56" s="1104"/>
      <c r="FV56" s="1114"/>
      <c r="FW56" s="1104"/>
      <c r="FX56" s="1114"/>
      <c r="FY56" s="1104"/>
      <c r="FZ56" s="1114"/>
      <c r="GA56" s="1104"/>
      <c r="GB56" s="1114"/>
      <c r="GC56" s="1104"/>
      <c r="GD56" s="198"/>
      <c r="GE56" s="1112"/>
      <c r="GF56" s="1112"/>
      <c r="GG56" s="1112"/>
      <c r="GH56" s="1112"/>
      <c r="GI56" s="1112"/>
      <c r="GJ56" s="390"/>
      <c r="GK56" s="390"/>
      <c r="GL56" s="344"/>
      <c r="GM56" s="344"/>
      <c r="GN56" s="216">
        <v>0.77083333333333404</v>
      </c>
      <c r="GO56" s="216">
        <v>0.35416666666666669</v>
      </c>
      <c r="GP56" s="105"/>
      <c r="GQ56" s="105"/>
      <c r="GR56" s="189"/>
      <c r="GT56" s="1254"/>
      <c r="GX56" s="385"/>
      <c r="GY56" s="385"/>
      <c r="GZ56" s="385"/>
      <c r="HA56" s="385"/>
      <c r="HB56" s="385"/>
      <c r="HC56" s="385"/>
    </row>
    <row r="57" spans="2:230" ht="15.75" customHeight="1" x14ac:dyDescent="0.15">
      <c r="B57" s="19"/>
      <c r="C57" s="95">
        <v>11</v>
      </c>
      <c r="D57" s="811"/>
      <c r="E57" s="812"/>
      <c r="F57" s="811"/>
      <c r="G57" s="907"/>
      <c r="H57" s="898">
        <f>SUM(L57:W57)</f>
        <v>0</v>
      </c>
      <c r="I57" s="899"/>
      <c r="J57" s="899"/>
      <c r="K57" s="900"/>
      <c r="L57" s="601"/>
      <c r="M57" s="602"/>
      <c r="N57" s="602"/>
      <c r="O57" s="603"/>
      <c r="P57" s="601"/>
      <c r="Q57" s="602"/>
      <c r="R57" s="602"/>
      <c r="S57" s="603"/>
      <c r="T57" s="601"/>
      <c r="U57" s="602"/>
      <c r="V57" s="602"/>
      <c r="W57" s="604"/>
      <c r="X57" s="592"/>
      <c r="Y57" s="593"/>
      <c r="Z57" s="593"/>
      <c r="AA57" s="594"/>
      <c r="AB57" s="869"/>
      <c r="AC57" s="870"/>
      <c r="AD57" s="870"/>
      <c r="AE57" s="870"/>
      <c r="AF57" s="595"/>
      <c r="AG57" s="596"/>
      <c r="AH57" s="555"/>
      <c r="AI57" s="555"/>
      <c r="AJ57" s="555"/>
      <c r="AK57" s="555"/>
      <c r="AL57" s="559"/>
      <c r="AM57" s="559"/>
      <c r="AN57" s="559"/>
      <c r="AO57" s="559"/>
      <c r="AP57" s="556"/>
      <c r="AQ57" s="556"/>
      <c r="AR57" s="557"/>
      <c r="AS57" s="558"/>
      <c r="AT57" s="556"/>
      <c r="AU57" s="555"/>
      <c r="AV57" s="555"/>
      <c r="AW57" s="555"/>
      <c r="AX57" s="555"/>
      <c r="AY57" s="559"/>
      <c r="AZ57" s="559"/>
      <c r="BA57" s="559"/>
      <c r="BB57" s="559"/>
      <c r="BC57" s="556"/>
      <c r="BD57" s="556"/>
      <c r="BE57" s="557"/>
      <c r="BF57" s="558"/>
      <c r="BG57" s="556"/>
      <c r="BH57" s="555"/>
      <c r="BI57" s="555"/>
      <c r="BJ57" s="555"/>
      <c r="BK57" s="555"/>
      <c r="BL57" s="559"/>
      <c r="BM57" s="559"/>
      <c r="BN57" s="559"/>
      <c r="BO57" s="559"/>
      <c r="BP57" s="556"/>
      <c r="BQ57" s="556"/>
      <c r="BR57" s="557"/>
      <c r="BS57" s="558"/>
      <c r="BT57" s="556"/>
      <c r="BU57" s="555"/>
      <c r="BV57" s="555"/>
      <c r="BW57" s="555"/>
      <c r="BX57" s="555"/>
      <c r="BY57" s="559"/>
      <c r="BZ57" s="559"/>
      <c r="CA57" s="559"/>
      <c r="CB57" s="559"/>
      <c r="CC57" s="556"/>
      <c r="CD57" s="556"/>
      <c r="CE57" s="557"/>
      <c r="CF57" s="558"/>
      <c r="CG57" s="556"/>
      <c r="CH57" s="555"/>
      <c r="CI57" s="555"/>
      <c r="CJ57" s="555"/>
      <c r="CK57" s="555"/>
      <c r="CL57" s="559"/>
      <c r="CM57" s="559"/>
      <c r="CN57" s="559"/>
      <c r="CO57" s="559"/>
      <c r="CP57" s="556"/>
      <c r="CQ57" s="556"/>
      <c r="CR57" s="557"/>
      <c r="CS57" s="558"/>
      <c r="CT57" s="556"/>
      <c r="CU57" s="555"/>
      <c r="CV57" s="555"/>
      <c r="CW57" s="555"/>
      <c r="CX57" s="555"/>
      <c r="CY57" s="559"/>
      <c r="CZ57" s="559"/>
      <c r="DA57" s="559"/>
      <c r="DB57" s="559"/>
      <c r="DC57" s="556"/>
      <c r="DD57" s="556"/>
      <c r="DE57" s="557"/>
      <c r="DF57" s="731"/>
      <c r="DG57" s="731"/>
      <c r="DH57" s="732"/>
      <c r="DI57" s="727"/>
      <c r="DJ57" s="728"/>
      <c r="DK57" s="713" t="s">
        <v>41</v>
      </c>
      <c r="DL57" s="728"/>
      <c r="DM57" s="728"/>
      <c r="DN57" s="713" t="s">
        <v>36</v>
      </c>
      <c r="DO57" s="713" t="s">
        <v>42</v>
      </c>
      <c r="DP57" s="728"/>
      <c r="DQ57" s="728"/>
      <c r="DR57" s="713" t="s">
        <v>41</v>
      </c>
      <c r="DS57" s="728"/>
      <c r="DT57" s="728"/>
      <c r="DU57" s="773" t="s">
        <v>36</v>
      </c>
      <c r="DV57" s="715"/>
      <c r="DW57" s="716"/>
      <c r="DX57" s="716"/>
      <c r="DY57" s="716"/>
      <c r="DZ57" s="716"/>
      <c r="EA57" s="716"/>
      <c r="EB57" s="716"/>
      <c r="EC57" s="716"/>
      <c r="ED57" s="716"/>
      <c r="EE57" s="716"/>
      <c r="EF57" s="717"/>
      <c r="EG57" s="4"/>
      <c r="EH57" s="4"/>
      <c r="EI57" s="908"/>
      <c r="EJ57" s="908"/>
      <c r="EK57" s="341"/>
      <c r="EL57" s="919"/>
      <c r="EM57" s="920"/>
      <c r="EN57" s="921"/>
      <c r="EO57" s="922">
        <f t="shared" ref="EO57" si="158">IF(EL57="○","",H57)</f>
        <v>0</v>
      </c>
      <c r="EP57" s="925">
        <f t="shared" ref="EP57" si="159">IF(EL57="○","",L57)</f>
        <v>0</v>
      </c>
      <c r="EQ57" s="924">
        <f t="shared" ref="EQ57" si="160">IF(OR(EL57="○",AF57=""),0,1)</f>
        <v>0</v>
      </c>
      <c r="ER57" s="926">
        <f t="shared" ref="ER57" si="161">IF(EL57="○","",M58)</f>
        <v>0</v>
      </c>
      <c r="ES57" s="925">
        <f t="shared" ref="ES57" si="162">IF(OR(EL57="○",AF57=""),0,1)</f>
        <v>0</v>
      </c>
      <c r="ET57" s="469">
        <f>IF(AND(AF57="①",H57&gt;=0,OR(F57="月",F57="火",F57="水",F57="木",F57="金")),1,0)</f>
        <v>0</v>
      </c>
      <c r="EU57" s="448">
        <f>IF(AND(AF57="①",X57&gt;=0,OR(F57="月",F57="火",F57="水",F57="木",F57="金")),1,0)</f>
        <v>0</v>
      </c>
      <c r="EV57" s="487">
        <f>IF(AND(AF57="①",H57&gt;=0,F57="土"),1,0)</f>
        <v>0</v>
      </c>
      <c r="EW57" s="476">
        <f>IF(AND(AF57="①",X57&gt;=0,F57="土"),1,0)</f>
        <v>0</v>
      </c>
      <c r="EX57" s="481" t="str">
        <f>IF(AND(AF57="①",OR(F57="月",F57="火",F57="水",F57="木",F57="金")),H57,"-")</f>
        <v>-</v>
      </c>
      <c r="EY57" s="447" t="str">
        <f>IF(AND(AF57="①",OR(F57="月",F57="火",F57="水",F57="木",F57="金")),I58,"-")</f>
        <v>-</v>
      </c>
      <c r="EZ57" s="447" t="str">
        <f>IF(AND(AF57="①",OR(F57="月",F57="火",F57="水",F57="木",F57="金")),L57,"-")</f>
        <v>-</v>
      </c>
      <c r="FA57" s="447" t="str">
        <f>IF(AND(AF57="①",OR(F57="月",F57="火",F57="水",F57="木",F57="金")),M58,"-")</f>
        <v>-</v>
      </c>
      <c r="FB57" s="447" t="str">
        <f>IF(AND(AF57="①",OR(F57="月",F57="火",F57="水",F57="木",F57="金")),P57,"-")</f>
        <v>-</v>
      </c>
      <c r="FC57" s="447" t="str">
        <f>IF(AND(AF57="①",OR(F57="月",F57="火",F57="水",F57="木",F57="金")),Q58,"-")</f>
        <v>-</v>
      </c>
      <c r="FD57" s="447" t="str">
        <f>IF(AND(AF57="①",OR(F57="月",F57="火",F57="水",F57="木",F57="金")),T57,"-")</f>
        <v>-</v>
      </c>
      <c r="FE57" s="447" t="str">
        <f>IF(AND(AF57="①",OR(F57="月",F57="火",F57="水",F57="木",F57="金")),U58,"-")</f>
        <v>-</v>
      </c>
      <c r="FF57" s="447" t="str">
        <f>IF(AND(AF57="①",OR(F57="月",F57="火",F57="水",F57="木",F57="金")),X57,"-")</f>
        <v>-</v>
      </c>
      <c r="FG57" s="901" t="str">
        <f>IF(AND(AF57="①",OR(F57="月",F57="火",F57="水",F57="木",F57="金")),Y58,"-")</f>
        <v>-</v>
      </c>
      <c r="FH57" s="464" t="str">
        <f>IF(AND(AF57="①",F57="土"),H57,"-")</f>
        <v>-</v>
      </c>
      <c r="FI57" s="447" t="str">
        <f>IF(AND(AF57="①",F57="土"),I58,"-")</f>
        <v>-</v>
      </c>
      <c r="FJ57" s="447" t="str">
        <f>IF(AND(AF57="①",F57="土"),L57,"-")</f>
        <v>-</v>
      </c>
      <c r="FK57" s="447" t="str">
        <f>IF(AND(AF57="①",F57="土"),M58,"-")</f>
        <v>-</v>
      </c>
      <c r="FL57" s="447" t="str">
        <f>IF(AND(AF57="①",F57="土"),P57,"-")</f>
        <v>-</v>
      </c>
      <c r="FM57" s="447" t="str">
        <f>IF(AND(AF57="①",F57="土"),Q58,"-")</f>
        <v>-</v>
      </c>
      <c r="FN57" s="447" t="str">
        <f>IF(AND(AF57="①",F57="土"),T57,"-")</f>
        <v>-</v>
      </c>
      <c r="FO57" s="447" t="str">
        <f>IF(AND(AF57="①",F57="土"),U58,"-")</f>
        <v>-</v>
      </c>
      <c r="FP57" s="447" t="str">
        <f>IF(AND(AF57="①",F57="土"),X57,"-")</f>
        <v>-</v>
      </c>
      <c r="FQ57" s="1143" t="str">
        <f>IF(AND(AF57="①",F57="土"),Y58,"-")</f>
        <v>-</v>
      </c>
      <c r="FR57" s="916">
        <f>IF(AF57="①",AP57,0)</f>
        <v>0</v>
      </c>
      <c r="FS57" s="914">
        <f>AL57*24-AH57*24</f>
        <v>0</v>
      </c>
      <c r="FT57" s="1113">
        <f>IF(AS57="①",BC57,0)</f>
        <v>0</v>
      </c>
      <c r="FU57" s="1104">
        <f>(TIMEVALUE(TEXT(AY57,"h:mm"))-TIMEVALUE(TEXT(AU57,"h:mm")))*24</f>
        <v>0</v>
      </c>
      <c r="FV57" s="1113">
        <f>IF(BF57="①",BP57,0)</f>
        <v>0</v>
      </c>
      <c r="FW57" s="1104">
        <f>(TIMEVALUE(TEXT(BL57,"h:mm"))-TIMEVALUE(TEXT(BH57,"h:mm")))*24</f>
        <v>0</v>
      </c>
      <c r="FX57" s="1113">
        <f>IF(BS57="①",CC57,0)</f>
        <v>0</v>
      </c>
      <c r="FY57" s="1104">
        <f>(TIMEVALUE(TEXT(BY57,"h:mm"))-TIMEVALUE(TEXT(BU57,"h:mm")))*24</f>
        <v>0</v>
      </c>
      <c r="FZ57" s="1113">
        <f>IF(CF57="①",CP57,0)</f>
        <v>0</v>
      </c>
      <c r="GA57" s="1104">
        <f>(TIMEVALUE(TEXT(CL57,"h:mm"))-TIMEVALUE(TEXT(CH57,"h:mm")))*24</f>
        <v>0</v>
      </c>
      <c r="GB57" s="1113">
        <f>IF(CS57="①",DC57,0)</f>
        <v>0</v>
      </c>
      <c r="GC57" s="1104">
        <f>(TIMEVALUE(TEXT(CY57,"h:mm"))-TIMEVALUE(TEXT(CU57,"h:mm")))*24</f>
        <v>0</v>
      </c>
      <c r="GD57" s="198"/>
      <c r="GE57" s="1111" t="str">
        <f t="shared" ref="GE57" si="163">IF(AND(AS57="①",(OR(AB57="学校休業日",AB57="土曜日"))),FU57-8,"-")</f>
        <v>-</v>
      </c>
      <c r="GF57" s="1111" t="str">
        <f t="shared" ref="GF57" si="164">IF(AND(BF57="①",(OR(AB57="学校休業日",AB57="土曜日"))),FW57-8,"-")</f>
        <v>-</v>
      </c>
      <c r="GG57" s="1111" t="str">
        <f t="shared" ref="GG57" si="165">IF(AND(BS57="①",(OR(AB57="学校休業日",AB57="土曜日"))),FY57-8,"-")</f>
        <v>-</v>
      </c>
      <c r="GH57" s="1111" t="str">
        <f t="shared" ref="GH57" si="166">IF(AND(CF57="①",(OR(AB57="学校休業日",AB57="土曜日"))),GA57-8,"-")</f>
        <v>-</v>
      </c>
      <c r="GI57" s="1111" t="str">
        <f t="shared" ref="GI57" si="167">IF(AND(CS57="①",(OR(AB57="学校休業日",AB57="土曜日"))),GC57-8,"-")</f>
        <v>-</v>
      </c>
      <c r="GJ57" s="390">
        <f>COUNTIFS(F57,"&lt;&gt;土",F57,"&lt;&gt;",DF57,"有")</f>
        <v>0</v>
      </c>
      <c r="GK57" s="390">
        <f>COUNTIFS(F57,"土",DF57,"有")</f>
        <v>0</v>
      </c>
      <c r="GL57" s="344"/>
      <c r="GM57" s="344"/>
      <c r="GN57" s="216">
        <v>0.78125</v>
      </c>
      <c r="GO57" s="216">
        <v>0.34375</v>
      </c>
      <c r="GP57" s="105"/>
      <c r="GQ57" s="105"/>
      <c r="GR57" s="189"/>
      <c r="GT57" s="1254" t="str">
        <f t="shared" ref="GT57" si="168">IF(AND(AF57="①",AB57="土曜日"),TIMEVALUE("19:00")-AL57,"-")</f>
        <v>-</v>
      </c>
      <c r="GX57" s="385">
        <f t="shared" ref="GX57" si="169">AB57</f>
        <v>0</v>
      </c>
      <c r="GY57" s="385">
        <f t="shared" ref="GY57" si="170">AS57</f>
        <v>0</v>
      </c>
      <c r="GZ57" s="385">
        <f t="shared" ref="GZ57" si="171">BF57</f>
        <v>0</v>
      </c>
      <c r="HA57" s="385">
        <f t="shared" ref="HA57" si="172">BS57</f>
        <v>0</v>
      </c>
      <c r="HB57" s="385">
        <f t="shared" ref="HB57" si="173">CF57</f>
        <v>0</v>
      </c>
      <c r="HC57" s="385">
        <f t="shared" ref="HC57" si="174">CS57</f>
        <v>0</v>
      </c>
    </row>
    <row r="58" spans="2:230" ht="15.75" customHeight="1" x14ac:dyDescent="0.15">
      <c r="B58" s="19"/>
      <c r="C58" s="95"/>
      <c r="D58" s="813"/>
      <c r="E58" s="814"/>
      <c r="F58" s="813"/>
      <c r="G58" s="836"/>
      <c r="H58" s="96" t="s">
        <v>43</v>
      </c>
      <c r="I58" s="918">
        <f>SUM(L58:W58)</f>
        <v>0</v>
      </c>
      <c r="J58" s="918"/>
      <c r="K58" s="330" t="s">
        <v>44</v>
      </c>
      <c r="L58" s="97" t="s">
        <v>43</v>
      </c>
      <c r="M58" s="600"/>
      <c r="N58" s="600"/>
      <c r="O58" s="98" t="s">
        <v>44</v>
      </c>
      <c r="P58" s="97" t="s">
        <v>43</v>
      </c>
      <c r="Q58" s="600"/>
      <c r="R58" s="600"/>
      <c r="S58" s="98" t="s">
        <v>44</v>
      </c>
      <c r="T58" s="97" t="s">
        <v>43</v>
      </c>
      <c r="U58" s="600"/>
      <c r="V58" s="600"/>
      <c r="W58" s="99" t="s">
        <v>44</v>
      </c>
      <c r="X58" s="98" t="s">
        <v>43</v>
      </c>
      <c r="Y58" s="600"/>
      <c r="Z58" s="600"/>
      <c r="AA58" s="99" t="s">
        <v>44</v>
      </c>
      <c r="AB58" s="867"/>
      <c r="AC58" s="868"/>
      <c r="AD58" s="868"/>
      <c r="AE58" s="868"/>
      <c r="AF58" s="558"/>
      <c r="AG58" s="556"/>
      <c r="AH58" s="555"/>
      <c r="AI58" s="555"/>
      <c r="AJ58" s="555"/>
      <c r="AK58" s="555"/>
      <c r="AL58" s="559"/>
      <c r="AM58" s="559"/>
      <c r="AN58" s="559"/>
      <c r="AO58" s="559"/>
      <c r="AP58" s="556"/>
      <c r="AQ58" s="556"/>
      <c r="AR58" s="557"/>
      <c r="AS58" s="558"/>
      <c r="AT58" s="556"/>
      <c r="AU58" s="555"/>
      <c r="AV58" s="555"/>
      <c r="AW58" s="555"/>
      <c r="AX58" s="555"/>
      <c r="AY58" s="559"/>
      <c r="AZ58" s="559"/>
      <c r="BA58" s="559"/>
      <c r="BB58" s="559"/>
      <c r="BC58" s="556"/>
      <c r="BD58" s="556"/>
      <c r="BE58" s="557"/>
      <c r="BF58" s="558"/>
      <c r="BG58" s="556"/>
      <c r="BH58" s="555"/>
      <c r="BI58" s="555"/>
      <c r="BJ58" s="555"/>
      <c r="BK58" s="555"/>
      <c r="BL58" s="559"/>
      <c r="BM58" s="559"/>
      <c r="BN58" s="559"/>
      <c r="BO58" s="559"/>
      <c r="BP58" s="556"/>
      <c r="BQ58" s="556"/>
      <c r="BR58" s="557"/>
      <c r="BS58" s="558"/>
      <c r="BT58" s="556"/>
      <c r="BU58" s="555"/>
      <c r="BV58" s="555"/>
      <c r="BW58" s="555"/>
      <c r="BX58" s="555"/>
      <c r="BY58" s="559"/>
      <c r="BZ58" s="559"/>
      <c r="CA58" s="559"/>
      <c r="CB58" s="559"/>
      <c r="CC58" s="556"/>
      <c r="CD58" s="556"/>
      <c r="CE58" s="557"/>
      <c r="CF58" s="558"/>
      <c r="CG58" s="556"/>
      <c r="CH58" s="555"/>
      <c r="CI58" s="555"/>
      <c r="CJ58" s="555"/>
      <c r="CK58" s="555"/>
      <c r="CL58" s="559"/>
      <c r="CM58" s="559"/>
      <c r="CN58" s="559"/>
      <c r="CO58" s="559"/>
      <c r="CP58" s="556"/>
      <c r="CQ58" s="556"/>
      <c r="CR58" s="557"/>
      <c r="CS58" s="558"/>
      <c r="CT58" s="556"/>
      <c r="CU58" s="555"/>
      <c r="CV58" s="555"/>
      <c r="CW58" s="555"/>
      <c r="CX58" s="555"/>
      <c r="CY58" s="559"/>
      <c r="CZ58" s="559"/>
      <c r="DA58" s="559"/>
      <c r="DB58" s="559"/>
      <c r="DC58" s="556"/>
      <c r="DD58" s="556"/>
      <c r="DE58" s="557"/>
      <c r="DF58" s="733"/>
      <c r="DG58" s="733"/>
      <c r="DH58" s="734"/>
      <c r="DI58" s="729"/>
      <c r="DJ58" s="730"/>
      <c r="DK58" s="714"/>
      <c r="DL58" s="730"/>
      <c r="DM58" s="730"/>
      <c r="DN58" s="714"/>
      <c r="DO58" s="714"/>
      <c r="DP58" s="730"/>
      <c r="DQ58" s="730"/>
      <c r="DR58" s="714"/>
      <c r="DS58" s="730"/>
      <c r="DT58" s="730"/>
      <c r="DU58" s="774"/>
      <c r="DV58" s="718"/>
      <c r="DW58" s="719"/>
      <c r="DX58" s="719"/>
      <c r="DY58" s="719"/>
      <c r="DZ58" s="719"/>
      <c r="EA58" s="719"/>
      <c r="EB58" s="719"/>
      <c r="EC58" s="719"/>
      <c r="ED58" s="719"/>
      <c r="EE58" s="719"/>
      <c r="EF58" s="720"/>
      <c r="EG58" s="4"/>
      <c r="EH58" s="4"/>
      <c r="EI58" s="908"/>
      <c r="EJ58" s="908"/>
      <c r="EK58" s="341"/>
      <c r="EL58" s="919"/>
      <c r="EM58" s="920"/>
      <c r="EN58" s="921"/>
      <c r="EO58" s="923"/>
      <c r="EP58" s="925"/>
      <c r="EQ58" s="925"/>
      <c r="ER58" s="927"/>
      <c r="ES58" s="925"/>
      <c r="ET58" s="469"/>
      <c r="EU58" s="487"/>
      <c r="EV58" s="487"/>
      <c r="EW58" s="477"/>
      <c r="EX58" s="474"/>
      <c r="EY58" s="448"/>
      <c r="EZ58" s="448"/>
      <c r="FA58" s="448"/>
      <c r="FB58" s="448"/>
      <c r="FC58" s="448"/>
      <c r="FD58" s="448"/>
      <c r="FE58" s="448"/>
      <c r="FF58" s="448"/>
      <c r="FG58" s="902"/>
      <c r="FH58" s="465"/>
      <c r="FI58" s="448"/>
      <c r="FJ58" s="448"/>
      <c r="FK58" s="448"/>
      <c r="FL58" s="448"/>
      <c r="FM58" s="448"/>
      <c r="FN58" s="448"/>
      <c r="FO58" s="448"/>
      <c r="FP58" s="448"/>
      <c r="FQ58" s="1142"/>
      <c r="FR58" s="917"/>
      <c r="FS58" s="915"/>
      <c r="FT58" s="1114"/>
      <c r="FU58" s="1104"/>
      <c r="FV58" s="1114"/>
      <c r="FW58" s="1104"/>
      <c r="FX58" s="1114"/>
      <c r="FY58" s="1104"/>
      <c r="FZ58" s="1114"/>
      <c r="GA58" s="1104"/>
      <c r="GB58" s="1114"/>
      <c r="GC58" s="1104"/>
      <c r="GD58" s="198"/>
      <c r="GE58" s="1112"/>
      <c r="GF58" s="1112"/>
      <c r="GG58" s="1112"/>
      <c r="GH58" s="1112"/>
      <c r="GI58" s="1112"/>
      <c r="GJ58" s="390"/>
      <c r="GK58" s="390"/>
      <c r="GL58" s="344"/>
      <c r="GM58" s="344"/>
      <c r="GN58" s="216">
        <v>0.79166666666666696</v>
      </c>
      <c r="GO58" s="216">
        <v>0.33333333333333331</v>
      </c>
      <c r="GP58" s="105"/>
      <c r="GQ58" s="105"/>
      <c r="GR58" s="189"/>
      <c r="GT58" s="1254"/>
      <c r="GX58" s="385"/>
      <c r="GY58" s="385"/>
      <c r="GZ58" s="385"/>
      <c r="HA58" s="385"/>
      <c r="HB58" s="385"/>
      <c r="HC58" s="385"/>
    </row>
    <row r="59" spans="2:230" ht="15.75" customHeight="1" x14ac:dyDescent="0.15">
      <c r="B59" s="19"/>
      <c r="C59" s="95">
        <v>12</v>
      </c>
      <c r="D59" s="811"/>
      <c r="E59" s="812"/>
      <c r="F59" s="811"/>
      <c r="G59" s="907"/>
      <c r="H59" s="898">
        <f>SUM(L59:W59)</f>
        <v>0</v>
      </c>
      <c r="I59" s="899"/>
      <c r="J59" s="899"/>
      <c r="K59" s="900"/>
      <c r="L59" s="601"/>
      <c r="M59" s="602"/>
      <c r="N59" s="602"/>
      <c r="O59" s="603"/>
      <c r="P59" s="601"/>
      <c r="Q59" s="602"/>
      <c r="R59" s="602"/>
      <c r="S59" s="603"/>
      <c r="T59" s="601"/>
      <c r="U59" s="602"/>
      <c r="V59" s="602"/>
      <c r="W59" s="604"/>
      <c r="X59" s="592"/>
      <c r="Y59" s="593"/>
      <c r="Z59" s="593"/>
      <c r="AA59" s="594"/>
      <c r="AB59" s="869"/>
      <c r="AC59" s="870"/>
      <c r="AD59" s="870"/>
      <c r="AE59" s="870"/>
      <c r="AF59" s="595"/>
      <c r="AG59" s="596"/>
      <c r="AH59" s="555"/>
      <c r="AI59" s="555"/>
      <c r="AJ59" s="555"/>
      <c r="AK59" s="555"/>
      <c r="AL59" s="559"/>
      <c r="AM59" s="559"/>
      <c r="AN59" s="559"/>
      <c r="AO59" s="559"/>
      <c r="AP59" s="852"/>
      <c r="AQ59" s="852"/>
      <c r="AR59" s="853"/>
      <c r="AS59" s="558"/>
      <c r="AT59" s="556"/>
      <c r="AU59" s="555"/>
      <c r="AV59" s="555"/>
      <c r="AW59" s="555"/>
      <c r="AX59" s="555"/>
      <c r="AY59" s="559"/>
      <c r="AZ59" s="559"/>
      <c r="BA59" s="559"/>
      <c r="BB59" s="559"/>
      <c r="BC59" s="556"/>
      <c r="BD59" s="556"/>
      <c r="BE59" s="557"/>
      <c r="BF59" s="558"/>
      <c r="BG59" s="556"/>
      <c r="BH59" s="555"/>
      <c r="BI59" s="555"/>
      <c r="BJ59" s="555"/>
      <c r="BK59" s="555"/>
      <c r="BL59" s="559"/>
      <c r="BM59" s="559"/>
      <c r="BN59" s="559"/>
      <c r="BO59" s="559"/>
      <c r="BP59" s="556"/>
      <c r="BQ59" s="556"/>
      <c r="BR59" s="557"/>
      <c r="BS59" s="558"/>
      <c r="BT59" s="556"/>
      <c r="BU59" s="555"/>
      <c r="BV59" s="555"/>
      <c r="BW59" s="555"/>
      <c r="BX59" s="555"/>
      <c r="BY59" s="559"/>
      <c r="BZ59" s="559"/>
      <c r="CA59" s="559"/>
      <c r="CB59" s="559"/>
      <c r="CC59" s="556"/>
      <c r="CD59" s="556"/>
      <c r="CE59" s="557"/>
      <c r="CF59" s="558"/>
      <c r="CG59" s="556"/>
      <c r="CH59" s="555"/>
      <c r="CI59" s="555"/>
      <c r="CJ59" s="555"/>
      <c r="CK59" s="555"/>
      <c r="CL59" s="559"/>
      <c r="CM59" s="559"/>
      <c r="CN59" s="559"/>
      <c r="CO59" s="559"/>
      <c r="CP59" s="556"/>
      <c r="CQ59" s="556"/>
      <c r="CR59" s="557"/>
      <c r="CS59" s="558"/>
      <c r="CT59" s="556"/>
      <c r="CU59" s="555"/>
      <c r="CV59" s="555"/>
      <c r="CW59" s="555"/>
      <c r="CX59" s="555"/>
      <c r="CY59" s="559"/>
      <c r="CZ59" s="559"/>
      <c r="DA59" s="559"/>
      <c r="DB59" s="559"/>
      <c r="DC59" s="556"/>
      <c r="DD59" s="556"/>
      <c r="DE59" s="557"/>
      <c r="DF59" s="731"/>
      <c r="DG59" s="731"/>
      <c r="DH59" s="732"/>
      <c r="DI59" s="727"/>
      <c r="DJ59" s="728"/>
      <c r="DK59" s="713" t="s">
        <v>41</v>
      </c>
      <c r="DL59" s="728"/>
      <c r="DM59" s="728"/>
      <c r="DN59" s="713" t="s">
        <v>36</v>
      </c>
      <c r="DO59" s="713" t="s">
        <v>42</v>
      </c>
      <c r="DP59" s="728"/>
      <c r="DQ59" s="728"/>
      <c r="DR59" s="713" t="s">
        <v>41</v>
      </c>
      <c r="DS59" s="728"/>
      <c r="DT59" s="728"/>
      <c r="DU59" s="773" t="s">
        <v>36</v>
      </c>
      <c r="DV59" s="715"/>
      <c r="DW59" s="716"/>
      <c r="DX59" s="716"/>
      <c r="DY59" s="716"/>
      <c r="DZ59" s="716"/>
      <c r="EA59" s="716"/>
      <c r="EB59" s="716"/>
      <c r="EC59" s="716"/>
      <c r="ED59" s="716"/>
      <c r="EE59" s="716"/>
      <c r="EF59" s="717"/>
      <c r="EG59" s="4"/>
      <c r="EH59" s="4"/>
      <c r="EI59" s="908"/>
      <c r="EJ59" s="908"/>
      <c r="EK59" s="341"/>
      <c r="EL59" s="919"/>
      <c r="EM59" s="920"/>
      <c r="EN59" s="921"/>
      <c r="EO59" s="922">
        <f t="shared" ref="EO59" si="175">IF(EL59="○","",H59)</f>
        <v>0</v>
      </c>
      <c r="EP59" s="925">
        <f t="shared" ref="EP59" si="176">IF(EL59="○","",L59)</f>
        <v>0</v>
      </c>
      <c r="EQ59" s="924">
        <f t="shared" ref="EQ59" si="177">IF(OR(EL59="○",AF59=""),0,1)</f>
        <v>0</v>
      </c>
      <c r="ER59" s="926">
        <f t="shared" ref="ER59" si="178">IF(EL59="○","",M60)</f>
        <v>0</v>
      </c>
      <c r="ES59" s="925">
        <f t="shared" ref="ES59" si="179">IF(OR(EL59="○",AF59=""),0,1)</f>
        <v>0</v>
      </c>
      <c r="ET59" s="469">
        <f>IF(AND(AF59="①",H59&gt;=0,OR(F59="月",F59="火",F59="水",F59="木",F59="金")),1,0)</f>
        <v>0</v>
      </c>
      <c r="EU59" s="448">
        <f>IF(AND(AF59="①",X59&gt;=0,OR(F59="月",F59="火",F59="水",F59="木",F59="金")),1,0)</f>
        <v>0</v>
      </c>
      <c r="EV59" s="487">
        <f>IF(AND(AF59="①",H59&gt;=0,F59="土"),1,0)</f>
        <v>0</v>
      </c>
      <c r="EW59" s="476">
        <f>IF(AND(AF59="①",X59&gt;=0,F59="土"),1,0)</f>
        <v>0</v>
      </c>
      <c r="EX59" s="481" t="str">
        <f>IF(AND(AF59="①",OR(F59="月",F59="火",F59="水",F59="木",F59="金")),H59,"-")</f>
        <v>-</v>
      </c>
      <c r="EY59" s="447" t="str">
        <f>IF(AND(AF59="①",OR(F59="月",F59="火",F59="水",F59="木",F59="金")),I60,"-")</f>
        <v>-</v>
      </c>
      <c r="EZ59" s="447" t="str">
        <f>IF(AND(AF59="①",OR(F59="月",F59="火",F59="水",F59="木",F59="金")),L59,"-")</f>
        <v>-</v>
      </c>
      <c r="FA59" s="447" t="str">
        <f>IF(AND(AF59="①",OR(F59="月",F59="火",F59="水",F59="木",F59="金")),M60,"-")</f>
        <v>-</v>
      </c>
      <c r="FB59" s="447" t="str">
        <f>IF(AND(AF59="①",OR(F59="月",F59="火",F59="水",F59="木",F59="金")),P59,"-")</f>
        <v>-</v>
      </c>
      <c r="FC59" s="447" t="str">
        <f>IF(AND(AF59="①",OR(F59="月",F59="火",F59="水",F59="木",F59="金")),Q60,"-")</f>
        <v>-</v>
      </c>
      <c r="FD59" s="447" t="str">
        <f>IF(AND(AF59="①",OR(F59="月",F59="火",F59="水",F59="木",F59="金")),T59,"-")</f>
        <v>-</v>
      </c>
      <c r="FE59" s="447" t="str">
        <f>IF(AND(AF59="①",OR(F59="月",F59="火",F59="水",F59="木",F59="金")),U60,"-")</f>
        <v>-</v>
      </c>
      <c r="FF59" s="447" t="str">
        <f>IF(AND(AF59="①",OR(F59="月",F59="火",F59="水",F59="木",F59="金")),X59,"-")</f>
        <v>-</v>
      </c>
      <c r="FG59" s="901" t="str">
        <f>IF(AND(AF59="①",OR(F59="月",F59="火",F59="水",F59="木",F59="金")),Y60,"-")</f>
        <v>-</v>
      </c>
      <c r="FH59" s="464" t="str">
        <f>IF(AND(AF59="①",F59="土"),H59,"-")</f>
        <v>-</v>
      </c>
      <c r="FI59" s="447" t="str">
        <f>IF(AND(AF59="①",F59="土"),I60,"-")</f>
        <v>-</v>
      </c>
      <c r="FJ59" s="447" t="str">
        <f>IF(AND(AF59="①",F59="土"),L59,"-")</f>
        <v>-</v>
      </c>
      <c r="FK59" s="447" t="str">
        <f>IF(AND(AF59="①",F59="土"),M60,"-")</f>
        <v>-</v>
      </c>
      <c r="FL59" s="447" t="str">
        <f>IF(AND(AF59="①",F59="土"),P59,"-")</f>
        <v>-</v>
      </c>
      <c r="FM59" s="447" t="str">
        <f>IF(AND(AF59="①",F59="土"),Q60,"-")</f>
        <v>-</v>
      </c>
      <c r="FN59" s="447" t="str">
        <f>IF(AND(AF59="①",F59="土"),T59,"-")</f>
        <v>-</v>
      </c>
      <c r="FO59" s="447" t="str">
        <f>IF(AND(AF59="①",F59="土"),U60,"-")</f>
        <v>-</v>
      </c>
      <c r="FP59" s="447" t="str">
        <f>IF(AND(AF59="①",F59="土"),X59,"-")</f>
        <v>-</v>
      </c>
      <c r="FQ59" s="1143" t="str">
        <f>IF(AND(AF59="①",F59="土"),Y60,"-")</f>
        <v>-</v>
      </c>
      <c r="FR59" s="916">
        <f>IF(AF59="①",AP59,0)</f>
        <v>0</v>
      </c>
      <c r="FS59" s="914">
        <f>AL59*24-AH59*24</f>
        <v>0</v>
      </c>
      <c r="FT59" s="1113">
        <f>IF(AS59="①",BC59,0)</f>
        <v>0</v>
      </c>
      <c r="FU59" s="1104">
        <f>(TIMEVALUE(TEXT(AY59,"h:mm"))-TIMEVALUE(TEXT(AU59,"h:mm")))*24</f>
        <v>0</v>
      </c>
      <c r="FV59" s="1113">
        <f>IF(BF59="①",BP59,0)</f>
        <v>0</v>
      </c>
      <c r="FW59" s="1104">
        <f>(TIMEVALUE(TEXT(BL59,"h:mm"))-TIMEVALUE(TEXT(BH59,"h:mm")))*24</f>
        <v>0</v>
      </c>
      <c r="FX59" s="1113">
        <f>IF(BS59="①",CC59,0)</f>
        <v>0</v>
      </c>
      <c r="FY59" s="1104">
        <f>(TIMEVALUE(TEXT(BY59,"h:mm"))-TIMEVALUE(TEXT(BU59,"h:mm")))*24</f>
        <v>0</v>
      </c>
      <c r="FZ59" s="1113">
        <f>IF(CF59="①",CP59,0)</f>
        <v>0</v>
      </c>
      <c r="GA59" s="1104">
        <f>(TIMEVALUE(TEXT(CL59,"h:mm"))-TIMEVALUE(TEXT(CH59,"h:mm")))*24</f>
        <v>0</v>
      </c>
      <c r="GB59" s="1113">
        <f>IF(CS59="①",DC59,0)</f>
        <v>0</v>
      </c>
      <c r="GC59" s="1104">
        <f>(TIMEVALUE(TEXT(CY59,"h:mm"))-TIMEVALUE(TEXT(CU59,"h:mm")))*24</f>
        <v>0</v>
      </c>
      <c r="GD59" s="198"/>
      <c r="GE59" s="1111" t="str">
        <f t="shared" ref="GE59" si="180">IF(AND(AS59="①",(OR(AB59="学校休業日",AB59="土曜日"))),FU59-8,"-")</f>
        <v>-</v>
      </c>
      <c r="GF59" s="1111" t="str">
        <f t="shared" ref="GF59" si="181">IF(AND(BF59="①",(OR(AB59="学校休業日",AB59="土曜日"))),FW59-8,"-")</f>
        <v>-</v>
      </c>
      <c r="GG59" s="1111" t="str">
        <f t="shared" ref="GG59" si="182">IF(AND(BS59="①",(OR(AB59="学校休業日",AB59="土曜日"))),FY59-8,"-")</f>
        <v>-</v>
      </c>
      <c r="GH59" s="1111" t="str">
        <f t="shared" ref="GH59" si="183">IF(AND(CF59="①",(OR(AB59="学校休業日",AB59="土曜日"))),GA59-8,"-")</f>
        <v>-</v>
      </c>
      <c r="GI59" s="1111" t="str">
        <f t="shared" ref="GI59" si="184">IF(AND(CS59="①",(OR(AB59="学校休業日",AB59="土曜日"))),GC59-8,"-")</f>
        <v>-</v>
      </c>
      <c r="GJ59" s="390">
        <f>COUNTIFS(F59,"&lt;&gt;土",F59,"&lt;&gt;",DF59,"有")</f>
        <v>0</v>
      </c>
      <c r="GK59" s="390">
        <f>COUNTIFS(F59,"土",DF59,"有")</f>
        <v>0</v>
      </c>
      <c r="GL59" s="344"/>
      <c r="GM59" s="344"/>
      <c r="GN59" s="344"/>
      <c r="GO59" s="105"/>
      <c r="GP59" s="105"/>
      <c r="GQ59" s="105"/>
      <c r="GR59" s="105"/>
      <c r="GT59" s="1254" t="str">
        <f t="shared" ref="GT59" si="185">IF(AND(AF59="①",AB59="土曜日"),TIMEVALUE("19:00")-AL59,"-")</f>
        <v>-</v>
      </c>
      <c r="GX59" s="385">
        <f t="shared" ref="GX59" si="186">AB59</f>
        <v>0</v>
      </c>
      <c r="GY59" s="385">
        <f t="shared" ref="GY59" si="187">AS59</f>
        <v>0</v>
      </c>
      <c r="GZ59" s="385">
        <f t="shared" ref="GZ59" si="188">BF59</f>
        <v>0</v>
      </c>
      <c r="HA59" s="385">
        <f t="shared" ref="HA59" si="189">BS59</f>
        <v>0</v>
      </c>
      <c r="HB59" s="385">
        <f t="shared" ref="HB59" si="190">CF59</f>
        <v>0</v>
      </c>
      <c r="HC59" s="385">
        <f t="shared" ref="HC59" si="191">CS59</f>
        <v>0</v>
      </c>
      <c r="HD59" s="188"/>
      <c r="HE59" s="338"/>
      <c r="HV59" s="338"/>
    </row>
    <row r="60" spans="2:230" ht="15.75" customHeight="1" x14ac:dyDescent="0.15">
      <c r="B60" s="19"/>
      <c r="C60" s="95"/>
      <c r="D60" s="813"/>
      <c r="E60" s="814"/>
      <c r="F60" s="813"/>
      <c r="G60" s="836"/>
      <c r="H60" s="96" t="s">
        <v>43</v>
      </c>
      <c r="I60" s="918">
        <f>SUM(L60:W60)</f>
        <v>0</v>
      </c>
      <c r="J60" s="918"/>
      <c r="K60" s="330" t="s">
        <v>44</v>
      </c>
      <c r="L60" s="97" t="s">
        <v>43</v>
      </c>
      <c r="M60" s="600"/>
      <c r="N60" s="600"/>
      <c r="O60" s="98" t="s">
        <v>44</v>
      </c>
      <c r="P60" s="97" t="s">
        <v>43</v>
      </c>
      <c r="Q60" s="600"/>
      <c r="R60" s="600"/>
      <c r="S60" s="98" t="s">
        <v>44</v>
      </c>
      <c r="T60" s="97" t="s">
        <v>43</v>
      </c>
      <c r="U60" s="600"/>
      <c r="V60" s="600"/>
      <c r="W60" s="99" t="s">
        <v>44</v>
      </c>
      <c r="X60" s="98" t="s">
        <v>43</v>
      </c>
      <c r="Y60" s="600"/>
      <c r="Z60" s="600"/>
      <c r="AA60" s="99" t="s">
        <v>44</v>
      </c>
      <c r="AB60" s="867"/>
      <c r="AC60" s="868"/>
      <c r="AD60" s="868"/>
      <c r="AE60" s="868"/>
      <c r="AF60" s="558"/>
      <c r="AG60" s="556"/>
      <c r="AH60" s="555"/>
      <c r="AI60" s="555"/>
      <c r="AJ60" s="555"/>
      <c r="AK60" s="555"/>
      <c r="AL60" s="559"/>
      <c r="AM60" s="559"/>
      <c r="AN60" s="559"/>
      <c r="AO60" s="559"/>
      <c r="AP60" s="852"/>
      <c r="AQ60" s="852"/>
      <c r="AR60" s="853"/>
      <c r="AS60" s="558"/>
      <c r="AT60" s="556"/>
      <c r="AU60" s="555"/>
      <c r="AV60" s="555"/>
      <c r="AW60" s="555"/>
      <c r="AX60" s="555"/>
      <c r="AY60" s="559"/>
      <c r="AZ60" s="559"/>
      <c r="BA60" s="559"/>
      <c r="BB60" s="559"/>
      <c r="BC60" s="556"/>
      <c r="BD60" s="556"/>
      <c r="BE60" s="557"/>
      <c r="BF60" s="558"/>
      <c r="BG60" s="556"/>
      <c r="BH60" s="555"/>
      <c r="BI60" s="555"/>
      <c r="BJ60" s="555"/>
      <c r="BK60" s="555"/>
      <c r="BL60" s="559"/>
      <c r="BM60" s="559"/>
      <c r="BN60" s="559"/>
      <c r="BO60" s="559"/>
      <c r="BP60" s="556"/>
      <c r="BQ60" s="556"/>
      <c r="BR60" s="557"/>
      <c r="BS60" s="558"/>
      <c r="BT60" s="556"/>
      <c r="BU60" s="555"/>
      <c r="BV60" s="555"/>
      <c r="BW60" s="555"/>
      <c r="BX60" s="555"/>
      <c r="BY60" s="559"/>
      <c r="BZ60" s="559"/>
      <c r="CA60" s="559"/>
      <c r="CB60" s="559"/>
      <c r="CC60" s="556"/>
      <c r="CD60" s="556"/>
      <c r="CE60" s="557"/>
      <c r="CF60" s="558"/>
      <c r="CG60" s="556"/>
      <c r="CH60" s="555"/>
      <c r="CI60" s="555"/>
      <c r="CJ60" s="555"/>
      <c r="CK60" s="555"/>
      <c r="CL60" s="559"/>
      <c r="CM60" s="559"/>
      <c r="CN60" s="559"/>
      <c r="CO60" s="559"/>
      <c r="CP60" s="556"/>
      <c r="CQ60" s="556"/>
      <c r="CR60" s="557"/>
      <c r="CS60" s="558"/>
      <c r="CT60" s="556"/>
      <c r="CU60" s="555"/>
      <c r="CV60" s="555"/>
      <c r="CW60" s="555"/>
      <c r="CX60" s="555"/>
      <c r="CY60" s="559"/>
      <c r="CZ60" s="559"/>
      <c r="DA60" s="559"/>
      <c r="DB60" s="559"/>
      <c r="DC60" s="556"/>
      <c r="DD60" s="556"/>
      <c r="DE60" s="557"/>
      <c r="DF60" s="733"/>
      <c r="DG60" s="733"/>
      <c r="DH60" s="734"/>
      <c r="DI60" s="729"/>
      <c r="DJ60" s="730"/>
      <c r="DK60" s="714"/>
      <c r="DL60" s="730"/>
      <c r="DM60" s="730"/>
      <c r="DN60" s="714"/>
      <c r="DO60" s="714"/>
      <c r="DP60" s="730"/>
      <c r="DQ60" s="730"/>
      <c r="DR60" s="714"/>
      <c r="DS60" s="730"/>
      <c r="DT60" s="730"/>
      <c r="DU60" s="774"/>
      <c r="DV60" s="718"/>
      <c r="DW60" s="719"/>
      <c r="DX60" s="719"/>
      <c r="DY60" s="719"/>
      <c r="DZ60" s="719"/>
      <c r="EA60" s="719"/>
      <c r="EB60" s="719"/>
      <c r="EC60" s="719"/>
      <c r="ED60" s="719"/>
      <c r="EE60" s="719"/>
      <c r="EF60" s="720"/>
      <c r="EG60" s="4"/>
      <c r="EH60" s="4"/>
      <c r="EI60" s="908"/>
      <c r="EJ60" s="908"/>
      <c r="EK60" s="341"/>
      <c r="EL60" s="919"/>
      <c r="EM60" s="920"/>
      <c r="EN60" s="921"/>
      <c r="EO60" s="923"/>
      <c r="EP60" s="925"/>
      <c r="EQ60" s="925"/>
      <c r="ER60" s="927"/>
      <c r="ES60" s="925"/>
      <c r="ET60" s="469"/>
      <c r="EU60" s="487"/>
      <c r="EV60" s="487"/>
      <c r="EW60" s="477"/>
      <c r="EX60" s="474"/>
      <c r="EY60" s="448"/>
      <c r="EZ60" s="448"/>
      <c r="FA60" s="448"/>
      <c r="FB60" s="448"/>
      <c r="FC60" s="448"/>
      <c r="FD60" s="448"/>
      <c r="FE60" s="448"/>
      <c r="FF60" s="448"/>
      <c r="FG60" s="902"/>
      <c r="FH60" s="465"/>
      <c r="FI60" s="448"/>
      <c r="FJ60" s="448"/>
      <c r="FK60" s="448"/>
      <c r="FL60" s="448"/>
      <c r="FM60" s="448"/>
      <c r="FN60" s="448"/>
      <c r="FO60" s="448"/>
      <c r="FP60" s="448"/>
      <c r="FQ60" s="1142"/>
      <c r="FR60" s="917"/>
      <c r="FS60" s="915"/>
      <c r="FT60" s="1114"/>
      <c r="FU60" s="1104"/>
      <c r="FV60" s="1114"/>
      <c r="FW60" s="1104"/>
      <c r="FX60" s="1114"/>
      <c r="FY60" s="1104"/>
      <c r="FZ60" s="1114"/>
      <c r="GA60" s="1104"/>
      <c r="GB60" s="1114"/>
      <c r="GC60" s="1104"/>
      <c r="GD60" s="198"/>
      <c r="GE60" s="1112"/>
      <c r="GF60" s="1112"/>
      <c r="GG60" s="1112"/>
      <c r="GH60" s="1112"/>
      <c r="GI60" s="1112"/>
      <c r="GJ60" s="390"/>
      <c r="GK60" s="390"/>
      <c r="GL60" s="344"/>
      <c r="GM60" s="344"/>
      <c r="GN60" s="344"/>
      <c r="GO60" s="105"/>
      <c r="GP60" s="105"/>
      <c r="GQ60" s="105"/>
      <c r="GR60" s="105"/>
      <c r="GT60" s="1254"/>
      <c r="GX60" s="385"/>
      <c r="GY60" s="385"/>
      <c r="GZ60" s="385"/>
      <c r="HA60" s="385"/>
      <c r="HB60" s="385"/>
      <c r="HC60" s="385"/>
      <c r="HD60" s="188"/>
      <c r="HE60" s="338"/>
      <c r="HV60" s="338"/>
    </row>
    <row r="61" spans="2:230" ht="15.75" customHeight="1" x14ac:dyDescent="0.15">
      <c r="B61" s="19"/>
      <c r="C61" s="95">
        <v>13</v>
      </c>
      <c r="D61" s="811"/>
      <c r="E61" s="812"/>
      <c r="F61" s="811"/>
      <c r="G61" s="907"/>
      <c r="H61" s="898">
        <f>SUM(L61:W61)</f>
        <v>0</v>
      </c>
      <c r="I61" s="899"/>
      <c r="J61" s="899"/>
      <c r="K61" s="900"/>
      <c r="L61" s="601"/>
      <c r="M61" s="602"/>
      <c r="N61" s="602"/>
      <c r="O61" s="603"/>
      <c r="P61" s="601"/>
      <c r="Q61" s="602"/>
      <c r="R61" s="602"/>
      <c r="S61" s="603"/>
      <c r="T61" s="601"/>
      <c r="U61" s="602"/>
      <c r="V61" s="602"/>
      <c r="W61" s="604"/>
      <c r="X61" s="592"/>
      <c r="Y61" s="593"/>
      <c r="Z61" s="593"/>
      <c r="AA61" s="594"/>
      <c r="AB61" s="869"/>
      <c r="AC61" s="870"/>
      <c r="AD61" s="870"/>
      <c r="AE61" s="870"/>
      <c r="AF61" s="595"/>
      <c r="AG61" s="596"/>
      <c r="AH61" s="555"/>
      <c r="AI61" s="555"/>
      <c r="AJ61" s="555"/>
      <c r="AK61" s="555"/>
      <c r="AL61" s="559"/>
      <c r="AM61" s="559"/>
      <c r="AN61" s="559"/>
      <c r="AO61" s="559"/>
      <c r="AP61" s="556"/>
      <c r="AQ61" s="556"/>
      <c r="AR61" s="557"/>
      <c r="AS61" s="558"/>
      <c r="AT61" s="556"/>
      <c r="AU61" s="555"/>
      <c r="AV61" s="555"/>
      <c r="AW61" s="555"/>
      <c r="AX61" s="555"/>
      <c r="AY61" s="559"/>
      <c r="AZ61" s="559"/>
      <c r="BA61" s="559"/>
      <c r="BB61" s="559"/>
      <c r="BC61" s="556"/>
      <c r="BD61" s="556"/>
      <c r="BE61" s="557"/>
      <c r="BF61" s="558"/>
      <c r="BG61" s="556"/>
      <c r="BH61" s="555"/>
      <c r="BI61" s="555"/>
      <c r="BJ61" s="555"/>
      <c r="BK61" s="555"/>
      <c r="BL61" s="559"/>
      <c r="BM61" s="559"/>
      <c r="BN61" s="559"/>
      <c r="BO61" s="559"/>
      <c r="BP61" s="556"/>
      <c r="BQ61" s="556"/>
      <c r="BR61" s="557"/>
      <c r="BS61" s="558"/>
      <c r="BT61" s="556"/>
      <c r="BU61" s="555"/>
      <c r="BV61" s="555"/>
      <c r="BW61" s="555"/>
      <c r="BX61" s="555"/>
      <c r="BY61" s="559"/>
      <c r="BZ61" s="559"/>
      <c r="CA61" s="559"/>
      <c r="CB61" s="559"/>
      <c r="CC61" s="556"/>
      <c r="CD61" s="556"/>
      <c r="CE61" s="557"/>
      <c r="CF61" s="558"/>
      <c r="CG61" s="556"/>
      <c r="CH61" s="555"/>
      <c r="CI61" s="555"/>
      <c r="CJ61" s="555"/>
      <c r="CK61" s="555"/>
      <c r="CL61" s="559"/>
      <c r="CM61" s="559"/>
      <c r="CN61" s="559"/>
      <c r="CO61" s="559"/>
      <c r="CP61" s="556"/>
      <c r="CQ61" s="556"/>
      <c r="CR61" s="557"/>
      <c r="CS61" s="558"/>
      <c r="CT61" s="556"/>
      <c r="CU61" s="555"/>
      <c r="CV61" s="555"/>
      <c r="CW61" s="555"/>
      <c r="CX61" s="555"/>
      <c r="CY61" s="559"/>
      <c r="CZ61" s="559"/>
      <c r="DA61" s="559"/>
      <c r="DB61" s="559"/>
      <c r="DC61" s="556"/>
      <c r="DD61" s="556"/>
      <c r="DE61" s="557"/>
      <c r="DF61" s="731"/>
      <c r="DG61" s="731"/>
      <c r="DH61" s="732"/>
      <c r="DI61" s="727"/>
      <c r="DJ61" s="728"/>
      <c r="DK61" s="713" t="s">
        <v>41</v>
      </c>
      <c r="DL61" s="728"/>
      <c r="DM61" s="728"/>
      <c r="DN61" s="713" t="s">
        <v>36</v>
      </c>
      <c r="DO61" s="713" t="s">
        <v>42</v>
      </c>
      <c r="DP61" s="728"/>
      <c r="DQ61" s="728"/>
      <c r="DR61" s="713" t="s">
        <v>41</v>
      </c>
      <c r="DS61" s="728"/>
      <c r="DT61" s="728"/>
      <c r="DU61" s="773" t="s">
        <v>36</v>
      </c>
      <c r="DV61" s="715"/>
      <c r="DW61" s="716"/>
      <c r="DX61" s="716"/>
      <c r="DY61" s="716"/>
      <c r="DZ61" s="716"/>
      <c r="EA61" s="716"/>
      <c r="EB61" s="716"/>
      <c r="EC61" s="716"/>
      <c r="ED61" s="716"/>
      <c r="EE61" s="716"/>
      <c r="EF61" s="717"/>
      <c r="EG61" s="4"/>
      <c r="EH61" s="4"/>
      <c r="EI61" s="908"/>
      <c r="EJ61" s="908"/>
      <c r="EK61" s="341"/>
      <c r="EL61" s="919"/>
      <c r="EM61" s="920"/>
      <c r="EN61" s="921"/>
      <c r="EO61" s="922">
        <f t="shared" ref="EO61" si="192">IF(EL61="○","",H61)</f>
        <v>0</v>
      </c>
      <c r="EP61" s="925">
        <f t="shared" ref="EP61" si="193">IF(EL61="○","",L61)</f>
        <v>0</v>
      </c>
      <c r="EQ61" s="924">
        <f t="shared" ref="EQ61" si="194">IF(OR(EL61="○",AF61=""),0,1)</f>
        <v>0</v>
      </c>
      <c r="ER61" s="926">
        <f t="shared" ref="ER61" si="195">IF(EL61="○","",M62)</f>
        <v>0</v>
      </c>
      <c r="ES61" s="925">
        <f t="shared" ref="ES61" si="196">IF(OR(EL61="○",AF61=""),0,1)</f>
        <v>0</v>
      </c>
      <c r="ET61" s="469">
        <f>IF(AND(AF61="①",H61&gt;=0,OR(F61="月",F61="火",F61="水",F61="木",F61="金")),1,0)</f>
        <v>0</v>
      </c>
      <c r="EU61" s="448">
        <f>IF(AND(AF61="①",X61&gt;=0,OR(F61="月",F61="火",F61="水",F61="木",F61="金")),1,0)</f>
        <v>0</v>
      </c>
      <c r="EV61" s="487">
        <f>IF(AND(AF61="①",H61&gt;=0,F61="土"),1,0)</f>
        <v>0</v>
      </c>
      <c r="EW61" s="476">
        <f>IF(AND(AF61="①",X61&gt;=0,F61="土"),1,0)</f>
        <v>0</v>
      </c>
      <c r="EX61" s="481" t="str">
        <f>IF(AND(AF61="①",OR(F61="月",F61="火",F61="水",F61="木",F61="金")),H61,"-")</f>
        <v>-</v>
      </c>
      <c r="EY61" s="447" t="str">
        <f>IF(AND(AF61="①",OR(F61="月",F61="火",F61="水",F61="木",F61="金")),I62,"-")</f>
        <v>-</v>
      </c>
      <c r="EZ61" s="447" t="str">
        <f>IF(AND(AF61="①",OR(F61="月",F61="火",F61="水",F61="木",F61="金")),L61,"-")</f>
        <v>-</v>
      </c>
      <c r="FA61" s="447" t="str">
        <f>IF(AND(AF61="①",OR(F61="月",F61="火",F61="水",F61="木",F61="金")),M62,"-")</f>
        <v>-</v>
      </c>
      <c r="FB61" s="447" t="str">
        <f>IF(AND(AF61="①",OR(F61="月",F61="火",F61="水",F61="木",F61="金")),P61,"-")</f>
        <v>-</v>
      </c>
      <c r="FC61" s="447" t="str">
        <f>IF(AND(AF61="①",OR(F61="月",F61="火",F61="水",F61="木",F61="金")),Q62,"-")</f>
        <v>-</v>
      </c>
      <c r="FD61" s="447" t="str">
        <f>IF(AND(AF61="①",OR(F61="月",F61="火",F61="水",F61="木",F61="金")),T61,"-")</f>
        <v>-</v>
      </c>
      <c r="FE61" s="447" t="str">
        <f>IF(AND(AF61="①",OR(F61="月",F61="火",F61="水",F61="木",F61="金")),U62,"-")</f>
        <v>-</v>
      </c>
      <c r="FF61" s="447" t="str">
        <f>IF(AND(AF61="①",OR(F61="月",F61="火",F61="水",F61="木",F61="金")),X61,"-")</f>
        <v>-</v>
      </c>
      <c r="FG61" s="901" t="str">
        <f>IF(AND(AF61="①",OR(F61="月",F61="火",F61="水",F61="木",F61="金")),Y62,"-")</f>
        <v>-</v>
      </c>
      <c r="FH61" s="464" t="str">
        <f>IF(AND(AF61="①",F61="土"),H61,"-")</f>
        <v>-</v>
      </c>
      <c r="FI61" s="447" t="str">
        <f>IF(AND(AF61="①",F61="土"),I62,"-")</f>
        <v>-</v>
      </c>
      <c r="FJ61" s="447" t="str">
        <f>IF(AND(AF61="①",F61="土"),L61,"-")</f>
        <v>-</v>
      </c>
      <c r="FK61" s="447" t="str">
        <f>IF(AND(AF61="①",F61="土"),M62,"-")</f>
        <v>-</v>
      </c>
      <c r="FL61" s="447" t="str">
        <f>IF(AND(AF61="①",F61="土"),P61,"-")</f>
        <v>-</v>
      </c>
      <c r="FM61" s="447" t="str">
        <f>IF(AND(AF61="①",F61="土"),Q62,"-")</f>
        <v>-</v>
      </c>
      <c r="FN61" s="447" t="str">
        <f>IF(AND(AF61="①",F61="土"),T61,"-")</f>
        <v>-</v>
      </c>
      <c r="FO61" s="447" t="str">
        <f>IF(AND(AF61="①",F61="土"),U62,"-")</f>
        <v>-</v>
      </c>
      <c r="FP61" s="447" t="str">
        <f>IF(AND(AF61="①",F61="土"),X61,"-")</f>
        <v>-</v>
      </c>
      <c r="FQ61" s="1143" t="str">
        <f>IF(AND(AF61="①",F61="土"),Y62,"-")</f>
        <v>-</v>
      </c>
      <c r="FR61" s="916">
        <f>IF(AF61="①",AP61,0)</f>
        <v>0</v>
      </c>
      <c r="FS61" s="914">
        <f>AL61*24-AH61*24</f>
        <v>0</v>
      </c>
      <c r="FT61" s="1113">
        <f>IF(AS61="①",BC61,0)</f>
        <v>0</v>
      </c>
      <c r="FU61" s="1104">
        <f>(TIMEVALUE(TEXT(AY61,"h:mm"))-TIMEVALUE(TEXT(AU61,"h:mm")))*24</f>
        <v>0</v>
      </c>
      <c r="FV61" s="1113">
        <f>IF(BF61="①",BP61,0)</f>
        <v>0</v>
      </c>
      <c r="FW61" s="1104">
        <f>(TIMEVALUE(TEXT(BL61,"h:mm"))-TIMEVALUE(TEXT(BH61,"h:mm")))*24</f>
        <v>0</v>
      </c>
      <c r="FX61" s="1113">
        <f>IF(BS61="①",CC61,0)</f>
        <v>0</v>
      </c>
      <c r="FY61" s="1104">
        <f>(TIMEVALUE(TEXT(BY61,"h:mm"))-TIMEVALUE(TEXT(BU61,"h:mm")))*24</f>
        <v>0</v>
      </c>
      <c r="FZ61" s="1113">
        <f>IF(CF61="①",CP61,0)</f>
        <v>0</v>
      </c>
      <c r="GA61" s="1104">
        <f>(TIMEVALUE(TEXT(CL61,"h:mm"))-TIMEVALUE(TEXT(CH61,"h:mm")))*24</f>
        <v>0</v>
      </c>
      <c r="GB61" s="1113">
        <f>IF(CS61="①",DC61,0)</f>
        <v>0</v>
      </c>
      <c r="GC61" s="1104">
        <f>(TIMEVALUE(TEXT(CY61,"h:mm"))-TIMEVALUE(TEXT(CU61,"h:mm")))*24</f>
        <v>0</v>
      </c>
      <c r="GD61" s="198"/>
      <c r="GE61" s="1111" t="str">
        <f t="shared" ref="GE61" si="197">IF(AND(AS61="①",(OR(AB61="学校休業日",AB61="土曜日"))),FU61-8,"-")</f>
        <v>-</v>
      </c>
      <c r="GF61" s="1111" t="str">
        <f t="shared" ref="GF61" si="198">IF(AND(BF61="①",(OR(AB61="学校休業日",AB61="土曜日"))),FW61-8,"-")</f>
        <v>-</v>
      </c>
      <c r="GG61" s="1111" t="str">
        <f t="shared" ref="GG61" si="199">IF(AND(BS61="①",(OR(AB61="学校休業日",AB61="土曜日"))),FY61-8,"-")</f>
        <v>-</v>
      </c>
      <c r="GH61" s="1111" t="str">
        <f t="shared" ref="GH61" si="200">IF(AND(CF61="①",(OR(AB61="学校休業日",AB61="土曜日"))),GA61-8,"-")</f>
        <v>-</v>
      </c>
      <c r="GI61" s="1111" t="str">
        <f t="shared" ref="GI61" si="201">IF(AND(CS61="①",(OR(AB61="学校休業日",AB61="土曜日"))),GC61-8,"-")</f>
        <v>-</v>
      </c>
      <c r="GJ61" s="390">
        <f>COUNTIFS(F61,"&lt;&gt;土",F61,"&lt;&gt;",DF61,"有")</f>
        <v>0</v>
      </c>
      <c r="GK61" s="390">
        <f>COUNTIFS(F61,"土",DF61,"有")</f>
        <v>0</v>
      </c>
      <c r="GL61" s="344"/>
      <c r="GM61" s="344"/>
      <c r="GN61" s="344"/>
      <c r="GO61" s="105"/>
      <c r="GP61" s="105"/>
      <c r="GQ61" s="105"/>
      <c r="GR61" s="105"/>
      <c r="GT61" s="1254" t="str">
        <f t="shared" ref="GT61" si="202">IF(AND(AF61="①",AB61="土曜日"),TIMEVALUE("19:00")-AL61,"-")</f>
        <v>-</v>
      </c>
      <c r="GX61" s="385">
        <f t="shared" ref="GX61" si="203">AB61</f>
        <v>0</v>
      </c>
      <c r="GY61" s="385">
        <f t="shared" ref="GY61" si="204">AS61</f>
        <v>0</v>
      </c>
      <c r="GZ61" s="385">
        <f t="shared" ref="GZ61" si="205">BF61</f>
        <v>0</v>
      </c>
      <c r="HA61" s="385">
        <f t="shared" ref="HA61" si="206">BS61</f>
        <v>0</v>
      </c>
      <c r="HB61" s="385">
        <f t="shared" ref="HB61" si="207">CF61</f>
        <v>0</v>
      </c>
      <c r="HC61" s="385">
        <f t="shared" ref="HC61" si="208">CS61</f>
        <v>0</v>
      </c>
      <c r="HD61" s="338"/>
      <c r="HE61" s="338"/>
      <c r="HV61" s="338"/>
    </row>
    <row r="62" spans="2:230" ht="15.75" customHeight="1" x14ac:dyDescent="0.15">
      <c r="B62" s="19"/>
      <c r="C62" s="95"/>
      <c r="D62" s="813"/>
      <c r="E62" s="814"/>
      <c r="F62" s="813"/>
      <c r="G62" s="836"/>
      <c r="H62" s="96" t="s">
        <v>43</v>
      </c>
      <c r="I62" s="918">
        <f>SUM(L62:W62)</f>
        <v>0</v>
      </c>
      <c r="J62" s="918"/>
      <c r="K62" s="330" t="s">
        <v>44</v>
      </c>
      <c r="L62" s="97" t="s">
        <v>43</v>
      </c>
      <c r="M62" s="600"/>
      <c r="N62" s="600"/>
      <c r="O62" s="98" t="s">
        <v>44</v>
      </c>
      <c r="P62" s="97" t="s">
        <v>43</v>
      </c>
      <c r="Q62" s="600"/>
      <c r="R62" s="600"/>
      <c r="S62" s="98" t="s">
        <v>44</v>
      </c>
      <c r="T62" s="97" t="s">
        <v>43</v>
      </c>
      <c r="U62" s="600"/>
      <c r="V62" s="600"/>
      <c r="W62" s="99" t="s">
        <v>44</v>
      </c>
      <c r="X62" s="98" t="s">
        <v>43</v>
      </c>
      <c r="Y62" s="600"/>
      <c r="Z62" s="600"/>
      <c r="AA62" s="99" t="s">
        <v>44</v>
      </c>
      <c r="AB62" s="867"/>
      <c r="AC62" s="868"/>
      <c r="AD62" s="868"/>
      <c r="AE62" s="868"/>
      <c r="AF62" s="558"/>
      <c r="AG62" s="556"/>
      <c r="AH62" s="555"/>
      <c r="AI62" s="555"/>
      <c r="AJ62" s="555"/>
      <c r="AK62" s="555"/>
      <c r="AL62" s="559"/>
      <c r="AM62" s="559"/>
      <c r="AN62" s="559"/>
      <c r="AO62" s="559"/>
      <c r="AP62" s="556"/>
      <c r="AQ62" s="556"/>
      <c r="AR62" s="557"/>
      <c r="AS62" s="558"/>
      <c r="AT62" s="556"/>
      <c r="AU62" s="555"/>
      <c r="AV62" s="555"/>
      <c r="AW62" s="555"/>
      <c r="AX62" s="555"/>
      <c r="AY62" s="559"/>
      <c r="AZ62" s="559"/>
      <c r="BA62" s="559"/>
      <c r="BB62" s="559"/>
      <c r="BC62" s="556"/>
      <c r="BD62" s="556"/>
      <c r="BE62" s="557"/>
      <c r="BF62" s="558"/>
      <c r="BG62" s="556"/>
      <c r="BH62" s="555"/>
      <c r="BI62" s="555"/>
      <c r="BJ62" s="555"/>
      <c r="BK62" s="555"/>
      <c r="BL62" s="559"/>
      <c r="BM62" s="559"/>
      <c r="BN62" s="559"/>
      <c r="BO62" s="559"/>
      <c r="BP62" s="556"/>
      <c r="BQ62" s="556"/>
      <c r="BR62" s="557"/>
      <c r="BS62" s="558"/>
      <c r="BT62" s="556"/>
      <c r="BU62" s="555"/>
      <c r="BV62" s="555"/>
      <c r="BW62" s="555"/>
      <c r="BX62" s="555"/>
      <c r="BY62" s="559"/>
      <c r="BZ62" s="559"/>
      <c r="CA62" s="559"/>
      <c r="CB62" s="559"/>
      <c r="CC62" s="556"/>
      <c r="CD62" s="556"/>
      <c r="CE62" s="557"/>
      <c r="CF62" s="558"/>
      <c r="CG62" s="556"/>
      <c r="CH62" s="555"/>
      <c r="CI62" s="555"/>
      <c r="CJ62" s="555"/>
      <c r="CK62" s="555"/>
      <c r="CL62" s="559"/>
      <c r="CM62" s="559"/>
      <c r="CN62" s="559"/>
      <c r="CO62" s="559"/>
      <c r="CP62" s="556"/>
      <c r="CQ62" s="556"/>
      <c r="CR62" s="557"/>
      <c r="CS62" s="558"/>
      <c r="CT62" s="556"/>
      <c r="CU62" s="555"/>
      <c r="CV62" s="555"/>
      <c r="CW62" s="555"/>
      <c r="CX62" s="555"/>
      <c r="CY62" s="559"/>
      <c r="CZ62" s="559"/>
      <c r="DA62" s="559"/>
      <c r="DB62" s="559"/>
      <c r="DC62" s="556"/>
      <c r="DD62" s="556"/>
      <c r="DE62" s="557"/>
      <c r="DF62" s="733"/>
      <c r="DG62" s="733"/>
      <c r="DH62" s="734"/>
      <c r="DI62" s="729"/>
      <c r="DJ62" s="730"/>
      <c r="DK62" s="714"/>
      <c r="DL62" s="730"/>
      <c r="DM62" s="730"/>
      <c r="DN62" s="714"/>
      <c r="DO62" s="714"/>
      <c r="DP62" s="730"/>
      <c r="DQ62" s="730"/>
      <c r="DR62" s="714"/>
      <c r="DS62" s="730"/>
      <c r="DT62" s="730"/>
      <c r="DU62" s="774"/>
      <c r="DV62" s="718"/>
      <c r="DW62" s="719"/>
      <c r="DX62" s="719"/>
      <c r="DY62" s="719"/>
      <c r="DZ62" s="719"/>
      <c r="EA62" s="719"/>
      <c r="EB62" s="719"/>
      <c r="EC62" s="719"/>
      <c r="ED62" s="719"/>
      <c r="EE62" s="719"/>
      <c r="EF62" s="720"/>
      <c r="EG62" s="4"/>
      <c r="EH62" s="4"/>
      <c r="EI62" s="908"/>
      <c r="EJ62" s="908"/>
      <c r="EK62" s="341"/>
      <c r="EL62" s="919"/>
      <c r="EM62" s="920"/>
      <c r="EN62" s="921"/>
      <c r="EO62" s="923"/>
      <c r="EP62" s="925"/>
      <c r="EQ62" s="925"/>
      <c r="ER62" s="927"/>
      <c r="ES62" s="925"/>
      <c r="ET62" s="469"/>
      <c r="EU62" s="487"/>
      <c r="EV62" s="487"/>
      <c r="EW62" s="477"/>
      <c r="EX62" s="474"/>
      <c r="EY62" s="448"/>
      <c r="EZ62" s="448"/>
      <c r="FA62" s="448"/>
      <c r="FB62" s="448"/>
      <c r="FC62" s="448"/>
      <c r="FD62" s="448"/>
      <c r="FE62" s="448"/>
      <c r="FF62" s="448"/>
      <c r="FG62" s="902"/>
      <c r="FH62" s="465"/>
      <c r="FI62" s="448"/>
      <c r="FJ62" s="448"/>
      <c r="FK62" s="448"/>
      <c r="FL62" s="448"/>
      <c r="FM62" s="448"/>
      <c r="FN62" s="448"/>
      <c r="FO62" s="448"/>
      <c r="FP62" s="448"/>
      <c r="FQ62" s="1142"/>
      <c r="FR62" s="917"/>
      <c r="FS62" s="915"/>
      <c r="FT62" s="1114"/>
      <c r="FU62" s="1104"/>
      <c r="FV62" s="1114"/>
      <c r="FW62" s="1104"/>
      <c r="FX62" s="1114"/>
      <c r="FY62" s="1104"/>
      <c r="FZ62" s="1114"/>
      <c r="GA62" s="1104"/>
      <c r="GB62" s="1114"/>
      <c r="GC62" s="1104"/>
      <c r="GD62" s="198"/>
      <c r="GE62" s="1112"/>
      <c r="GF62" s="1112"/>
      <c r="GG62" s="1112"/>
      <c r="GH62" s="1112"/>
      <c r="GI62" s="1112"/>
      <c r="GJ62" s="390"/>
      <c r="GK62" s="390"/>
      <c r="GL62" s="344"/>
      <c r="GM62" s="344"/>
      <c r="GN62" s="344"/>
      <c r="GO62" s="105"/>
      <c r="GP62" s="105"/>
      <c r="GQ62" s="105"/>
      <c r="GR62" s="105"/>
      <c r="GT62" s="1254"/>
      <c r="GX62" s="385"/>
      <c r="GY62" s="385"/>
      <c r="GZ62" s="385"/>
      <c r="HA62" s="385"/>
      <c r="HB62" s="385"/>
      <c r="HC62" s="385"/>
      <c r="HD62" s="338"/>
      <c r="HE62" s="338"/>
      <c r="HV62" s="338"/>
    </row>
    <row r="63" spans="2:230" ht="15.75" customHeight="1" x14ac:dyDescent="0.15">
      <c r="B63" s="19"/>
      <c r="C63" s="95">
        <v>14</v>
      </c>
      <c r="D63" s="811"/>
      <c r="E63" s="812"/>
      <c r="F63" s="811"/>
      <c r="G63" s="907"/>
      <c r="H63" s="898">
        <f>SUM(L63:W63)</f>
        <v>0</v>
      </c>
      <c r="I63" s="899"/>
      <c r="J63" s="899"/>
      <c r="K63" s="900"/>
      <c r="L63" s="601"/>
      <c r="M63" s="602"/>
      <c r="N63" s="602"/>
      <c r="O63" s="603"/>
      <c r="P63" s="601"/>
      <c r="Q63" s="602"/>
      <c r="R63" s="602"/>
      <c r="S63" s="603"/>
      <c r="T63" s="601"/>
      <c r="U63" s="602"/>
      <c r="V63" s="602"/>
      <c r="W63" s="604"/>
      <c r="X63" s="592"/>
      <c r="Y63" s="593"/>
      <c r="Z63" s="593"/>
      <c r="AA63" s="594"/>
      <c r="AB63" s="869"/>
      <c r="AC63" s="870"/>
      <c r="AD63" s="870"/>
      <c r="AE63" s="870"/>
      <c r="AF63" s="595"/>
      <c r="AG63" s="596"/>
      <c r="AH63" s="555"/>
      <c r="AI63" s="555"/>
      <c r="AJ63" s="555"/>
      <c r="AK63" s="555"/>
      <c r="AL63" s="559"/>
      <c r="AM63" s="559"/>
      <c r="AN63" s="559"/>
      <c r="AO63" s="559"/>
      <c r="AP63" s="556"/>
      <c r="AQ63" s="556"/>
      <c r="AR63" s="557"/>
      <c r="AS63" s="558"/>
      <c r="AT63" s="556"/>
      <c r="AU63" s="555"/>
      <c r="AV63" s="555"/>
      <c r="AW63" s="555"/>
      <c r="AX63" s="555"/>
      <c r="AY63" s="559"/>
      <c r="AZ63" s="559"/>
      <c r="BA63" s="559"/>
      <c r="BB63" s="559"/>
      <c r="BC63" s="556"/>
      <c r="BD63" s="556"/>
      <c r="BE63" s="557"/>
      <c r="BF63" s="558"/>
      <c r="BG63" s="556"/>
      <c r="BH63" s="555"/>
      <c r="BI63" s="555"/>
      <c r="BJ63" s="555"/>
      <c r="BK63" s="555"/>
      <c r="BL63" s="559"/>
      <c r="BM63" s="559"/>
      <c r="BN63" s="559"/>
      <c r="BO63" s="559"/>
      <c r="BP63" s="556"/>
      <c r="BQ63" s="556"/>
      <c r="BR63" s="557"/>
      <c r="BS63" s="558"/>
      <c r="BT63" s="556"/>
      <c r="BU63" s="555"/>
      <c r="BV63" s="555"/>
      <c r="BW63" s="555"/>
      <c r="BX63" s="555"/>
      <c r="BY63" s="559"/>
      <c r="BZ63" s="559"/>
      <c r="CA63" s="559"/>
      <c r="CB63" s="559"/>
      <c r="CC63" s="556"/>
      <c r="CD63" s="556"/>
      <c r="CE63" s="557"/>
      <c r="CF63" s="558"/>
      <c r="CG63" s="556"/>
      <c r="CH63" s="555"/>
      <c r="CI63" s="555"/>
      <c r="CJ63" s="555"/>
      <c r="CK63" s="555"/>
      <c r="CL63" s="559"/>
      <c r="CM63" s="559"/>
      <c r="CN63" s="559"/>
      <c r="CO63" s="559"/>
      <c r="CP63" s="556"/>
      <c r="CQ63" s="556"/>
      <c r="CR63" s="557"/>
      <c r="CS63" s="558"/>
      <c r="CT63" s="556"/>
      <c r="CU63" s="555"/>
      <c r="CV63" s="555"/>
      <c r="CW63" s="555"/>
      <c r="CX63" s="555"/>
      <c r="CY63" s="559"/>
      <c r="CZ63" s="559"/>
      <c r="DA63" s="559"/>
      <c r="DB63" s="559"/>
      <c r="DC63" s="556"/>
      <c r="DD63" s="556"/>
      <c r="DE63" s="557"/>
      <c r="DF63" s="731"/>
      <c r="DG63" s="731"/>
      <c r="DH63" s="732"/>
      <c r="DI63" s="727"/>
      <c r="DJ63" s="728"/>
      <c r="DK63" s="713" t="s">
        <v>41</v>
      </c>
      <c r="DL63" s="728"/>
      <c r="DM63" s="728"/>
      <c r="DN63" s="713" t="s">
        <v>36</v>
      </c>
      <c r="DO63" s="713" t="s">
        <v>42</v>
      </c>
      <c r="DP63" s="728"/>
      <c r="DQ63" s="728"/>
      <c r="DR63" s="713" t="s">
        <v>41</v>
      </c>
      <c r="DS63" s="728"/>
      <c r="DT63" s="728"/>
      <c r="DU63" s="773" t="s">
        <v>36</v>
      </c>
      <c r="DV63" s="715"/>
      <c r="DW63" s="716"/>
      <c r="DX63" s="716"/>
      <c r="DY63" s="716"/>
      <c r="DZ63" s="716"/>
      <c r="EA63" s="716"/>
      <c r="EB63" s="716"/>
      <c r="EC63" s="716"/>
      <c r="ED63" s="716"/>
      <c r="EE63" s="716"/>
      <c r="EF63" s="717"/>
      <c r="EG63" s="4"/>
      <c r="EH63" s="4"/>
      <c r="EI63" s="908"/>
      <c r="EJ63" s="908"/>
      <c r="EK63" s="341"/>
      <c r="EL63" s="919"/>
      <c r="EM63" s="920"/>
      <c r="EN63" s="921"/>
      <c r="EO63" s="922">
        <f>IF(EL63="○","",H63)</f>
        <v>0</v>
      </c>
      <c r="EP63" s="925">
        <f>IF(EL63="○","",L63)</f>
        <v>0</v>
      </c>
      <c r="EQ63" s="924">
        <f>IF(OR(EL63="○",AF63=""),0,1)</f>
        <v>0</v>
      </c>
      <c r="ER63" s="926">
        <f t="shared" ref="ER63" si="209">IF(EL63="○","",M64)</f>
        <v>0</v>
      </c>
      <c r="ES63" s="925">
        <f t="shared" ref="ES63" si="210">IF(OR(EL63="○",AF63=""),0,1)</f>
        <v>0</v>
      </c>
      <c r="ET63" s="469">
        <f>IF(AND(AF63="①",H63&gt;=0,OR(F63="月",F63="火",F63="水",F63="木",F63="金")),1,0)</f>
        <v>0</v>
      </c>
      <c r="EU63" s="448">
        <f>IF(AND(AF63="①",X63&gt;=0,OR(F63="月",F63="火",F63="水",F63="木",F63="金")),1,0)</f>
        <v>0</v>
      </c>
      <c r="EV63" s="487">
        <f>IF(AND(AF63="①",H63&gt;=0,F63="土"),1,0)</f>
        <v>0</v>
      </c>
      <c r="EW63" s="476">
        <f>IF(AND(AF63="①",X63&gt;=0,F63="土"),1,0)</f>
        <v>0</v>
      </c>
      <c r="EX63" s="481" t="str">
        <f>IF(AND(AF63="①",OR(F63="月",F63="火",F63="水",F63="木",F63="金")),H63,"-")</f>
        <v>-</v>
      </c>
      <c r="EY63" s="447" t="str">
        <f>IF(AND(AF63="①",OR(F63="月",F63="火",F63="水",F63="木",F63="金")),I64,"-")</f>
        <v>-</v>
      </c>
      <c r="EZ63" s="447" t="str">
        <f>IF(AND(AF63="①",OR(F63="月",F63="火",F63="水",F63="木",F63="金")),L63,"-")</f>
        <v>-</v>
      </c>
      <c r="FA63" s="447" t="str">
        <f>IF(AND(AF63="①",OR(F63="月",F63="火",F63="水",F63="木",F63="金")),M64,"-")</f>
        <v>-</v>
      </c>
      <c r="FB63" s="447" t="str">
        <f>IF(AND(AF63="①",OR(F63="月",F63="火",F63="水",F63="木",F63="金")),P63,"-")</f>
        <v>-</v>
      </c>
      <c r="FC63" s="447" t="str">
        <f>IF(AND(AF63="①",OR(F63="月",F63="火",F63="水",F63="木",F63="金")),Q64,"-")</f>
        <v>-</v>
      </c>
      <c r="FD63" s="447" t="str">
        <f>IF(AND(AF63="①",OR(F63="月",F63="火",F63="水",F63="木",F63="金")),T63,"-")</f>
        <v>-</v>
      </c>
      <c r="FE63" s="447" t="str">
        <f>IF(AND(AF63="①",OR(F63="月",F63="火",F63="水",F63="木",F63="金")),U64,"-")</f>
        <v>-</v>
      </c>
      <c r="FF63" s="447" t="str">
        <f>IF(AND(AF63="①",OR(F63="月",F63="火",F63="水",F63="木",F63="金")),X63,"-")</f>
        <v>-</v>
      </c>
      <c r="FG63" s="901" t="str">
        <f>IF(AND(AF63="①",OR(F63="月",F63="火",F63="水",F63="木",F63="金")),Y64,"-")</f>
        <v>-</v>
      </c>
      <c r="FH63" s="464" t="str">
        <f>IF(AND(AF63="①",F63="土"),H63,"-")</f>
        <v>-</v>
      </c>
      <c r="FI63" s="447" t="str">
        <f>IF(AND(AF63="①",F63="土"),I64,"-")</f>
        <v>-</v>
      </c>
      <c r="FJ63" s="447" t="str">
        <f>IF(AND(AF63="①",F63="土"),L63,"-")</f>
        <v>-</v>
      </c>
      <c r="FK63" s="447" t="str">
        <f>IF(AND(AF63="①",F63="土"),M64,"-")</f>
        <v>-</v>
      </c>
      <c r="FL63" s="447" t="str">
        <f>IF(AND(AF63="①",F63="土"),P63,"-")</f>
        <v>-</v>
      </c>
      <c r="FM63" s="447" t="str">
        <f>IF(AND(AF63="①",F63="土"),Q64,"-")</f>
        <v>-</v>
      </c>
      <c r="FN63" s="447" t="str">
        <f>IF(AND(AF63="①",F63="土"),T63,"-")</f>
        <v>-</v>
      </c>
      <c r="FO63" s="447" t="str">
        <f>IF(AND(AF63="①",F63="土"),U64,"-")</f>
        <v>-</v>
      </c>
      <c r="FP63" s="447" t="str">
        <f>IF(AND(AF63="①",F63="土"),X63,"-")</f>
        <v>-</v>
      </c>
      <c r="FQ63" s="1143" t="str">
        <f>IF(AND(AF63="①",F63="土"),Y64,"-")</f>
        <v>-</v>
      </c>
      <c r="FR63" s="916">
        <f>IF(AF63="①",AP63,0)</f>
        <v>0</v>
      </c>
      <c r="FS63" s="914">
        <f>AL63*24-AH63*24</f>
        <v>0</v>
      </c>
      <c r="FT63" s="1113">
        <f>IF(AS63="①",BC63,0)</f>
        <v>0</v>
      </c>
      <c r="FU63" s="1104">
        <f>(TIMEVALUE(TEXT(AY63,"h:mm"))-TIMEVALUE(TEXT(AU63,"h:mm")))*24</f>
        <v>0</v>
      </c>
      <c r="FV63" s="1113">
        <f>IF(BF63="①",BP63,0)</f>
        <v>0</v>
      </c>
      <c r="FW63" s="1104">
        <f>(TIMEVALUE(TEXT(BL63,"h:mm"))-TIMEVALUE(TEXT(BH63,"h:mm")))*24</f>
        <v>0</v>
      </c>
      <c r="FX63" s="1113">
        <f>IF(BS63="①",CC63,0)</f>
        <v>0</v>
      </c>
      <c r="FY63" s="1104">
        <f>(TIMEVALUE(TEXT(BY63,"h:mm"))-TIMEVALUE(TEXT(BU63,"h:mm")))*24</f>
        <v>0</v>
      </c>
      <c r="FZ63" s="1113">
        <f>IF(CF63="①",CP63,0)</f>
        <v>0</v>
      </c>
      <c r="GA63" s="1104">
        <f>(TIMEVALUE(TEXT(CL63,"h:mm"))-TIMEVALUE(TEXT(CH63,"h:mm")))*24</f>
        <v>0</v>
      </c>
      <c r="GB63" s="1113">
        <f>IF(CS63="①",DC63,0)</f>
        <v>0</v>
      </c>
      <c r="GC63" s="1104">
        <f>(TIMEVALUE(TEXT(CY63,"h:mm"))-TIMEVALUE(TEXT(CU63,"h:mm")))*24</f>
        <v>0</v>
      </c>
      <c r="GD63" s="198"/>
      <c r="GE63" s="1111" t="str">
        <f t="shared" ref="GE63" si="211">IF(AND(AS63="①",(OR(AB63="学校休業日",AB63="土曜日"))),FU63-8,"-")</f>
        <v>-</v>
      </c>
      <c r="GF63" s="1111" t="str">
        <f t="shared" ref="GF63" si="212">IF(AND(BF63="①",(OR(AB63="学校休業日",AB63="土曜日"))),FW63-8,"-")</f>
        <v>-</v>
      </c>
      <c r="GG63" s="1111" t="str">
        <f t="shared" ref="GG63" si="213">IF(AND(BS63="①",(OR(AB63="学校休業日",AB63="土曜日"))),FY63-8,"-")</f>
        <v>-</v>
      </c>
      <c r="GH63" s="1111" t="str">
        <f t="shared" ref="GH63" si="214">IF(AND(CF63="①",(OR(AB63="学校休業日",AB63="土曜日"))),GA63-8,"-")</f>
        <v>-</v>
      </c>
      <c r="GI63" s="1111" t="str">
        <f t="shared" ref="GI63" si="215">IF(AND(CS63="①",(OR(AB63="学校休業日",AB63="土曜日"))),GC63-8,"-")</f>
        <v>-</v>
      </c>
      <c r="GJ63" s="390">
        <f>COUNTIFS(F63,"&lt;&gt;土",F63,"&lt;&gt;",DF63,"有")</f>
        <v>0</v>
      </c>
      <c r="GK63" s="390">
        <f>COUNTIFS(F63,"土",DF63,"有")</f>
        <v>0</v>
      </c>
      <c r="GL63" s="344"/>
      <c r="GM63" s="344"/>
      <c r="GN63" s="344"/>
      <c r="GO63" s="105"/>
      <c r="GP63" s="105"/>
      <c r="GQ63" s="105"/>
      <c r="GR63" s="105"/>
      <c r="GT63" s="1254" t="str">
        <f t="shared" ref="GT63" si="216">IF(AND(AF63="①",AB63="土曜日"),TIMEVALUE("19:00")-AL63,"-")</f>
        <v>-</v>
      </c>
      <c r="GX63" s="385">
        <f t="shared" ref="GX63" si="217">AB63</f>
        <v>0</v>
      </c>
      <c r="GY63" s="385">
        <f t="shared" ref="GY63" si="218">AS63</f>
        <v>0</v>
      </c>
      <c r="GZ63" s="385">
        <f t="shared" ref="GZ63" si="219">BF63</f>
        <v>0</v>
      </c>
      <c r="HA63" s="385">
        <f t="shared" ref="HA63" si="220">BS63</f>
        <v>0</v>
      </c>
      <c r="HB63" s="385">
        <f t="shared" ref="HB63" si="221">CF63</f>
        <v>0</v>
      </c>
      <c r="HC63" s="385">
        <f t="shared" ref="HC63" si="222">CS63</f>
        <v>0</v>
      </c>
      <c r="HD63" s="338"/>
      <c r="HE63" s="338"/>
      <c r="HV63" s="338"/>
    </row>
    <row r="64" spans="2:230" ht="15.75" customHeight="1" x14ac:dyDescent="0.15">
      <c r="B64" s="19"/>
      <c r="C64" s="95"/>
      <c r="D64" s="813"/>
      <c r="E64" s="814"/>
      <c r="F64" s="813"/>
      <c r="G64" s="836"/>
      <c r="H64" s="96" t="s">
        <v>43</v>
      </c>
      <c r="I64" s="918">
        <f>SUM(L64:W64)</f>
        <v>0</v>
      </c>
      <c r="J64" s="918"/>
      <c r="K64" s="330" t="s">
        <v>44</v>
      </c>
      <c r="L64" s="97" t="s">
        <v>43</v>
      </c>
      <c r="M64" s="600"/>
      <c r="N64" s="600"/>
      <c r="O64" s="98" t="s">
        <v>44</v>
      </c>
      <c r="P64" s="97" t="s">
        <v>43</v>
      </c>
      <c r="Q64" s="600"/>
      <c r="R64" s="600"/>
      <c r="S64" s="98" t="s">
        <v>44</v>
      </c>
      <c r="T64" s="97" t="s">
        <v>43</v>
      </c>
      <c r="U64" s="600"/>
      <c r="V64" s="600"/>
      <c r="W64" s="99" t="s">
        <v>44</v>
      </c>
      <c r="X64" s="98" t="s">
        <v>43</v>
      </c>
      <c r="Y64" s="600"/>
      <c r="Z64" s="600"/>
      <c r="AA64" s="99" t="s">
        <v>44</v>
      </c>
      <c r="AB64" s="867"/>
      <c r="AC64" s="868"/>
      <c r="AD64" s="868"/>
      <c r="AE64" s="868"/>
      <c r="AF64" s="558"/>
      <c r="AG64" s="556"/>
      <c r="AH64" s="555"/>
      <c r="AI64" s="555"/>
      <c r="AJ64" s="555"/>
      <c r="AK64" s="555"/>
      <c r="AL64" s="559"/>
      <c r="AM64" s="559"/>
      <c r="AN64" s="559"/>
      <c r="AO64" s="559"/>
      <c r="AP64" s="556"/>
      <c r="AQ64" s="556"/>
      <c r="AR64" s="557"/>
      <c r="AS64" s="558"/>
      <c r="AT64" s="556"/>
      <c r="AU64" s="555"/>
      <c r="AV64" s="555"/>
      <c r="AW64" s="555"/>
      <c r="AX64" s="555"/>
      <c r="AY64" s="559"/>
      <c r="AZ64" s="559"/>
      <c r="BA64" s="559"/>
      <c r="BB64" s="559"/>
      <c r="BC64" s="556"/>
      <c r="BD64" s="556"/>
      <c r="BE64" s="557"/>
      <c r="BF64" s="558"/>
      <c r="BG64" s="556"/>
      <c r="BH64" s="555"/>
      <c r="BI64" s="555"/>
      <c r="BJ64" s="555"/>
      <c r="BK64" s="555"/>
      <c r="BL64" s="559"/>
      <c r="BM64" s="559"/>
      <c r="BN64" s="559"/>
      <c r="BO64" s="559"/>
      <c r="BP64" s="556"/>
      <c r="BQ64" s="556"/>
      <c r="BR64" s="557"/>
      <c r="BS64" s="558"/>
      <c r="BT64" s="556"/>
      <c r="BU64" s="555"/>
      <c r="BV64" s="555"/>
      <c r="BW64" s="555"/>
      <c r="BX64" s="555"/>
      <c r="BY64" s="559"/>
      <c r="BZ64" s="559"/>
      <c r="CA64" s="559"/>
      <c r="CB64" s="559"/>
      <c r="CC64" s="556"/>
      <c r="CD64" s="556"/>
      <c r="CE64" s="557"/>
      <c r="CF64" s="558"/>
      <c r="CG64" s="556"/>
      <c r="CH64" s="555"/>
      <c r="CI64" s="555"/>
      <c r="CJ64" s="555"/>
      <c r="CK64" s="555"/>
      <c r="CL64" s="559"/>
      <c r="CM64" s="559"/>
      <c r="CN64" s="559"/>
      <c r="CO64" s="559"/>
      <c r="CP64" s="556"/>
      <c r="CQ64" s="556"/>
      <c r="CR64" s="557"/>
      <c r="CS64" s="558"/>
      <c r="CT64" s="556"/>
      <c r="CU64" s="555"/>
      <c r="CV64" s="555"/>
      <c r="CW64" s="555"/>
      <c r="CX64" s="555"/>
      <c r="CY64" s="559"/>
      <c r="CZ64" s="559"/>
      <c r="DA64" s="559"/>
      <c r="DB64" s="559"/>
      <c r="DC64" s="556"/>
      <c r="DD64" s="556"/>
      <c r="DE64" s="557"/>
      <c r="DF64" s="733"/>
      <c r="DG64" s="733"/>
      <c r="DH64" s="734"/>
      <c r="DI64" s="729"/>
      <c r="DJ64" s="730"/>
      <c r="DK64" s="714"/>
      <c r="DL64" s="730"/>
      <c r="DM64" s="730"/>
      <c r="DN64" s="714"/>
      <c r="DO64" s="714"/>
      <c r="DP64" s="730"/>
      <c r="DQ64" s="730"/>
      <c r="DR64" s="714"/>
      <c r="DS64" s="730"/>
      <c r="DT64" s="730"/>
      <c r="DU64" s="774"/>
      <c r="DV64" s="718"/>
      <c r="DW64" s="719"/>
      <c r="DX64" s="719"/>
      <c r="DY64" s="719"/>
      <c r="DZ64" s="719"/>
      <c r="EA64" s="719"/>
      <c r="EB64" s="719"/>
      <c r="EC64" s="719"/>
      <c r="ED64" s="719"/>
      <c r="EE64" s="719"/>
      <c r="EF64" s="720"/>
      <c r="EG64" s="4"/>
      <c r="EH64" s="4"/>
      <c r="EI64" s="908"/>
      <c r="EJ64" s="908"/>
      <c r="EK64" s="341"/>
      <c r="EL64" s="919"/>
      <c r="EM64" s="920"/>
      <c r="EN64" s="921"/>
      <c r="EO64" s="923"/>
      <c r="EP64" s="925"/>
      <c r="EQ64" s="925"/>
      <c r="ER64" s="927"/>
      <c r="ES64" s="925"/>
      <c r="ET64" s="469"/>
      <c r="EU64" s="487"/>
      <c r="EV64" s="487"/>
      <c r="EW64" s="477"/>
      <c r="EX64" s="474"/>
      <c r="EY64" s="448"/>
      <c r="EZ64" s="448"/>
      <c r="FA64" s="448"/>
      <c r="FB64" s="448"/>
      <c r="FC64" s="448"/>
      <c r="FD64" s="448"/>
      <c r="FE64" s="448"/>
      <c r="FF64" s="448"/>
      <c r="FG64" s="902"/>
      <c r="FH64" s="465"/>
      <c r="FI64" s="448"/>
      <c r="FJ64" s="448"/>
      <c r="FK64" s="448"/>
      <c r="FL64" s="448"/>
      <c r="FM64" s="448"/>
      <c r="FN64" s="448"/>
      <c r="FO64" s="448"/>
      <c r="FP64" s="448"/>
      <c r="FQ64" s="1142"/>
      <c r="FR64" s="917"/>
      <c r="FS64" s="915"/>
      <c r="FT64" s="1114"/>
      <c r="FU64" s="1104"/>
      <c r="FV64" s="1114"/>
      <c r="FW64" s="1104"/>
      <c r="FX64" s="1114"/>
      <c r="FY64" s="1104"/>
      <c r="FZ64" s="1114"/>
      <c r="GA64" s="1104"/>
      <c r="GB64" s="1114"/>
      <c r="GC64" s="1104"/>
      <c r="GD64" s="198"/>
      <c r="GE64" s="1112"/>
      <c r="GF64" s="1112"/>
      <c r="GG64" s="1112"/>
      <c r="GH64" s="1112"/>
      <c r="GI64" s="1112"/>
      <c r="GJ64" s="390"/>
      <c r="GK64" s="390"/>
      <c r="GL64" s="344"/>
      <c r="GM64" s="344"/>
      <c r="GN64" s="344"/>
      <c r="GO64" s="105"/>
      <c r="GP64" s="105"/>
      <c r="GQ64" s="105"/>
      <c r="GR64" s="105"/>
      <c r="GT64" s="1254"/>
      <c r="GX64" s="385"/>
      <c r="GY64" s="385"/>
      <c r="GZ64" s="385"/>
      <c r="HA64" s="385"/>
      <c r="HB64" s="385"/>
      <c r="HC64" s="385"/>
      <c r="HD64" s="338"/>
      <c r="HE64" s="338"/>
      <c r="HV64" s="338"/>
    </row>
    <row r="65" spans="2:230" ht="15.75" customHeight="1" x14ac:dyDescent="0.15">
      <c r="B65" s="19"/>
      <c r="C65" s="95">
        <v>15</v>
      </c>
      <c r="D65" s="811"/>
      <c r="E65" s="812"/>
      <c r="F65" s="811"/>
      <c r="G65" s="907"/>
      <c r="H65" s="898">
        <f>SUM(L65:W65)</f>
        <v>0</v>
      </c>
      <c r="I65" s="899"/>
      <c r="J65" s="899"/>
      <c r="K65" s="900"/>
      <c r="L65" s="601"/>
      <c r="M65" s="602"/>
      <c r="N65" s="602"/>
      <c r="O65" s="603"/>
      <c r="P65" s="601"/>
      <c r="Q65" s="602"/>
      <c r="R65" s="602"/>
      <c r="S65" s="603"/>
      <c r="T65" s="601"/>
      <c r="U65" s="602"/>
      <c r="V65" s="602"/>
      <c r="W65" s="604"/>
      <c r="X65" s="592"/>
      <c r="Y65" s="593"/>
      <c r="Z65" s="593"/>
      <c r="AA65" s="594"/>
      <c r="AB65" s="869"/>
      <c r="AC65" s="870"/>
      <c r="AD65" s="870"/>
      <c r="AE65" s="870"/>
      <c r="AF65" s="595"/>
      <c r="AG65" s="596"/>
      <c r="AH65" s="555"/>
      <c r="AI65" s="555"/>
      <c r="AJ65" s="555"/>
      <c r="AK65" s="555"/>
      <c r="AL65" s="559"/>
      <c r="AM65" s="559"/>
      <c r="AN65" s="559"/>
      <c r="AO65" s="559"/>
      <c r="AP65" s="556"/>
      <c r="AQ65" s="556"/>
      <c r="AR65" s="557"/>
      <c r="AS65" s="558"/>
      <c r="AT65" s="556"/>
      <c r="AU65" s="555"/>
      <c r="AV65" s="555"/>
      <c r="AW65" s="555"/>
      <c r="AX65" s="555"/>
      <c r="AY65" s="559"/>
      <c r="AZ65" s="559"/>
      <c r="BA65" s="559"/>
      <c r="BB65" s="559"/>
      <c r="BC65" s="556"/>
      <c r="BD65" s="556"/>
      <c r="BE65" s="557"/>
      <c r="BF65" s="558"/>
      <c r="BG65" s="556"/>
      <c r="BH65" s="555"/>
      <c r="BI65" s="555"/>
      <c r="BJ65" s="555"/>
      <c r="BK65" s="555"/>
      <c r="BL65" s="559"/>
      <c r="BM65" s="559"/>
      <c r="BN65" s="559"/>
      <c r="BO65" s="559"/>
      <c r="BP65" s="556"/>
      <c r="BQ65" s="556"/>
      <c r="BR65" s="557"/>
      <c r="BS65" s="558"/>
      <c r="BT65" s="556"/>
      <c r="BU65" s="555"/>
      <c r="BV65" s="555"/>
      <c r="BW65" s="555"/>
      <c r="BX65" s="555"/>
      <c r="BY65" s="559"/>
      <c r="BZ65" s="559"/>
      <c r="CA65" s="559"/>
      <c r="CB65" s="559"/>
      <c r="CC65" s="556"/>
      <c r="CD65" s="556"/>
      <c r="CE65" s="557"/>
      <c r="CF65" s="558"/>
      <c r="CG65" s="556"/>
      <c r="CH65" s="555"/>
      <c r="CI65" s="555"/>
      <c r="CJ65" s="555"/>
      <c r="CK65" s="555"/>
      <c r="CL65" s="559"/>
      <c r="CM65" s="559"/>
      <c r="CN65" s="559"/>
      <c r="CO65" s="559"/>
      <c r="CP65" s="556"/>
      <c r="CQ65" s="556"/>
      <c r="CR65" s="557"/>
      <c r="CS65" s="558"/>
      <c r="CT65" s="556"/>
      <c r="CU65" s="555"/>
      <c r="CV65" s="555"/>
      <c r="CW65" s="555"/>
      <c r="CX65" s="555"/>
      <c r="CY65" s="559"/>
      <c r="CZ65" s="559"/>
      <c r="DA65" s="559"/>
      <c r="DB65" s="559"/>
      <c r="DC65" s="556"/>
      <c r="DD65" s="556"/>
      <c r="DE65" s="557"/>
      <c r="DF65" s="731"/>
      <c r="DG65" s="731"/>
      <c r="DH65" s="732"/>
      <c r="DI65" s="727"/>
      <c r="DJ65" s="728"/>
      <c r="DK65" s="713" t="s">
        <v>41</v>
      </c>
      <c r="DL65" s="728"/>
      <c r="DM65" s="728"/>
      <c r="DN65" s="713" t="s">
        <v>36</v>
      </c>
      <c r="DO65" s="713" t="s">
        <v>42</v>
      </c>
      <c r="DP65" s="728"/>
      <c r="DQ65" s="728"/>
      <c r="DR65" s="713" t="s">
        <v>41</v>
      </c>
      <c r="DS65" s="728"/>
      <c r="DT65" s="728"/>
      <c r="DU65" s="773" t="s">
        <v>36</v>
      </c>
      <c r="DV65" s="715"/>
      <c r="DW65" s="716"/>
      <c r="DX65" s="716"/>
      <c r="DY65" s="716"/>
      <c r="DZ65" s="716"/>
      <c r="EA65" s="716"/>
      <c r="EB65" s="716"/>
      <c r="EC65" s="716"/>
      <c r="ED65" s="716"/>
      <c r="EE65" s="716"/>
      <c r="EF65" s="717"/>
      <c r="EG65" s="4"/>
      <c r="EH65" s="4"/>
      <c r="EI65" s="908"/>
      <c r="EJ65" s="908"/>
      <c r="EK65" s="341"/>
      <c r="EL65" s="919"/>
      <c r="EM65" s="920"/>
      <c r="EN65" s="921"/>
      <c r="EO65" s="922">
        <f t="shared" ref="EO65" si="223">IF(EL65="○","",H65)</f>
        <v>0</v>
      </c>
      <c r="EP65" s="925">
        <f t="shared" ref="EP65" si="224">IF(EL65="○","",L65)</f>
        <v>0</v>
      </c>
      <c r="EQ65" s="924">
        <f t="shared" ref="EQ65" si="225">IF(OR(EL65="○",AF65=""),0,1)</f>
        <v>0</v>
      </c>
      <c r="ER65" s="926">
        <f t="shared" ref="ER65" si="226">IF(EL65="○","",M66)</f>
        <v>0</v>
      </c>
      <c r="ES65" s="925">
        <f t="shared" ref="ES65" si="227">IF(OR(EL65="○",AF65=""),0,1)</f>
        <v>0</v>
      </c>
      <c r="ET65" s="469">
        <f>IF(AND(AF65="①",H65&gt;=0,OR(F65="月",F65="火",F65="水",F65="木",F65="金")),1,0)</f>
        <v>0</v>
      </c>
      <c r="EU65" s="448">
        <f>IF(AND(AF65="①",X65&gt;=0,OR(F65="月",F65="火",F65="水",F65="木",F65="金")),1,0)</f>
        <v>0</v>
      </c>
      <c r="EV65" s="487">
        <f>IF(AND(AF65="①",H65&gt;=0,F65="土"),1,0)</f>
        <v>0</v>
      </c>
      <c r="EW65" s="476">
        <f>IF(AND(AF65="①",X65&gt;=0,F65="土"),1,0)</f>
        <v>0</v>
      </c>
      <c r="EX65" s="481" t="str">
        <f>IF(AND(AF65="①",OR(F65="月",F65="火",F65="水",F65="木",F65="金")),H65,"-")</f>
        <v>-</v>
      </c>
      <c r="EY65" s="447" t="str">
        <f>IF(AND(AF65="①",OR(F65="月",F65="火",F65="水",F65="木",F65="金")),I66,"-")</f>
        <v>-</v>
      </c>
      <c r="EZ65" s="447" t="str">
        <f>IF(AND(AF65="①",OR(F65="月",F65="火",F65="水",F65="木",F65="金")),L65,"-")</f>
        <v>-</v>
      </c>
      <c r="FA65" s="447" t="str">
        <f>IF(AND(AF65="①",OR(F65="月",F65="火",F65="水",F65="木",F65="金")),M66,"-")</f>
        <v>-</v>
      </c>
      <c r="FB65" s="447" t="str">
        <f>IF(AND(AF65="①",OR(F65="月",F65="火",F65="水",F65="木",F65="金")),P65,"-")</f>
        <v>-</v>
      </c>
      <c r="FC65" s="447" t="str">
        <f>IF(AND(AF65="①",OR(F65="月",F65="火",F65="水",F65="木",F65="金")),Q66,"-")</f>
        <v>-</v>
      </c>
      <c r="FD65" s="447" t="str">
        <f>IF(AND(AF65="①",OR(F65="月",F65="火",F65="水",F65="木",F65="金")),T65,"-")</f>
        <v>-</v>
      </c>
      <c r="FE65" s="447" t="str">
        <f>IF(AND(AF65="①",OR(F65="月",F65="火",F65="水",F65="木",F65="金")),U66,"-")</f>
        <v>-</v>
      </c>
      <c r="FF65" s="447" t="str">
        <f>IF(AND(AF65="①",OR(F65="月",F65="火",F65="水",F65="木",F65="金")),X65,"-")</f>
        <v>-</v>
      </c>
      <c r="FG65" s="901" t="str">
        <f>IF(AND(AF65="①",OR(F65="月",F65="火",F65="水",F65="木",F65="金")),Y66,"-")</f>
        <v>-</v>
      </c>
      <c r="FH65" s="464" t="str">
        <f>IF(AND(AF65="①",F65="土"),H65,"-")</f>
        <v>-</v>
      </c>
      <c r="FI65" s="447" t="str">
        <f>IF(AND(AF65="①",F65="土"),I66,"-")</f>
        <v>-</v>
      </c>
      <c r="FJ65" s="447" t="str">
        <f>IF(AND(AF65="①",F65="土"),L65,"-")</f>
        <v>-</v>
      </c>
      <c r="FK65" s="447" t="str">
        <f>IF(AND(AF65="①",F65="土"),M66,"-")</f>
        <v>-</v>
      </c>
      <c r="FL65" s="447" t="str">
        <f>IF(AND(AF65="①",F65="土"),P65,"-")</f>
        <v>-</v>
      </c>
      <c r="FM65" s="447" t="str">
        <f>IF(AND(AF65="①",F65="土"),Q66,"-")</f>
        <v>-</v>
      </c>
      <c r="FN65" s="447" t="str">
        <f>IF(AND(AF65="①",F65="土"),T65,"-")</f>
        <v>-</v>
      </c>
      <c r="FO65" s="447" t="str">
        <f>IF(AND(AF65="①",F65="土"),U66,"-")</f>
        <v>-</v>
      </c>
      <c r="FP65" s="447" t="str">
        <f>IF(AND(AF65="①",F65="土"),X65,"-")</f>
        <v>-</v>
      </c>
      <c r="FQ65" s="1143" t="str">
        <f>IF(AND(AF65="①",F65="土"),Y66,"-")</f>
        <v>-</v>
      </c>
      <c r="FR65" s="916">
        <f>IF(AF65="①",AP65,0)</f>
        <v>0</v>
      </c>
      <c r="FS65" s="914">
        <f>AL65*24-AH65*24</f>
        <v>0</v>
      </c>
      <c r="FT65" s="1113">
        <f>IF(AS65="①",BC65,0)</f>
        <v>0</v>
      </c>
      <c r="FU65" s="1104">
        <f>(TIMEVALUE(TEXT(AY65,"h:mm"))-TIMEVALUE(TEXT(AU65,"h:mm")))*24</f>
        <v>0</v>
      </c>
      <c r="FV65" s="1113">
        <f>IF(BF65="①",BP65,0)</f>
        <v>0</v>
      </c>
      <c r="FW65" s="1104">
        <f>(TIMEVALUE(TEXT(BL65,"h:mm"))-TIMEVALUE(TEXT(BH65,"h:mm")))*24</f>
        <v>0</v>
      </c>
      <c r="FX65" s="1113">
        <f>IF(BS65="①",CC65,0)</f>
        <v>0</v>
      </c>
      <c r="FY65" s="1104">
        <f>(TIMEVALUE(TEXT(BY65,"h:mm"))-TIMEVALUE(TEXT(BU65,"h:mm")))*24</f>
        <v>0</v>
      </c>
      <c r="FZ65" s="1113">
        <f>IF(CF65="①",CP65,0)</f>
        <v>0</v>
      </c>
      <c r="GA65" s="1104">
        <f>(TIMEVALUE(TEXT(CL65,"h:mm"))-TIMEVALUE(TEXT(CH65,"h:mm")))*24</f>
        <v>0</v>
      </c>
      <c r="GB65" s="1113">
        <f>IF(CS65="①",DC65,0)</f>
        <v>0</v>
      </c>
      <c r="GC65" s="1104">
        <f>(TIMEVALUE(TEXT(CY65,"h:mm"))-TIMEVALUE(TEXT(CU65,"h:mm")))*24</f>
        <v>0</v>
      </c>
      <c r="GD65" s="198"/>
      <c r="GE65" s="1111" t="str">
        <f t="shared" ref="GE65" si="228">IF(AND(AS65="①",(OR(AB65="学校休業日",AB65="土曜日"))),FU65-8,"-")</f>
        <v>-</v>
      </c>
      <c r="GF65" s="1111" t="str">
        <f t="shared" ref="GF65" si="229">IF(AND(BF65="①",(OR(AB65="学校休業日",AB65="土曜日"))),FW65-8,"-")</f>
        <v>-</v>
      </c>
      <c r="GG65" s="1111" t="str">
        <f t="shared" ref="GG65" si="230">IF(AND(BS65="①",(OR(AB65="学校休業日",AB65="土曜日"))),FY65-8,"-")</f>
        <v>-</v>
      </c>
      <c r="GH65" s="1111" t="str">
        <f t="shared" ref="GH65" si="231">IF(AND(CF65="①",(OR(AB65="学校休業日",AB65="土曜日"))),GA65-8,"-")</f>
        <v>-</v>
      </c>
      <c r="GI65" s="1111" t="str">
        <f t="shared" ref="GI65" si="232">IF(AND(CS65="①",(OR(AB65="学校休業日",AB65="土曜日"))),GC65-8,"-")</f>
        <v>-</v>
      </c>
      <c r="GJ65" s="390">
        <f>COUNTIFS(F65,"&lt;&gt;土",F65,"&lt;&gt;",DF65,"有")</f>
        <v>0</v>
      </c>
      <c r="GK65" s="390">
        <f>COUNTIFS(F65,"土",DF65,"有")</f>
        <v>0</v>
      </c>
      <c r="GL65" s="344"/>
      <c r="GM65" s="344"/>
      <c r="GN65" s="344"/>
      <c r="GO65" s="105"/>
      <c r="GP65" s="105"/>
      <c r="GQ65" s="105"/>
      <c r="GR65" s="105"/>
      <c r="GT65" s="1254" t="str">
        <f t="shared" ref="GT65" si="233">IF(AND(AF65="①",AB65="土曜日"),TIMEVALUE("19:00")-AL65,"-")</f>
        <v>-</v>
      </c>
      <c r="GX65" s="385">
        <f t="shared" ref="GX65" si="234">AB65</f>
        <v>0</v>
      </c>
      <c r="GY65" s="385">
        <f t="shared" ref="GY65" si="235">AS65</f>
        <v>0</v>
      </c>
      <c r="GZ65" s="385">
        <f t="shared" ref="GZ65" si="236">BF65</f>
        <v>0</v>
      </c>
      <c r="HA65" s="385">
        <f t="shared" ref="HA65" si="237">BS65</f>
        <v>0</v>
      </c>
      <c r="HB65" s="385">
        <f t="shared" ref="HB65" si="238">CF65</f>
        <v>0</v>
      </c>
      <c r="HC65" s="385">
        <f t="shared" ref="HC65" si="239">CS65</f>
        <v>0</v>
      </c>
      <c r="HD65" s="338"/>
      <c r="HE65" s="338"/>
      <c r="HV65" s="338"/>
    </row>
    <row r="66" spans="2:230" ht="15.75" customHeight="1" x14ac:dyDescent="0.15">
      <c r="B66" s="19"/>
      <c r="C66" s="95"/>
      <c r="D66" s="813"/>
      <c r="E66" s="814"/>
      <c r="F66" s="813"/>
      <c r="G66" s="836"/>
      <c r="H66" s="96" t="s">
        <v>43</v>
      </c>
      <c r="I66" s="918">
        <f>SUM(L66:W66)</f>
        <v>0</v>
      </c>
      <c r="J66" s="918"/>
      <c r="K66" s="330" t="s">
        <v>44</v>
      </c>
      <c r="L66" s="97" t="s">
        <v>43</v>
      </c>
      <c r="M66" s="600"/>
      <c r="N66" s="600"/>
      <c r="O66" s="98" t="s">
        <v>44</v>
      </c>
      <c r="P66" s="97" t="s">
        <v>43</v>
      </c>
      <c r="Q66" s="600"/>
      <c r="R66" s="600"/>
      <c r="S66" s="98" t="s">
        <v>44</v>
      </c>
      <c r="T66" s="97" t="s">
        <v>43</v>
      </c>
      <c r="U66" s="600"/>
      <c r="V66" s="600"/>
      <c r="W66" s="99" t="s">
        <v>44</v>
      </c>
      <c r="X66" s="98" t="s">
        <v>43</v>
      </c>
      <c r="Y66" s="600"/>
      <c r="Z66" s="600"/>
      <c r="AA66" s="99" t="s">
        <v>44</v>
      </c>
      <c r="AB66" s="867"/>
      <c r="AC66" s="868"/>
      <c r="AD66" s="868"/>
      <c r="AE66" s="868"/>
      <c r="AF66" s="558"/>
      <c r="AG66" s="556"/>
      <c r="AH66" s="555"/>
      <c r="AI66" s="555"/>
      <c r="AJ66" s="555"/>
      <c r="AK66" s="555"/>
      <c r="AL66" s="559"/>
      <c r="AM66" s="559"/>
      <c r="AN66" s="559"/>
      <c r="AO66" s="559"/>
      <c r="AP66" s="556"/>
      <c r="AQ66" s="556"/>
      <c r="AR66" s="557"/>
      <c r="AS66" s="558"/>
      <c r="AT66" s="556"/>
      <c r="AU66" s="555"/>
      <c r="AV66" s="555"/>
      <c r="AW66" s="555"/>
      <c r="AX66" s="555"/>
      <c r="AY66" s="559"/>
      <c r="AZ66" s="559"/>
      <c r="BA66" s="559"/>
      <c r="BB66" s="559"/>
      <c r="BC66" s="556"/>
      <c r="BD66" s="556"/>
      <c r="BE66" s="557"/>
      <c r="BF66" s="558"/>
      <c r="BG66" s="556"/>
      <c r="BH66" s="555"/>
      <c r="BI66" s="555"/>
      <c r="BJ66" s="555"/>
      <c r="BK66" s="555"/>
      <c r="BL66" s="559"/>
      <c r="BM66" s="559"/>
      <c r="BN66" s="559"/>
      <c r="BO66" s="559"/>
      <c r="BP66" s="556"/>
      <c r="BQ66" s="556"/>
      <c r="BR66" s="557"/>
      <c r="BS66" s="558"/>
      <c r="BT66" s="556"/>
      <c r="BU66" s="555"/>
      <c r="BV66" s="555"/>
      <c r="BW66" s="555"/>
      <c r="BX66" s="555"/>
      <c r="BY66" s="559"/>
      <c r="BZ66" s="559"/>
      <c r="CA66" s="559"/>
      <c r="CB66" s="559"/>
      <c r="CC66" s="556"/>
      <c r="CD66" s="556"/>
      <c r="CE66" s="557"/>
      <c r="CF66" s="558"/>
      <c r="CG66" s="556"/>
      <c r="CH66" s="555"/>
      <c r="CI66" s="555"/>
      <c r="CJ66" s="555"/>
      <c r="CK66" s="555"/>
      <c r="CL66" s="559"/>
      <c r="CM66" s="559"/>
      <c r="CN66" s="559"/>
      <c r="CO66" s="559"/>
      <c r="CP66" s="556"/>
      <c r="CQ66" s="556"/>
      <c r="CR66" s="557"/>
      <c r="CS66" s="558"/>
      <c r="CT66" s="556"/>
      <c r="CU66" s="555"/>
      <c r="CV66" s="555"/>
      <c r="CW66" s="555"/>
      <c r="CX66" s="555"/>
      <c r="CY66" s="559"/>
      <c r="CZ66" s="559"/>
      <c r="DA66" s="559"/>
      <c r="DB66" s="559"/>
      <c r="DC66" s="556"/>
      <c r="DD66" s="556"/>
      <c r="DE66" s="557"/>
      <c r="DF66" s="733"/>
      <c r="DG66" s="733"/>
      <c r="DH66" s="734"/>
      <c r="DI66" s="729"/>
      <c r="DJ66" s="730"/>
      <c r="DK66" s="714"/>
      <c r="DL66" s="730"/>
      <c r="DM66" s="730"/>
      <c r="DN66" s="714"/>
      <c r="DO66" s="714"/>
      <c r="DP66" s="730"/>
      <c r="DQ66" s="730"/>
      <c r="DR66" s="714"/>
      <c r="DS66" s="730"/>
      <c r="DT66" s="730"/>
      <c r="DU66" s="774"/>
      <c r="DV66" s="718"/>
      <c r="DW66" s="719"/>
      <c r="DX66" s="719"/>
      <c r="DY66" s="719"/>
      <c r="DZ66" s="719"/>
      <c r="EA66" s="719"/>
      <c r="EB66" s="719"/>
      <c r="EC66" s="719"/>
      <c r="ED66" s="719"/>
      <c r="EE66" s="719"/>
      <c r="EF66" s="720"/>
      <c r="EG66" s="4"/>
      <c r="EH66" s="4"/>
      <c r="EI66" s="908"/>
      <c r="EJ66" s="908"/>
      <c r="EK66" s="341"/>
      <c r="EL66" s="919"/>
      <c r="EM66" s="920"/>
      <c r="EN66" s="921"/>
      <c r="EO66" s="923"/>
      <c r="EP66" s="925"/>
      <c r="EQ66" s="925"/>
      <c r="ER66" s="927"/>
      <c r="ES66" s="925"/>
      <c r="ET66" s="469"/>
      <c r="EU66" s="487"/>
      <c r="EV66" s="487"/>
      <c r="EW66" s="477"/>
      <c r="EX66" s="474"/>
      <c r="EY66" s="448"/>
      <c r="EZ66" s="448"/>
      <c r="FA66" s="448"/>
      <c r="FB66" s="448"/>
      <c r="FC66" s="448"/>
      <c r="FD66" s="448"/>
      <c r="FE66" s="448"/>
      <c r="FF66" s="448"/>
      <c r="FG66" s="902"/>
      <c r="FH66" s="465"/>
      <c r="FI66" s="448"/>
      <c r="FJ66" s="448"/>
      <c r="FK66" s="448"/>
      <c r="FL66" s="448"/>
      <c r="FM66" s="448"/>
      <c r="FN66" s="448"/>
      <c r="FO66" s="448"/>
      <c r="FP66" s="448"/>
      <c r="FQ66" s="1142"/>
      <c r="FR66" s="917"/>
      <c r="FS66" s="915"/>
      <c r="FT66" s="1114"/>
      <c r="FU66" s="1104"/>
      <c r="FV66" s="1114"/>
      <c r="FW66" s="1104"/>
      <c r="FX66" s="1114"/>
      <c r="FY66" s="1104"/>
      <c r="FZ66" s="1114"/>
      <c r="GA66" s="1104"/>
      <c r="GB66" s="1114"/>
      <c r="GC66" s="1104"/>
      <c r="GD66" s="198"/>
      <c r="GE66" s="1112"/>
      <c r="GF66" s="1112"/>
      <c r="GG66" s="1112"/>
      <c r="GH66" s="1112"/>
      <c r="GI66" s="1112"/>
      <c r="GJ66" s="390"/>
      <c r="GK66" s="390"/>
      <c r="GL66" s="344"/>
      <c r="GM66" s="344"/>
      <c r="GN66" s="344"/>
      <c r="GO66" s="105"/>
      <c r="GP66" s="105"/>
      <c r="GQ66" s="105"/>
      <c r="GR66" s="105"/>
      <c r="GT66" s="1254"/>
      <c r="GX66" s="385"/>
      <c r="GY66" s="385"/>
      <c r="GZ66" s="385"/>
      <c r="HA66" s="385"/>
      <c r="HB66" s="385"/>
      <c r="HC66" s="385"/>
      <c r="HD66" s="338"/>
      <c r="HE66" s="338"/>
      <c r="HV66" s="338"/>
    </row>
    <row r="67" spans="2:230" ht="15.75" customHeight="1" x14ac:dyDescent="0.15">
      <c r="B67" s="19"/>
      <c r="C67" s="95">
        <v>16</v>
      </c>
      <c r="D67" s="811"/>
      <c r="E67" s="812"/>
      <c r="F67" s="811"/>
      <c r="G67" s="907"/>
      <c r="H67" s="898">
        <f>SUM(L67:W67)</f>
        <v>0</v>
      </c>
      <c r="I67" s="899"/>
      <c r="J67" s="899"/>
      <c r="K67" s="900"/>
      <c r="L67" s="601"/>
      <c r="M67" s="602"/>
      <c r="N67" s="602"/>
      <c r="O67" s="603"/>
      <c r="P67" s="601"/>
      <c r="Q67" s="602"/>
      <c r="R67" s="602"/>
      <c r="S67" s="603"/>
      <c r="T67" s="601"/>
      <c r="U67" s="602"/>
      <c r="V67" s="602"/>
      <c r="W67" s="604"/>
      <c r="X67" s="592"/>
      <c r="Y67" s="593"/>
      <c r="Z67" s="593"/>
      <c r="AA67" s="594"/>
      <c r="AB67" s="869"/>
      <c r="AC67" s="870"/>
      <c r="AD67" s="870"/>
      <c r="AE67" s="870"/>
      <c r="AF67" s="595"/>
      <c r="AG67" s="596"/>
      <c r="AH67" s="555"/>
      <c r="AI67" s="555"/>
      <c r="AJ67" s="555"/>
      <c r="AK67" s="555"/>
      <c r="AL67" s="559"/>
      <c r="AM67" s="559"/>
      <c r="AN67" s="559"/>
      <c r="AO67" s="559"/>
      <c r="AP67" s="556"/>
      <c r="AQ67" s="556"/>
      <c r="AR67" s="557"/>
      <c r="AS67" s="558"/>
      <c r="AT67" s="556"/>
      <c r="AU67" s="555"/>
      <c r="AV67" s="555"/>
      <c r="AW67" s="555"/>
      <c r="AX67" s="555"/>
      <c r="AY67" s="559"/>
      <c r="AZ67" s="559"/>
      <c r="BA67" s="559"/>
      <c r="BB67" s="559"/>
      <c r="BC67" s="556"/>
      <c r="BD67" s="556"/>
      <c r="BE67" s="557"/>
      <c r="BF67" s="558"/>
      <c r="BG67" s="556"/>
      <c r="BH67" s="555"/>
      <c r="BI67" s="555"/>
      <c r="BJ67" s="555"/>
      <c r="BK67" s="555"/>
      <c r="BL67" s="559"/>
      <c r="BM67" s="559"/>
      <c r="BN67" s="559"/>
      <c r="BO67" s="559"/>
      <c r="BP67" s="556"/>
      <c r="BQ67" s="556"/>
      <c r="BR67" s="557"/>
      <c r="BS67" s="558"/>
      <c r="BT67" s="556"/>
      <c r="BU67" s="555"/>
      <c r="BV67" s="555"/>
      <c r="BW67" s="555"/>
      <c r="BX67" s="555"/>
      <c r="BY67" s="559"/>
      <c r="BZ67" s="559"/>
      <c r="CA67" s="559"/>
      <c r="CB67" s="559"/>
      <c r="CC67" s="556"/>
      <c r="CD67" s="556"/>
      <c r="CE67" s="557"/>
      <c r="CF67" s="558"/>
      <c r="CG67" s="556"/>
      <c r="CH67" s="555"/>
      <c r="CI67" s="555"/>
      <c r="CJ67" s="555"/>
      <c r="CK67" s="555"/>
      <c r="CL67" s="559"/>
      <c r="CM67" s="559"/>
      <c r="CN67" s="559"/>
      <c r="CO67" s="559"/>
      <c r="CP67" s="556"/>
      <c r="CQ67" s="556"/>
      <c r="CR67" s="557"/>
      <c r="CS67" s="558"/>
      <c r="CT67" s="556"/>
      <c r="CU67" s="555"/>
      <c r="CV67" s="555"/>
      <c r="CW67" s="555"/>
      <c r="CX67" s="555"/>
      <c r="CY67" s="559"/>
      <c r="CZ67" s="559"/>
      <c r="DA67" s="559"/>
      <c r="DB67" s="559"/>
      <c r="DC67" s="556"/>
      <c r="DD67" s="556"/>
      <c r="DE67" s="557"/>
      <c r="DF67" s="731"/>
      <c r="DG67" s="731"/>
      <c r="DH67" s="732"/>
      <c r="DI67" s="727"/>
      <c r="DJ67" s="728"/>
      <c r="DK67" s="713" t="s">
        <v>41</v>
      </c>
      <c r="DL67" s="728"/>
      <c r="DM67" s="728"/>
      <c r="DN67" s="713" t="s">
        <v>36</v>
      </c>
      <c r="DO67" s="713" t="s">
        <v>42</v>
      </c>
      <c r="DP67" s="728"/>
      <c r="DQ67" s="728"/>
      <c r="DR67" s="713" t="s">
        <v>41</v>
      </c>
      <c r="DS67" s="728"/>
      <c r="DT67" s="728"/>
      <c r="DU67" s="773" t="s">
        <v>36</v>
      </c>
      <c r="DV67" s="715"/>
      <c r="DW67" s="716"/>
      <c r="DX67" s="716"/>
      <c r="DY67" s="716"/>
      <c r="DZ67" s="716"/>
      <c r="EA67" s="716"/>
      <c r="EB67" s="716"/>
      <c r="EC67" s="716"/>
      <c r="ED67" s="716"/>
      <c r="EE67" s="716"/>
      <c r="EF67" s="717"/>
      <c r="EG67" s="4"/>
      <c r="EH67" s="4"/>
      <c r="EI67" s="908"/>
      <c r="EJ67" s="908"/>
      <c r="EK67" s="341"/>
      <c r="EL67" s="919"/>
      <c r="EM67" s="920"/>
      <c r="EN67" s="921"/>
      <c r="EO67" s="922">
        <f t="shared" ref="EO67" si="240">IF(EL67="○","",H67)</f>
        <v>0</v>
      </c>
      <c r="EP67" s="925">
        <f t="shared" ref="EP67" si="241">IF(EL67="○","",L67)</f>
        <v>0</v>
      </c>
      <c r="EQ67" s="924">
        <f t="shared" ref="EQ67" si="242">IF(OR(EL67="○",AF67=""),0,1)</f>
        <v>0</v>
      </c>
      <c r="ER67" s="926">
        <f t="shared" ref="ER67" si="243">IF(EL67="○","",M68)</f>
        <v>0</v>
      </c>
      <c r="ES67" s="925">
        <f t="shared" ref="ES67" si="244">IF(OR(EL67="○",AF67=""),0,1)</f>
        <v>0</v>
      </c>
      <c r="ET67" s="469">
        <f>IF(AND(AF67="①",H67&gt;=0,OR(F67="月",F67="火",F67="水",F67="木",F67="金")),1,0)</f>
        <v>0</v>
      </c>
      <c r="EU67" s="448">
        <f>IF(AND(AF67="①",X67&gt;=0,OR(F67="月",F67="火",F67="水",F67="木",F67="金")),1,0)</f>
        <v>0</v>
      </c>
      <c r="EV67" s="487">
        <f>IF(AND(AF67="①",H67&gt;=0,F67="土"),1,0)</f>
        <v>0</v>
      </c>
      <c r="EW67" s="476">
        <f>IF(AND(AF67="①",X67&gt;=0,F67="土"),1,0)</f>
        <v>0</v>
      </c>
      <c r="EX67" s="481" t="str">
        <f>IF(AND(AF67="①",OR(F67="月",F67="火",F67="水",F67="木",F67="金")),H67,"-")</f>
        <v>-</v>
      </c>
      <c r="EY67" s="447" t="str">
        <f>IF(AND(AF67="①",OR(F67="月",F67="火",F67="水",F67="木",F67="金")),I68,"-")</f>
        <v>-</v>
      </c>
      <c r="EZ67" s="447" t="str">
        <f>IF(AND(AF67="①",OR(F67="月",F67="火",F67="水",F67="木",F67="金")),L67,"-")</f>
        <v>-</v>
      </c>
      <c r="FA67" s="447" t="str">
        <f>IF(AND(AF67="①",OR(F67="月",F67="火",F67="水",F67="木",F67="金")),M68,"-")</f>
        <v>-</v>
      </c>
      <c r="FB67" s="447" t="str">
        <f>IF(AND(AF67="①",OR(F67="月",F67="火",F67="水",F67="木",F67="金")),P67,"-")</f>
        <v>-</v>
      </c>
      <c r="FC67" s="447" t="str">
        <f>IF(AND(AF67="①",OR(F67="月",F67="火",F67="水",F67="木",F67="金")),Q68,"-")</f>
        <v>-</v>
      </c>
      <c r="FD67" s="447" t="str">
        <f>IF(AND(AF67="①",OR(F67="月",F67="火",F67="水",F67="木",F67="金")),T67,"-")</f>
        <v>-</v>
      </c>
      <c r="FE67" s="447" t="str">
        <f>IF(AND(AF67="①",OR(F67="月",F67="火",F67="水",F67="木",F67="金")),U68,"-")</f>
        <v>-</v>
      </c>
      <c r="FF67" s="447" t="str">
        <f>IF(AND(AF67="①",OR(F67="月",F67="火",F67="水",F67="木",F67="金")),X67,"-")</f>
        <v>-</v>
      </c>
      <c r="FG67" s="901" t="str">
        <f>IF(AND(AF67="①",OR(F67="月",F67="火",F67="水",F67="木",F67="金")),Y68,"-")</f>
        <v>-</v>
      </c>
      <c r="FH67" s="464" t="str">
        <f>IF(AND(AF67="①",F67="土"),H67,"-")</f>
        <v>-</v>
      </c>
      <c r="FI67" s="447" t="str">
        <f>IF(AND(AF67="①",F67="土"),I68,"-")</f>
        <v>-</v>
      </c>
      <c r="FJ67" s="447" t="str">
        <f>IF(AND(AF67="①",F67="土"),L67,"-")</f>
        <v>-</v>
      </c>
      <c r="FK67" s="447" t="str">
        <f>IF(AND(AF67="①",F67="土"),M68,"-")</f>
        <v>-</v>
      </c>
      <c r="FL67" s="447" t="str">
        <f>IF(AND(AF67="①",F67="土"),P67,"-")</f>
        <v>-</v>
      </c>
      <c r="FM67" s="447" t="str">
        <f>IF(AND(AF67="①",F67="土"),Q68,"-")</f>
        <v>-</v>
      </c>
      <c r="FN67" s="447" t="str">
        <f>IF(AND(AF67="①",F67="土"),T67,"-")</f>
        <v>-</v>
      </c>
      <c r="FO67" s="447" t="str">
        <f>IF(AND(AF67="①",F67="土"),U68,"-")</f>
        <v>-</v>
      </c>
      <c r="FP67" s="447" t="str">
        <f>IF(AND(AF67="①",F67="土"),X67,"-")</f>
        <v>-</v>
      </c>
      <c r="FQ67" s="1143" t="str">
        <f>IF(AND(AF67="①",F67="土"),Y68,"-")</f>
        <v>-</v>
      </c>
      <c r="FR67" s="916">
        <f>IF(AF67="①",AP67,0)</f>
        <v>0</v>
      </c>
      <c r="FS67" s="914">
        <f>AL67*24-AH67*24</f>
        <v>0</v>
      </c>
      <c r="FT67" s="1113">
        <f>IF(AS67="①",BC67,0)</f>
        <v>0</v>
      </c>
      <c r="FU67" s="1104">
        <f>(TIMEVALUE(TEXT(AY67,"h:mm"))-TIMEVALUE(TEXT(AU67,"h:mm")))*24</f>
        <v>0</v>
      </c>
      <c r="FV67" s="1113">
        <f>IF(BF67="①",BP67,0)</f>
        <v>0</v>
      </c>
      <c r="FW67" s="1104">
        <f>(TIMEVALUE(TEXT(BL67,"h:mm"))-TIMEVALUE(TEXT(BH67,"h:mm")))*24</f>
        <v>0</v>
      </c>
      <c r="FX67" s="1113">
        <f>IF(BS67="①",CC67,0)</f>
        <v>0</v>
      </c>
      <c r="FY67" s="1104">
        <f>(TIMEVALUE(TEXT(BY67,"h:mm"))-TIMEVALUE(TEXT(BU67,"h:mm")))*24</f>
        <v>0</v>
      </c>
      <c r="FZ67" s="1113">
        <f>IF(CF67="①",CP67,0)</f>
        <v>0</v>
      </c>
      <c r="GA67" s="1104">
        <f>(TIMEVALUE(TEXT(CL67,"h:mm"))-TIMEVALUE(TEXT(CH67,"h:mm")))*24</f>
        <v>0</v>
      </c>
      <c r="GB67" s="1113">
        <f>IF(CS67="①",DC67,0)</f>
        <v>0</v>
      </c>
      <c r="GC67" s="1104">
        <f>(TIMEVALUE(TEXT(CY67,"h:mm"))-TIMEVALUE(TEXT(CU67,"h:mm")))*24</f>
        <v>0</v>
      </c>
      <c r="GD67" s="198"/>
      <c r="GE67" s="1111" t="str">
        <f t="shared" ref="GE67" si="245">IF(AND(AS67="①",(OR(AB67="学校休業日",AB67="土曜日"))),FU67-8,"-")</f>
        <v>-</v>
      </c>
      <c r="GF67" s="1111" t="str">
        <f t="shared" ref="GF67" si="246">IF(AND(BF67="①",(OR(AB67="学校休業日",AB67="土曜日"))),FW67-8,"-")</f>
        <v>-</v>
      </c>
      <c r="GG67" s="1111" t="str">
        <f t="shared" ref="GG67" si="247">IF(AND(BS67="①",(OR(AB67="学校休業日",AB67="土曜日"))),FY67-8,"-")</f>
        <v>-</v>
      </c>
      <c r="GH67" s="1111" t="str">
        <f t="shared" ref="GH67" si="248">IF(AND(CF67="①",(OR(AB67="学校休業日",AB67="土曜日"))),GA67-8,"-")</f>
        <v>-</v>
      </c>
      <c r="GI67" s="1111" t="str">
        <f t="shared" ref="GI67" si="249">IF(AND(CS67="①",(OR(AB67="学校休業日",AB67="土曜日"))),GC67-8,"-")</f>
        <v>-</v>
      </c>
      <c r="GJ67" s="390">
        <f>COUNTIFS(F67,"&lt;&gt;土",F67,"&lt;&gt;",DF67,"有")</f>
        <v>0</v>
      </c>
      <c r="GK67" s="390">
        <f>COUNTIFS(F67,"土",DF67,"有")</f>
        <v>0</v>
      </c>
      <c r="GL67" s="344"/>
      <c r="GM67" s="344"/>
      <c r="GN67" s="344"/>
      <c r="GO67" s="105"/>
      <c r="GP67" s="105"/>
      <c r="GQ67" s="105"/>
      <c r="GR67" s="105"/>
      <c r="GT67" s="1254" t="str">
        <f t="shared" ref="GT67" si="250">IF(AND(AF67="①",AB67="土曜日"),TIMEVALUE("19:00")-AL67,"-")</f>
        <v>-</v>
      </c>
      <c r="GX67" s="385">
        <f t="shared" ref="GX67" si="251">AB67</f>
        <v>0</v>
      </c>
      <c r="GY67" s="385">
        <f t="shared" ref="GY67" si="252">AS67</f>
        <v>0</v>
      </c>
      <c r="GZ67" s="385">
        <f t="shared" ref="GZ67" si="253">BF67</f>
        <v>0</v>
      </c>
      <c r="HA67" s="385">
        <f t="shared" ref="HA67" si="254">BS67</f>
        <v>0</v>
      </c>
      <c r="HB67" s="385">
        <f t="shared" ref="HB67" si="255">CF67</f>
        <v>0</v>
      </c>
      <c r="HC67" s="385">
        <f t="shared" ref="HC67" si="256">CS67</f>
        <v>0</v>
      </c>
      <c r="HD67" s="338"/>
      <c r="HE67" s="338"/>
      <c r="HV67" s="338"/>
    </row>
    <row r="68" spans="2:230" ht="15.75" customHeight="1" x14ac:dyDescent="0.15">
      <c r="B68" s="19"/>
      <c r="C68" s="95"/>
      <c r="D68" s="813"/>
      <c r="E68" s="814"/>
      <c r="F68" s="813"/>
      <c r="G68" s="836"/>
      <c r="H68" s="96" t="s">
        <v>43</v>
      </c>
      <c r="I68" s="918">
        <f>SUM(L68:W68)</f>
        <v>0</v>
      </c>
      <c r="J68" s="918"/>
      <c r="K68" s="330" t="s">
        <v>44</v>
      </c>
      <c r="L68" s="97" t="s">
        <v>43</v>
      </c>
      <c r="M68" s="600"/>
      <c r="N68" s="600"/>
      <c r="O68" s="98" t="s">
        <v>44</v>
      </c>
      <c r="P68" s="97" t="s">
        <v>43</v>
      </c>
      <c r="Q68" s="600"/>
      <c r="R68" s="600"/>
      <c r="S68" s="98" t="s">
        <v>44</v>
      </c>
      <c r="T68" s="97" t="s">
        <v>43</v>
      </c>
      <c r="U68" s="600"/>
      <c r="V68" s="600"/>
      <c r="W68" s="99" t="s">
        <v>44</v>
      </c>
      <c r="X68" s="98" t="s">
        <v>43</v>
      </c>
      <c r="Y68" s="600"/>
      <c r="Z68" s="600"/>
      <c r="AA68" s="99" t="s">
        <v>44</v>
      </c>
      <c r="AB68" s="867"/>
      <c r="AC68" s="868"/>
      <c r="AD68" s="868"/>
      <c r="AE68" s="868"/>
      <c r="AF68" s="558"/>
      <c r="AG68" s="556"/>
      <c r="AH68" s="555"/>
      <c r="AI68" s="555"/>
      <c r="AJ68" s="555"/>
      <c r="AK68" s="555"/>
      <c r="AL68" s="559"/>
      <c r="AM68" s="559"/>
      <c r="AN68" s="559"/>
      <c r="AO68" s="559"/>
      <c r="AP68" s="556"/>
      <c r="AQ68" s="556"/>
      <c r="AR68" s="557"/>
      <c r="AS68" s="558"/>
      <c r="AT68" s="556"/>
      <c r="AU68" s="555"/>
      <c r="AV68" s="555"/>
      <c r="AW68" s="555"/>
      <c r="AX68" s="555"/>
      <c r="AY68" s="559"/>
      <c r="AZ68" s="559"/>
      <c r="BA68" s="559"/>
      <c r="BB68" s="559"/>
      <c r="BC68" s="556"/>
      <c r="BD68" s="556"/>
      <c r="BE68" s="557"/>
      <c r="BF68" s="558"/>
      <c r="BG68" s="556"/>
      <c r="BH68" s="555"/>
      <c r="BI68" s="555"/>
      <c r="BJ68" s="555"/>
      <c r="BK68" s="555"/>
      <c r="BL68" s="559"/>
      <c r="BM68" s="559"/>
      <c r="BN68" s="559"/>
      <c r="BO68" s="559"/>
      <c r="BP68" s="556"/>
      <c r="BQ68" s="556"/>
      <c r="BR68" s="557"/>
      <c r="BS68" s="558"/>
      <c r="BT68" s="556"/>
      <c r="BU68" s="555"/>
      <c r="BV68" s="555"/>
      <c r="BW68" s="555"/>
      <c r="BX68" s="555"/>
      <c r="BY68" s="559"/>
      <c r="BZ68" s="559"/>
      <c r="CA68" s="559"/>
      <c r="CB68" s="559"/>
      <c r="CC68" s="556"/>
      <c r="CD68" s="556"/>
      <c r="CE68" s="557"/>
      <c r="CF68" s="558"/>
      <c r="CG68" s="556"/>
      <c r="CH68" s="555"/>
      <c r="CI68" s="555"/>
      <c r="CJ68" s="555"/>
      <c r="CK68" s="555"/>
      <c r="CL68" s="559"/>
      <c r="CM68" s="559"/>
      <c r="CN68" s="559"/>
      <c r="CO68" s="559"/>
      <c r="CP68" s="556"/>
      <c r="CQ68" s="556"/>
      <c r="CR68" s="557"/>
      <c r="CS68" s="558"/>
      <c r="CT68" s="556"/>
      <c r="CU68" s="555"/>
      <c r="CV68" s="555"/>
      <c r="CW68" s="555"/>
      <c r="CX68" s="555"/>
      <c r="CY68" s="559"/>
      <c r="CZ68" s="559"/>
      <c r="DA68" s="559"/>
      <c r="DB68" s="559"/>
      <c r="DC68" s="556"/>
      <c r="DD68" s="556"/>
      <c r="DE68" s="557"/>
      <c r="DF68" s="733"/>
      <c r="DG68" s="733"/>
      <c r="DH68" s="734"/>
      <c r="DI68" s="729"/>
      <c r="DJ68" s="730"/>
      <c r="DK68" s="714"/>
      <c r="DL68" s="730"/>
      <c r="DM68" s="730"/>
      <c r="DN68" s="714"/>
      <c r="DO68" s="714"/>
      <c r="DP68" s="730"/>
      <c r="DQ68" s="730"/>
      <c r="DR68" s="714"/>
      <c r="DS68" s="730"/>
      <c r="DT68" s="730"/>
      <c r="DU68" s="774"/>
      <c r="DV68" s="718"/>
      <c r="DW68" s="719"/>
      <c r="DX68" s="719"/>
      <c r="DY68" s="719"/>
      <c r="DZ68" s="719"/>
      <c r="EA68" s="719"/>
      <c r="EB68" s="719"/>
      <c r="EC68" s="719"/>
      <c r="ED68" s="719"/>
      <c r="EE68" s="719"/>
      <c r="EF68" s="720"/>
      <c r="EG68" s="4"/>
      <c r="EH68" s="4"/>
      <c r="EI68" s="908"/>
      <c r="EJ68" s="908"/>
      <c r="EK68" s="341"/>
      <c r="EL68" s="919"/>
      <c r="EM68" s="920"/>
      <c r="EN68" s="921"/>
      <c r="EO68" s="923"/>
      <c r="EP68" s="925"/>
      <c r="EQ68" s="925"/>
      <c r="ER68" s="927"/>
      <c r="ES68" s="925"/>
      <c r="ET68" s="469"/>
      <c r="EU68" s="487"/>
      <c r="EV68" s="487"/>
      <c r="EW68" s="477"/>
      <c r="EX68" s="474"/>
      <c r="EY68" s="448"/>
      <c r="EZ68" s="448"/>
      <c r="FA68" s="448"/>
      <c r="FB68" s="448"/>
      <c r="FC68" s="448"/>
      <c r="FD68" s="448"/>
      <c r="FE68" s="448"/>
      <c r="FF68" s="448"/>
      <c r="FG68" s="902"/>
      <c r="FH68" s="465"/>
      <c r="FI68" s="448"/>
      <c r="FJ68" s="448"/>
      <c r="FK68" s="448"/>
      <c r="FL68" s="448"/>
      <c r="FM68" s="448"/>
      <c r="FN68" s="448"/>
      <c r="FO68" s="448"/>
      <c r="FP68" s="448"/>
      <c r="FQ68" s="1142"/>
      <c r="FR68" s="917"/>
      <c r="FS68" s="915"/>
      <c r="FT68" s="1114"/>
      <c r="FU68" s="1104"/>
      <c r="FV68" s="1114"/>
      <c r="FW68" s="1104"/>
      <c r="FX68" s="1114"/>
      <c r="FY68" s="1104"/>
      <c r="FZ68" s="1114"/>
      <c r="GA68" s="1104"/>
      <c r="GB68" s="1114"/>
      <c r="GC68" s="1104"/>
      <c r="GD68" s="198"/>
      <c r="GE68" s="1112"/>
      <c r="GF68" s="1112"/>
      <c r="GG68" s="1112"/>
      <c r="GH68" s="1112"/>
      <c r="GI68" s="1112"/>
      <c r="GJ68" s="390"/>
      <c r="GK68" s="390"/>
      <c r="GL68" s="344"/>
      <c r="GM68" s="344"/>
      <c r="GN68" s="344"/>
      <c r="GO68" s="105"/>
      <c r="GP68" s="105"/>
      <c r="GQ68" s="105"/>
      <c r="GR68" s="105"/>
      <c r="GT68" s="1254"/>
      <c r="GX68" s="385"/>
      <c r="GY68" s="385"/>
      <c r="GZ68" s="385"/>
      <c r="HA68" s="385"/>
      <c r="HB68" s="385"/>
      <c r="HC68" s="385"/>
      <c r="HD68" s="338"/>
      <c r="HE68" s="338"/>
      <c r="HV68" s="338"/>
    </row>
    <row r="69" spans="2:230" ht="15.75" customHeight="1" x14ac:dyDescent="0.15">
      <c r="B69" s="19"/>
      <c r="C69" s="95">
        <v>17</v>
      </c>
      <c r="D69" s="811"/>
      <c r="E69" s="812"/>
      <c r="F69" s="811"/>
      <c r="G69" s="907"/>
      <c r="H69" s="898">
        <f>SUM(L69:W69)</f>
        <v>0</v>
      </c>
      <c r="I69" s="899"/>
      <c r="J69" s="899"/>
      <c r="K69" s="900"/>
      <c r="L69" s="601"/>
      <c r="M69" s="602"/>
      <c r="N69" s="602"/>
      <c r="O69" s="603"/>
      <c r="P69" s="601"/>
      <c r="Q69" s="602"/>
      <c r="R69" s="602"/>
      <c r="S69" s="603"/>
      <c r="T69" s="601"/>
      <c r="U69" s="602"/>
      <c r="V69" s="602"/>
      <c r="W69" s="604"/>
      <c r="X69" s="592"/>
      <c r="Y69" s="593"/>
      <c r="Z69" s="593"/>
      <c r="AA69" s="594"/>
      <c r="AB69" s="869"/>
      <c r="AC69" s="870"/>
      <c r="AD69" s="870"/>
      <c r="AE69" s="870"/>
      <c r="AF69" s="595"/>
      <c r="AG69" s="596"/>
      <c r="AH69" s="555"/>
      <c r="AI69" s="555"/>
      <c r="AJ69" s="555"/>
      <c r="AK69" s="555"/>
      <c r="AL69" s="559"/>
      <c r="AM69" s="559"/>
      <c r="AN69" s="559"/>
      <c r="AO69" s="559"/>
      <c r="AP69" s="556"/>
      <c r="AQ69" s="556"/>
      <c r="AR69" s="557"/>
      <c r="AS69" s="558"/>
      <c r="AT69" s="556"/>
      <c r="AU69" s="555"/>
      <c r="AV69" s="555"/>
      <c r="AW69" s="555"/>
      <c r="AX69" s="555"/>
      <c r="AY69" s="559"/>
      <c r="AZ69" s="559"/>
      <c r="BA69" s="559"/>
      <c r="BB69" s="559"/>
      <c r="BC69" s="556"/>
      <c r="BD69" s="556"/>
      <c r="BE69" s="557"/>
      <c r="BF69" s="558"/>
      <c r="BG69" s="556"/>
      <c r="BH69" s="555"/>
      <c r="BI69" s="555"/>
      <c r="BJ69" s="555"/>
      <c r="BK69" s="555"/>
      <c r="BL69" s="559"/>
      <c r="BM69" s="559"/>
      <c r="BN69" s="559"/>
      <c r="BO69" s="559"/>
      <c r="BP69" s="556"/>
      <c r="BQ69" s="556"/>
      <c r="BR69" s="557"/>
      <c r="BS69" s="558"/>
      <c r="BT69" s="556"/>
      <c r="BU69" s="555"/>
      <c r="BV69" s="555"/>
      <c r="BW69" s="555"/>
      <c r="BX69" s="555"/>
      <c r="BY69" s="559"/>
      <c r="BZ69" s="559"/>
      <c r="CA69" s="559"/>
      <c r="CB69" s="559"/>
      <c r="CC69" s="556"/>
      <c r="CD69" s="556"/>
      <c r="CE69" s="557"/>
      <c r="CF69" s="558"/>
      <c r="CG69" s="556"/>
      <c r="CH69" s="555"/>
      <c r="CI69" s="555"/>
      <c r="CJ69" s="555"/>
      <c r="CK69" s="555"/>
      <c r="CL69" s="559"/>
      <c r="CM69" s="559"/>
      <c r="CN69" s="559"/>
      <c r="CO69" s="559"/>
      <c r="CP69" s="556"/>
      <c r="CQ69" s="556"/>
      <c r="CR69" s="557"/>
      <c r="CS69" s="558"/>
      <c r="CT69" s="556"/>
      <c r="CU69" s="555"/>
      <c r="CV69" s="555"/>
      <c r="CW69" s="555"/>
      <c r="CX69" s="555"/>
      <c r="CY69" s="559"/>
      <c r="CZ69" s="559"/>
      <c r="DA69" s="559"/>
      <c r="DB69" s="559"/>
      <c r="DC69" s="556"/>
      <c r="DD69" s="556"/>
      <c r="DE69" s="557"/>
      <c r="DF69" s="731"/>
      <c r="DG69" s="731"/>
      <c r="DH69" s="732"/>
      <c r="DI69" s="727"/>
      <c r="DJ69" s="728"/>
      <c r="DK69" s="713" t="s">
        <v>41</v>
      </c>
      <c r="DL69" s="728"/>
      <c r="DM69" s="728"/>
      <c r="DN69" s="713" t="s">
        <v>36</v>
      </c>
      <c r="DO69" s="713" t="s">
        <v>42</v>
      </c>
      <c r="DP69" s="728"/>
      <c r="DQ69" s="728"/>
      <c r="DR69" s="713" t="s">
        <v>41</v>
      </c>
      <c r="DS69" s="728"/>
      <c r="DT69" s="728"/>
      <c r="DU69" s="773" t="s">
        <v>36</v>
      </c>
      <c r="DV69" s="715"/>
      <c r="DW69" s="716"/>
      <c r="DX69" s="716"/>
      <c r="DY69" s="716"/>
      <c r="DZ69" s="716"/>
      <c r="EA69" s="716"/>
      <c r="EB69" s="716"/>
      <c r="EC69" s="716"/>
      <c r="ED69" s="716"/>
      <c r="EE69" s="716"/>
      <c r="EF69" s="717"/>
      <c r="EG69" s="4"/>
      <c r="EH69" s="4"/>
      <c r="EI69" s="908"/>
      <c r="EJ69" s="908"/>
      <c r="EK69" s="341"/>
      <c r="EL69" s="919"/>
      <c r="EM69" s="920"/>
      <c r="EN69" s="921"/>
      <c r="EO69" s="922">
        <f t="shared" ref="EO69" si="257">IF(EL69="○","",H69)</f>
        <v>0</v>
      </c>
      <c r="EP69" s="925">
        <f t="shared" ref="EP69" si="258">IF(EL69="○","",L69)</f>
        <v>0</v>
      </c>
      <c r="EQ69" s="924">
        <f t="shared" ref="EQ69" si="259">IF(OR(EL69="○",AF69=""),0,1)</f>
        <v>0</v>
      </c>
      <c r="ER69" s="926">
        <f t="shared" ref="ER69" si="260">IF(EL69="○","",M70)</f>
        <v>0</v>
      </c>
      <c r="ES69" s="925">
        <f t="shared" ref="ES69" si="261">IF(OR(EL69="○",AF69=""),0,1)</f>
        <v>0</v>
      </c>
      <c r="ET69" s="469">
        <f>IF(AND(AF69="①",H69&gt;=0,OR(F69="月",F69="火",F69="水",F69="木",F69="金")),1,0)</f>
        <v>0</v>
      </c>
      <c r="EU69" s="448">
        <f>IF(AND(AF69="①",X69&gt;=0,OR(F69="月",F69="火",F69="水",F69="木",F69="金")),1,0)</f>
        <v>0</v>
      </c>
      <c r="EV69" s="487">
        <f>IF(AND(AF69="①",H69&gt;=0,F69="土"),1,0)</f>
        <v>0</v>
      </c>
      <c r="EW69" s="476">
        <f>IF(AND(AF69="①",X69&gt;=0,F69="土"),1,0)</f>
        <v>0</v>
      </c>
      <c r="EX69" s="481" t="str">
        <f>IF(AND(AF69="①",OR(F69="月",F69="火",F69="水",F69="木",F69="金")),H69,"-")</f>
        <v>-</v>
      </c>
      <c r="EY69" s="447" t="str">
        <f>IF(AND(AF69="①",OR(F69="月",F69="火",F69="水",F69="木",F69="金")),I70,"-")</f>
        <v>-</v>
      </c>
      <c r="EZ69" s="447" t="str">
        <f>IF(AND(AF69="①",OR(F69="月",F69="火",F69="水",F69="木",F69="金")),L69,"-")</f>
        <v>-</v>
      </c>
      <c r="FA69" s="447" t="str">
        <f>IF(AND(AF69="①",OR(F69="月",F69="火",F69="水",F69="木",F69="金")),M70,"-")</f>
        <v>-</v>
      </c>
      <c r="FB69" s="447" t="str">
        <f>IF(AND(AF69="①",OR(F69="月",F69="火",F69="水",F69="木",F69="金")),P69,"-")</f>
        <v>-</v>
      </c>
      <c r="FC69" s="447" t="str">
        <f>IF(AND(AF69="①",OR(F69="月",F69="火",F69="水",F69="木",F69="金")),Q70,"-")</f>
        <v>-</v>
      </c>
      <c r="FD69" s="447" t="str">
        <f>IF(AND(AF69="①",OR(F69="月",F69="火",F69="水",F69="木",F69="金")),T69,"-")</f>
        <v>-</v>
      </c>
      <c r="FE69" s="447" t="str">
        <f>IF(AND(AF69="①",OR(F69="月",F69="火",F69="水",F69="木",F69="金")),U70,"-")</f>
        <v>-</v>
      </c>
      <c r="FF69" s="447" t="str">
        <f>IF(AND(AF69="①",OR(F69="月",F69="火",F69="水",F69="木",F69="金")),X69,"-")</f>
        <v>-</v>
      </c>
      <c r="FG69" s="901" t="str">
        <f>IF(AND(AF69="①",OR(F69="月",F69="火",F69="水",F69="木",F69="金")),Y70,"-")</f>
        <v>-</v>
      </c>
      <c r="FH69" s="464" t="str">
        <f>IF(AND(AF69="①",F69="土"),H69,"-")</f>
        <v>-</v>
      </c>
      <c r="FI69" s="447" t="str">
        <f>IF(AND(AF69="①",F69="土"),I70,"-")</f>
        <v>-</v>
      </c>
      <c r="FJ69" s="447" t="str">
        <f>IF(AND(AF69="①",F69="土"),L69,"-")</f>
        <v>-</v>
      </c>
      <c r="FK69" s="447" t="str">
        <f>IF(AND(AF69="①",F69="土"),M70,"-")</f>
        <v>-</v>
      </c>
      <c r="FL69" s="447" t="str">
        <f>IF(AND(AF69="①",F69="土"),P69,"-")</f>
        <v>-</v>
      </c>
      <c r="FM69" s="447" t="str">
        <f>IF(AND(AF69="①",F69="土"),Q70,"-")</f>
        <v>-</v>
      </c>
      <c r="FN69" s="447" t="str">
        <f>IF(AND(AF69="①",F69="土"),T69,"-")</f>
        <v>-</v>
      </c>
      <c r="FO69" s="447" t="str">
        <f>IF(AND(AF69="①",F69="土"),U70,"-")</f>
        <v>-</v>
      </c>
      <c r="FP69" s="447" t="str">
        <f>IF(AND(AF69="①",F69="土"),X69,"-")</f>
        <v>-</v>
      </c>
      <c r="FQ69" s="1143" t="str">
        <f>IF(AND(AF69="①",F69="土"),Y70,"-")</f>
        <v>-</v>
      </c>
      <c r="FR69" s="916">
        <f>IF(AF69="①",AP69,0)</f>
        <v>0</v>
      </c>
      <c r="FS69" s="914">
        <f>AL69*24-AH69*24</f>
        <v>0</v>
      </c>
      <c r="FT69" s="1113">
        <f>IF(AS69="①",BC69,0)</f>
        <v>0</v>
      </c>
      <c r="FU69" s="1104">
        <f>(TIMEVALUE(TEXT(AY69,"h:mm"))-TIMEVALUE(TEXT(AU69,"h:mm")))*24</f>
        <v>0</v>
      </c>
      <c r="FV69" s="1113">
        <f>IF(BF69="①",BP69,0)</f>
        <v>0</v>
      </c>
      <c r="FW69" s="1104">
        <f>(TIMEVALUE(TEXT(BL69,"h:mm"))-TIMEVALUE(TEXT(BH69,"h:mm")))*24</f>
        <v>0</v>
      </c>
      <c r="FX69" s="1113">
        <f>IF(BS69="①",CC69,0)</f>
        <v>0</v>
      </c>
      <c r="FY69" s="1104">
        <f>(TIMEVALUE(TEXT(BY69,"h:mm"))-TIMEVALUE(TEXT(BU69,"h:mm")))*24</f>
        <v>0</v>
      </c>
      <c r="FZ69" s="1113">
        <f>IF(CF69="①",CP69,0)</f>
        <v>0</v>
      </c>
      <c r="GA69" s="1104">
        <f>(TIMEVALUE(TEXT(CL69,"h:mm"))-TIMEVALUE(TEXT(CH69,"h:mm")))*24</f>
        <v>0</v>
      </c>
      <c r="GB69" s="1113">
        <f>IF(CS69="①",DC69,0)</f>
        <v>0</v>
      </c>
      <c r="GC69" s="1104">
        <f>(TIMEVALUE(TEXT(CY69,"h:mm"))-TIMEVALUE(TEXT(CU69,"h:mm")))*24</f>
        <v>0</v>
      </c>
      <c r="GD69" s="198"/>
      <c r="GE69" s="1111" t="str">
        <f t="shared" ref="GE69" si="262">IF(AND(AS69="①",(OR(AB69="学校休業日",AB69="土曜日"))),FU69-8,"-")</f>
        <v>-</v>
      </c>
      <c r="GF69" s="1111" t="str">
        <f t="shared" ref="GF69" si="263">IF(AND(BF69="①",(OR(AB69="学校休業日",AB69="土曜日"))),FW69-8,"-")</f>
        <v>-</v>
      </c>
      <c r="GG69" s="1111" t="str">
        <f t="shared" ref="GG69" si="264">IF(AND(BS69="①",(OR(AB69="学校休業日",AB69="土曜日"))),FY69-8,"-")</f>
        <v>-</v>
      </c>
      <c r="GH69" s="1111" t="str">
        <f t="shared" ref="GH69" si="265">IF(AND(CF69="①",(OR(AB69="学校休業日",AB69="土曜日"))),GA69-8,"-")</f>
        <v>-</v>
      </c>
      <c r="GI69" s="1111" t="str">
        <f t="shared" ref="GI69" si="266">IF(AND(CS69="①",(OR(AB69="学校休業日",AB69="土曜日"))),GC69-8,"-")</f>
        <v>-</v>
      </c>
      <c r="GJ69" s="390">
        <f>COUNTIFS(F69,"&lt;&gt;土",F69,"&lt;&gt;",DF69,"有")</f>
        <v>0</v>
      </c>
      <c r="GK69" s="390">
        <f>COUNTIFS(F69,"土",DF69,"有")</f>
        <v>0</v>
      </c>
      <c r="GL69" s="344"/>
      <c r="GM69" s="344"/>
      <c r="GN69" s="344"/>
      <c r="GO69" s="105"/>
      <c r="GP69" s="105"/>
      <c r="GQ69" s="105"/>
      <c r="GR69" s="105"/>
      <c r="GT69" s="1254" t="str">
        <f t="shared" ref="GT69" si="267">IF(AND(AF69="①",AB69="土曜日"),TIMEVALUE("19:00")-AL69,"-")</f>
        <v>-</v>
      </c>
      <c r="GX69" s="385">
        <f t="shared" ref="GX69" si="268">AB69</f>
        <v>0</v>
      </c>
      <c r="GY69" s="385">
        <f t="shared" ref="GY69" si="269">AS69</f>
        <v>0</v>
      </c>
      <c r="GZ69" s="385">
        <f t="shared" ref="GZ69" si="270">BF69</f>
        <v>0</v>
      </c>
      <c r="HA69" s="385">
        <f t="shared" ref="HA69" si="271">BS69</f>
        <v>0</v>
      </c>
      <c r="HB69" s="385">
        <f t="shared" ref="HB69" si="272">CF69</f>
        <v>0</v>
      </c>
      <c r="HC69" s="385">
        <f t="shared" ref="HC69" si="273">CS69</f>
        <v>0</v>
      </c>
      <c r="HD69" s="338"/>
      <c r="HE69" s="338"/>
      <c r="HV69" s="338"/>
    </row>
    <row r="70" spans="2:230" ht="15.75" customHeight="1" x14ac:dyDescent="0.15">
      <c r="B70" s="19"/>
      <c r="C70" s="95"/>
      <c r="D70" s="813"/>
      <c r="E70" s="814"/>
      <c r="F70" s="813"/>
      <c r="G70" s="836"/>
      <c r="H70" s="96" t="s">
        <v>43</v>
      </c>
      <c r="I70" s="918">
        <f>SUM(L70:W70)</f>
        <v>0</v>
      </c>
      <c r="J70" s="918"/>
      <c r="K70" s="330" t="s">
        <v>44</v>
      </c>
      <c r="L70" s="97" t="s">
        <v>43</v>
      </c>
      <c r="M70" s="600"/>
      <c r="N70" s="600"/>
      <c r="O70" s="98" t="s">
        <v>44</v>
      </c>
      <c r="P70" s="97" t="s">
        <v>43</v>
      </c>
      <c r="Q70" s="600"/>
      <c r="R70" s="600"/>
      <c r="S70" s="98" t="s">
        <v>44</v>
      </c>
      <c r="T70" s="97" t="s">
        <v>43</v>
      </c>
      <c r="U70" s="600"/>
      <c r="V70" s="600"/>
      <c r="W70" s="99" t="s">
        <v>44</v>
      </c>
      <c r="X70" s="98" t="s">
        <v>43</v>
      </c>
      <c r="Y70" s="600"/>
      <c r="Z70" s="600"/>
      <c r="AA70" s="99" t="s">
        <v>44</v>
      </c>
      <c r="AB70" s="867"/>
      <c r="AC70" s="868"/>
      <c r="AD70" s="868"/>
      <c r="AE70" s="868"/>
      <c r="AF70" s="558"/>
      <c r="AG70" s="556"/>
      <c r="AH70" s="555"/>
      <c r="AI70" s="555"/>
      <c r="AJ70" s="555"/>
      <c r="AK70" s="555"/>
      <c r="AL70" s="559"/>
      <c r="AM70" s="559"/>
      <c r="AN70" s="559"/>
      <c r="AO70" s="559"/>
      <c r="AP70" s="556"/>
      <c r="AQ70" s="556"/>
      <c r="AR70" s="557"/>
      <c r="AS70" s="558"/>
      <c r="AT70" s="556"/>
      <c r="AU70" s="555"/>
      <c r="AV70" s="555"/>
      <c r="AW70" s="555"/>
      <c r="AX70" s="555"/>
      <c r="AY70" s="559"/>
      <c r="AZ70" s="559"/>
      <c r="BA70" s="559"/>
      <c r="BB70" s="559"/>
      <c r="BC70" s="556"/>
      <c r="BD70" s="556"/>
      <c r="BE70" s="557"/>
      <c r="BF70" s="558"/>
      <c r="BG70" s="556"/>
      <c r="BH70" s="555"/>
      <c r="BI70" s="555"/>
      <c r="BJ70" s="555"/>
      <c r="BK70" s="555"/>
      <c r="BL70" s="559"/>
      <c r="BM70" s="559"/>
      <c r="BN70" s="559"/>
      <c r="BO70" s="559"/>
      <c r="BP70" s="556"/>
      <c r="BQ70" s="556"/>
      <c r="BR70" s="557"/>
      <c r="BS70" s="558"/>
      <c r="BT70" s="556"/>
      <c r="BU70" s="555"/>
      <c r="BV70" s="555"/>
      <c r="BW70" s="555"/>
      <c r="BX70" s="555"/>
      <c r="BY70" s="559"/>
      <c r="BZ70" s="559"/>
      <c r="CA70" s="559"/>
      <c r="CB70" s="559"/>
      <c r="CC70" s="556"/>
      <c r="CD70" s="556"/>
      <c r="CE70" s="557"/>
      <c r="CF70" s="558"/>
      <c r="CG70" s="556"/>
      <c r="CH70" s="555"/>
      <c r="CI70" s="555"/>
      <c r="CJ70" s="555"/>
      <c r="CK70" s="555"/>
      <c r="CL70" s="559"/>
      <c r="CM70" s="559"/>
      <c r="CN70" s="559"/>
      <c r="CO70" s="559"/>
      <c r="CP70" s="556"/>
      <c r="CQ70" s="556"/>
      <c r="CR70" s="557"/>
      <c r="CS70" s="558"/>
      <c r="CT70" s="556"/>
      <c r="CU70" s="555"/>
      <c r="CV70" s="555"/>
      <c r="CW70" s="555"/>
      <c r="CX70" s="555"/>
      <c r="CY70" s="559"/>
      <c r="CZ70" s="559"/>
      <c r="DA70" s="559"/>
      <c r="DB70" s="559"/>
      <c r="DC70" s="556"/>
      <c r="DD70" s="556"/>
      <c r="DE70" s="557"/>
      <c r="DF70" s="733"/>
      <c r="DG70" s="733"/>
      <c r="DH70" s="734"/>
      <c r="DI70" s="729"/>
      <c r="DJ70" s="730"/>
      <c r="DK70" s="714"/>
      <c r="DL70" s="730"/>
      <c r="DM70" s="730"/>
      <c r="DN70" s="714"/>
      <c r="DO70" s="714"/>
      <c r="DP70" s="730"/>
      <c r="DQ70" s="730"/>
      <c r="DR70" s="714"/>
      <c r="DS70" s="730"/>
      <c r="DT70" s="730"/>
      <c r="DU70" s="774"/>
      <c r="DV70" s="718"/>
      <c r="DW70" s="719"/>
      <c r="DX70" s="719"/>
      <c r="DY70" s="719"/>
      <c r="DZ70" s="719"/>
      <c r="EA70" s="719"/>
      <c r="EB70" s="719"/>
      <c r="EC70" s="719"/>
      <c r="ED70" s="719"/>
      <c r="EE70" s="719"/>
      <c r="EF70" s="720"/>
      <c r="EG70" s="4"/>
      <c r="EH70" s="4"/>
      <c r="EI70" s="908"/>
      <c r="EJ70" s="908"/>
      <c r="EK70" s="341"/>
      <c r="EL70" s="919"/>
      <c r="EM70" s="920"/>
      <c r="EN70" s="921"/>
      <c r="EO70" s="923"/>
      <c r="EP70" s="925"/>
      <c r="EQ70" s="925"/>
      <c r="ER70" s="927"/>
      <c r="ES70" s="925"/>
      <c r="ET70" s="469"/>
      <c r="EU70" s="487"/>
      <c r="EV70" s="487"/>
      <c r="EW70" s="477"/>
      <c r="EX70" s="474"/>
      <c r="EY70" s="448"/>
      <c r="EZ70" s="448"/>
      <c r="FA70" s="448"/>
      <c r="FB70" s="448"/>
      <c r="FC70" s="448"/>
      <c r="FD70" s="448"/>
      <c r="FE70" s="448"/>
      <c r="FF70" s="448"/>
      <c r="FG70" s="902"/>
      <c r="FH70" s="465"/>
      <c r="FI70" s="448"/>
      <c r="FJ70" s="448"/>
      <c r="FK70" s="448"/>
      <c r="FL70" s="448"/>
      <c r="FM70" s="448"/>
      <c r="FN70" s="448"/>
      <c r="FO70" s="448"/>
      <c r="FP70" s="448"/>
      <c r="FQ70" s="1142"/>
      <c r="FR70" s="917"/>
      <c r="FS70" s="915"/>
      <c r="FT70" s="1114"/>
      <c r="FU70" s="1104"/>
      <c r="FV70" s="1114"/>
      <c r="FW70" s="1104"/>
      <c r="FX70" s="1114"/>
      <c r="FY70" s="1104"/>
      <c r="FZ70" s="1114"/>
      <c r="GA70" s="1104"/>
      <c r="GB70" s="1114"/>
      <c r="GC70" s="1104"/>
      <c r="GD70" s="198"/>
      <c r="GE70" s="1112"/>
      <c r="GF70" s="1112"/>
      <c r="GG70" s="1112"/>
      <c r="GH70" s="1112"/>
      <c r="GI70" s="1112"/>
      <c r="GJ70" s="390"/>
      <c r="GK70" s="390"/>
      <c r="GL70" s="344"/>
      <c r="GM70" s="344"/>
      <c r="GN70" s="344"/>
      <c r="GO70" s="105"/>
      <c r="GP70" s="105"/>
      <c r="GQ70" s="105"/>
      <c r="GR70" s="105"/>
      <c r="GT70" s="1254"/>
      <c r="GX70" s="385"/>
      <c r="GY70" s="385"/>
      <c r="GZ70" s="385"/>
      <c r="HA70" s="385"/>
      <c r="HB70" s="385"/>
      <c r="HC70" s="385"/>
      <c r="HD70" s="338"/>
      <c r="HE70" s="338"/>
      <c r="HV70" s="338"/>
    </row>
    <row r="71" spans="2:230" ht="15.75" customHeight="1" x14ac:dyDescent="0.15">
      <c r="B71" s="19"/>
      <c r="C71" s="95">
        <v>18</v>
      </c>
      <c r="D71" s="811"/>
      <c r="E71" s="812"/>
      <c r="F71" s="811"/>
      <c r="G71" s="907"/>
      <c r="H71" s="898">
        <f>SUM(L71:W71)</f>
        <v>0</v>
      </c>
      <c r="I71" s="899"/>
      <c r="J71" s="899"/>
      <c r="K71" s="900"/>
      <c r="L71" s="601"/>
      <c r="M71" s="602"/>
      <c r="N71" s="602"/>
      <c r="O71" s="603"/>
      <c r="P71" s="601"/>
      <c r="Q71" s="602"/>
      <c r="R71" s="602"/>
      <c r="S71" s="603"/>
      <c r="T71" s="601"/>
      <c r="U71" s="602"/>
      <c r="V71" s="602"/>
      <c r="W71" s="604"/>
      <c r="X71" s="592"/>
      <c r="Y71" s="593"/>
      <c r="Z71" s="593"/>
      <c r="AA71" s="594"/>
      <c r="AB71" s="869"/>
      <c r="AC71" s="870"/>
      <c r="AD71" s="870"/>
      <c r="AE71" s="870"/>
      <c r="AF71" s="595"/>
      <c r="AG71" s="596"/>
      <c r="AH71" s="555"/>
      <c r="AI71" s="555"/>
      <c r="AJ71" s="555"/>
      <c r="AK71" s="555"/>
      <c r="AL71" s="559"/>
      <c r="AM71" s="559"/>
      <c r="AN71" s="559"/>
      <c r="AO71" s="559"/>
      <c r="AP71" s="556"/>
      <c r="AQ71" s="556"/>
      <c r="AR71" s="557"/>
      <c r="AS71" s="558"/>
      <c r="AT71" s="556"/>
      <c r="AU71" s="555"/>
      <c r="AV71" s="555"/>
      <c r="AW71" s="555"/>
      <c r="AX71" s="555"/>
      <c r="AY71" s="559"/>
      <c r="AZ71" s="559"/>
      <c r="BA71" s="559"/>
      <c r="BB71" s="559"/>
      <c r="BC71" s="556"/>
      <c r="BD71" s="556"/>
      <c r="BE71" s="557"/>
      <c r="BF71" s="558"/>
      <c r="BG71" s="556"/>
      <c r="BH71" s="555"/>
      <c r="BI71" s="555"/>
      <c r="BJ71" s="555"/>
      <c r="BK71" s="555"/>
      <c r="BL71" s="559"/>
      <c r="BM71" s="559"/>
      <c r="BN71" s="559"/>
      <c r="BO71" s="559"/>
      <c r="BP71" s="556"/>
      <c r="BQ71" s="556"/>
      <c r="BR71" s="557"/>
      <c r="BS71" s="558"/>
      <c r="BT71" s="556"/>
      <c r="BU71" s="555"/>
      <c r="BV71" s="555"/>
      <c r="BW71" s="555"/>
      <c r="BX71" s="555"/>
      <c r="BY71" s="559"/>
      <c r="BZ71" s="559"/>
      <c r="CA71" s="559"/>
      <c r="CB71" s="559"/>
      <c r="CC71" s="556"/>
      <c r="CD71" s="556"/>
      <c r="CE71" s="557"/>
      <c r="CF71" s="558"/>
      <c r="CG71" s="556"/>
      <c r="CH71" s="555"/>
      <c r="CI71" s="555"/>
      <c r="CJ71" s="555"/>
      <c r="CK71" s="555"/>
      <c r="CL71" s="559"/>
      <c r="CM71" s="559"/>
      <c r="CN71" s="559"/>
      <c r="CO71" s="559"/>
      <c r="CP71" s="556"/>
      <c r="CQ71" s="556"/>
      <c r="CR71" s="557"/>
      <c r="CS71" s="558"/>
      <c r="CT71" s="556"/>
      <c r="CU71" s="555"/>
      <c r="CV71" s="555"/>
      <c r="CW71" s="555"/>
      <c r="CX71" s="555"/>
      <c r="CY71" s="559"/>
      <c r="CZ71" s="559"/>
      <c r="DA71" s="559"/>
      <c r="DB71" s="559"/>
      <c r="DC71" s="556"/>
      <c r="DD71" s="556"/>
      <c r="DE71" s="557"/>
      <c r="DF71" s="731"/>
      <c r="DG71" s="731"/>
      <c r="DH71" s="732"/>
      <c r="DI71" s="727"/>
      <c r="DJ71" s="728"/>
      <c r="DK71" s="713" t="s">
        <v>41</v>
      </c>
      <c r="DL71" s="728"/>
      <c r="DM71" s="728"/>
      <c r="DN71" s="713" t="s">
        <v>36</v>
      </c>
      <c r="DO71" s="713" t="s">
        <v>42</v>
      </c>
      <c r="DP71" s="728"/>
      <c r="DQ71" s="728"/>
      <c r="DR71" s="713" t="s">
        <v>41</v>
      </c>
      <c r="DS71" s="728"/>
      <c r="DT71" s="728"/>
      <c r="DU71" s="773" t="s">
        <v>36</v>
      </c>
      <c r="DV71" s="715"/>
      <c r="DW71" s="716"/>
      <c r="DX71" s="716"/>
      <c r="DY71" s="716"/>
      <c r="DZ71" s="716"/>
      <c r="EA71" s="716"/>
      <c r="EB71" s="716"/>
      <c r="EC71" s="716"/>
      <c r="ED71" s="716"/>
      <c r="EE71" s="716"/>
      <c r="EF71" s="717"/>
      <c r="EG71" s="4"/>
      <c r="EH71" s="4"/>
      <c r="EI71" s="908"/>
      <c r="EJ71" s="908"/>
      <c r="EK71" s="341"/>
      <c r="EL71" s="919"/>
      <c r="EM71" s="920"/>
      <c r="EN71" s="921"/>
      <c r="EO71" s="922">
        <f t="shared" ref="EO71" si="274">IF(EL71="○","",H71)</f>
        <v>0</v>
      </c>
      <c r="EP71" s="925">
        <f t="shared" ref="EP71" si="275">IF(EL71="○","",L71)</f>
        <v>0</v>
      </c>
      <c r="EQ71" s="924">
        <f t="shared" ref="EQ71" si="276">IF(OR(EL71="○",AF71=""),0,1)</f>
        <v>0</v>
      </c>
      <c r="ER71" s="926">
        <f t="shared" ref="ER71" si="277">IF(EL71="○","",M72)</f>
        <v>0</v>
      </c>
      <c r="ES71" s="925">
        <f t="shared" ref="ES71" si="278">IF(OR(EL71="○",AF71=""),0,1)</f>
        <v>0</v>
      </c>
      <c r="ET71" s="469">
        <f>IF(AND(AF71="①",H71&gt;=0,OR(F71="月",F71="火",F71="水",F71="木",F71="金")),1,0)</f>
        <v>0</v>
      </c>
      <c r="EU71" s="448">
        <f>IF(AND(AF71="①",X71&gt;=0,OR(F71="月",F71="火",F71="水",F71="木",F71="金")),1,0)</f>
        <v>0</v>
      </c>
      <c r="EV71" s="487">
        <f>IF(AND(AF71="①",H71&gt;=0,F71="土"),1,0)</f>
        <v>0</v>
      </c>
      <c r="EW71" s="476">
        <f>IF(AND(AF71="①",X71&gt;=0,F71="土"),1,0)</f>
        <v>0</v>
      </c>
      <c r="EX71" s="481" t="str">
        <f>IF(AND(AF71="①",OR(F71="月",F71="火",F71="水",F71="木",F71="金")),H71,"-")</f>
        <v>-</v>
      </c>
      <c r="EY71" s="447" t="str">
        <f>IF(AND(AF71="①",OR(F71="月",F71="火",F71="水",F71="木",F71="金")),I72,"-")</f>
        <v>-</v>
      </c>
      <c r="EZ71" s="447" t="str">
        <f>IF(AND(AF71="①",OR(F71="月",F71="火",F71="水",F71="木",F71="金")),L71,"-")</f>
        <v>-</v>
      </c>
      <c r="FA71" s="447" t="str">
        <f>IF(AND(AF71="①",OR(F71="月",F71="火",F71="水",F71="木",F71="金")),M72,"-")</f>
        <v>-</v>
      </c>
      <c r="FB71" s="447" t="str">
        <f>IF(AND(AF71="①",OR(F71="月",F71="火",F71="水",F71="木",F71="金")),P71,"-")</f>
        <v>-</v>
      </c>
      <c r="FC71" s="447" t="str">
        <f>IF(AND(AF71="①",OR(F71="月",F71="火",F71="水",F71="木",F71="金")),Q72,"-")</f>
        <v>-</v>
      </c>
      <c r="FD71" s="447" t="str">
        <f>IF(AND(AF71="①",OR(F71="月",F71="火",F71="水",F71="木",F71="金")),T71,"-")</f>
        <v>-</v>
      </c>
      <c r="FE71" s="447" t="str">
        <f>IF(AND(AF71="①",OR(F71="月",F71="火",F71="水",F71="木",F71="金")),U72,"-")</f>
        <v>-</v>
      </c>
      <c r="FF71" s="447" t="str">
        <f>IF(AND(AF71="①",OR(F71="月",F71="火",F71="水",F71="木",F71="金")),X71,"-")</f>
        <v>-</v>
      </c>
      <c r="FG71" s="901" t="str">
        <f>IF(AND(AF71="①",OR(F71="月",F71="火",F71="水",F71="木",F71="金")),Y72,"-")</f>
        <v>-</v>
      </c>
      <c r="FH71" s="464" t="str">
        <f>IF(AND(AF71="①",F71="土"),H71,"-")</f>
        <v>-</v>
      </c>
      <c r="FI71" s="447" t="str">
        <f>IF(AND(AF71="①",F71="土"),I72,"-")</f>
        <v>-</v>
      </c>
      <c r="FJ71" s="447" t="str">
        <f>IF(AND(AF71="①",F71="土"),L71,"-")</f>
        <v>-</v>
      </c>
      <c r="FK71" s="447" t="str">
        <f>IF(AND(AF71="①",F71="土"),M72,"-")</f>
        <v>-</v>
      </c>
      <c r="FL71" s="447" t="str">
        <f>IF(AND(AF71="①",F71="土"),P71,"-")</f>
        <v>-</v>
      </c>
      <c r="FM71" s="447" t="str">
        <f>IF(AND(AF71="①",F71="土"),Q72,"-")</f>
        <v>-</v>
      </c>
      <c r="FN71" s="447" t="str">
        <f>IF(AND(AF71="①",F71="土"),T71,"-")</f>
        <v>-</v>
      </c>
      <c r="FO71" s="447" t="str">
        <f>IF(AND(AF71="①",F71="土"),U72,"-")</f>
        <v>-</v>
      </c>
      <c r="FP71" s="447" t="str">
        <f>IF(AND(AF71="①",F71="土"),X71,"-")</f>
        <v>-</v>
      </c>
      <c r="FQ71" s="1143" t="str">
        <f>IF(AND(AF71="①",F71="土"),Y72,"-")</f>
        <v>-</v>
      </c>
      <c r="FR71" s="916">
        <f>IF(AF71="①",AP71,0)</f>
        <v>0</v>
      </c>
      <c r="FS71" s="914">
        <f>AL71*24-AH71*24</f>
        <v>0</v>
      </c>
      <c r="FT71" s="1113">
        <f>IF(AS71="①",BC71,0)</f>
        <v>0</v>
      </c>
      <c r="FU71" s="1104">
        <f>(TIMEVALUE(TEXT(AY71,"h:mm"))-TIMEVALUE(TEXT(AU71,"h:mm")))*24</f>
        <v>0</v>
      </c>
      <c r="FV71" s="1113">
        <f>IF(BF71="①",BP71,0)</f>
        <v>0</v>
      </c>
      <c r="FW71" s="1104">
        <f>(TIMEVALUE(TEXT(BL71,"h:mm"))-TIMEVALUE(TEXT(BH71,"h:mm")))*24</f>
        <v>0</v>
      </c>
      <c r="FX71" s="1113">
        <f>IF(BS71="①",CC71,0)</f>
        <v>0</v>
      </c>
      <c r="FY71" s="1104">
        <f>(TIMEVALUE(TEXT(BY71,"h:mm"))-TIMEVALUE(TEXT(BU71,"h:mm")))*24</f>
        <v>0</v>
      </c>
      <c r="FZ71" s="1113">
        <f>IF(CF71="①",CP71,0)</f>
        <v>0</v>
      </c>
      <c r="GA71" s="1104">
        <f>(TIMEVALUE(TEXT(CL71,"h:mm"))-TIMEVALUE(TEXT(CH71,"h:mm")))*24</f>
        <v>0</v>
      </c>
      <c r="GB71" s="1113">
        <f>IF(CS71="①",DC71,0)</f>
        <v>0</v>
      </c>
      <c r="GC71" s="1104">
        <f>(TIMEVALUE(TEXT(CY71,"h:mm"))-TIMEVALUE(TEXT(CU71,"h:mm")))*24</f>
        <v>0</v>
      </c>
      <c r="GD71" s="198"/>
      <c r="GE71" s="1111" t="str">
        <f t="shared" ref="GE71" si="279">IF(AND(AS71="①",(OR(AB71="学校休業日",AB71="土曜日"))),FU71-8,"-")</f>
        <v>-</v>
      </c>
      <c r="GF71" s="1111" t="str">
        <f t="shared" ref="GF71" si="280">IF(AND(BF71="①",(OR(AB71="学校休業日",AB71="土曜日"))),FW71-8,"-")</f>
        <v>-</v>
      </c>
      <c r="GG71" s="1111" t="str">
        <f t="shared" ref="GG71" si="281">IF(AND(BS71="①",(OR(AB71="学校休業日",AB71="土曜日"))),FY71-8,"-")</f>
        <v>-</v>
      </c>
      <c r="GH71" s="1111" t="str">
        <f t="shared" ref="GH71" si="282">IF(AND(CF71="①",(OR(AB71="学校休業日",AB71="土曜日"))),GA71-8,"-")</f>
        <v>-</v>
      </c>
      <c r="GI71" s="1111" t="str">
        <f t="shared" ref="GI71" si="283">IF(AND(CS71="①",(OR(AB71="学校休業日",AB71="土曜日"))),GC71-8,"-")</f>
        <v>-</v>
      </c>
      <c r="GJ71" s="390">
        <f>COUNTIFS(F71,"&lt;&gt;土",F71,"&lt;&gt;",DF71,"有")</f>
        <v>0</v>
      </c>
      <c r="GK71" s="390">
        <f>COUNTIFS(F71,"土",DF71,"有")</f>
        <v>0</v>
      </c>
      <c r="GL71" s="344"/>
      <c r="GM71" s="344"/>
      <c r="GN71" s="344"/>
      <c r="GO71" s="105"/>
      <c r="GP71" s="105"/>
      <c r="GQ71" s="105"/>
      <c r="GR71" s="105"/>
      <c r="GT71" s="1254" t="str">
        <f t="shared" ref="GT71" si="284">IF(AND(AF71="①",AB71="土曜日"),TIMEVALUE("19:00")-AL71,"-")</f>
        <v>-</v>
      </c>
      <c r="GX71" s="385">
        <f t="shared" ref="GX71" si="285">AB71</f>
        <v>0</v>
      </c>
      <c r="GY71" s="385">
        <f t="shared" ref="GY71" si="286">AS71</f>
        <v>0</v>
      </c>
      <c r="GZ71" s="385">
        <f t="shared" ref="GZ71" si="287">BF71</f>
        <v>0</v>
      </c>
      <c r="HA71" s="385">
        <f t="shared" ref="HA71" si="288">BS71</f>
        <v>0</v>
      </c>
      <c r="HB71" s="385">
        <f t="shared" ref="HB71" si="289">CF71</f>
        <v>0</v>
      </c>
      <c r="HC71" s="385">
        <f t="shared" ref="HC71" si="290">CS71</f>
        <v>0</v>
      </c>
      <c r="HD71" s="338"/>
      <c r="HE71" s="338"/>
      <c r="HV71" s="338"/>
    </row>
    <row r="72" spans="2:230" ht="15.75" customHeight="1" x14ac:dyDescent="0.15">
      <c r="B72" s="19"/>
      <c r="C72" s="95"/>
      <c r="D72" s="813"/>
      <c r="E72" s="814"/>
      <c r="F72" s="813"/>
      <c r="G72" s="836"/>
      <c r="H72" s="96" t="s">
        <v>43</v>
      </c>
      <c r="I72" s="918">
        <f>SUM(L72:W72)</f>
        <v>0</v>
      </c>
      <c r="J72" s="918"/>
      <c r="K72" s="330" t="s">
        <v>44</v>
      </c>
      <c r="L72" s="97" t="s">
        <v>43</v>
      </c>
      <c r="M72" s="600"/>
      <c r="N72" s="600"/>
      <c r="O72" s="98" t="s">
        <v>44</v>
      </c>
      <c r="P72" s="97" t="s">
        <v>43</v>
      </c>
      <c r="Q72" s="600"/>
      <c r="R72" s="600"/>
      <c r="S72" s="98" t="s">
        <v>44</v>
      </c>
      <c r="T72" s="97" t="s">
        <v>43</v>
      </c>
      <c r="U72" s="600"/>
      <c r="V72" s="600"/>
      <c r="W72" s="99" t="s">
        <v>44</v>
      </c>
      <c r="X72" s="98" t="s">
        <v>43</v>
      </c>
      <c r="Y72" s="600"/>
      <c r="Z72" s="600"/>
      <c r="AA72" s="99" t="s">
        <v>44</v>
      </c>
      <c r="AB72" s="867"/>
      <c r="AC72" s="868"/>
      <c r="AD72" s="868"/>
      <c r="AE72" s="868"/>
      <c r="AF72" s="558"/>
      <c r="AG72" s="556"/>
      <c r="AH72" s="555"/>
      <c r="AI72" s="555"/>
      <c r="AJ72" s="555"/>
      <c r="AK72" s="555"/>
      <c r="AL72" s="559"/>
      <c r="AM72" s="559"/>
      <c r="AN72" s="559"/>
      <c r="AO72" s="559"/>
      <c r="AP72" s="556"/>
      <c r="AQ72" s="556"/>
      <c r="AR72" s="557"/>
      <c r="AS72" s="558"/>
      <c r="AT72" s="556"/>
      <c r="AU72" s="555"/>
      <c r="AV72" s="555"/>
      <c r="AW72" s="555"/>
      <c r="AX72" s="555"/>
      <c r="AY72" s="559"/>
      <c r="AZ72" s="559"/>
      <c r="BA72" s="559"/>
      <c r="BB72" s="559"/>
      <c r="BC72" s="556"/>
      <c r="BD72" s="556"/>
      <c r="BE72" s="557"/>
      <c r="BF72" s="558"/>
      <c r="BG72" s="556"/>
      <c r="BH72" s="555"/>
      <c r="BI72" s="555"/>
      <c r="BJ72" s="555"/>
      <c r="BK72" s="555"/>
      <c r="BL72" s="559"/>
      <c r="BM72" s="559"/>
      <c r="BN72" s="559"/>
      <c r="BO72" s="559"/>
      <c r="BP72" s="556"/>
      <c r="BQ72" s="556"/>
      <c r="BR72" s="557"/>
      <c r="BS72" s="558"/>
      <c r="BT72" s="556"/>
      <c r="BU72" s="555"/>
      <c r="BV72" s="555"/>
      <c r="BW72" s="555"/>
      <c r="BX72" s="555"/>
      <c r="BY72" s="559"/>
      <c r="BZ72" s="559"/>
      <c r="CA72" s="559"/>
      <c r="CB72" s="559"/>
      <c r="CC72" s="556"/>
      <c r="CD72" s="556"/>
      <c r="CE72" s="557"/>
      <c r="CF72" s="558"/>
      <c r="CG72" s="556"/>
      <c r="CH72" s="555"/>
      <c r="CI72" s="555"/>
      <c r="CJ72" s="555"/>
      <c r="CK72" s="555"/>
      <c r="CL72" s="559"/>
      <c r="CM72" s="559"/>
      <c r="CN72" s="559"/>
      <c r="CO72" s="559"/>
      <c r="CP72" s="556"/>
      <c r="CQ72" s="556"/>
      <c r="CR72" s="557"/>
      <c r="CS72" s="558"/>
      <c r="CT72" s="556"/>
      <c r="CU72" s="555"/>
      <c r="CV72" s="555"/>
      <c r="CW72" s="555"/>
      <c r="CX72" s="555"/>
      <c r="CY72" s="559"/>
      <c r="CZ72" s="559"/>
      <c r="DA72" s="559"/>
      <c r="DB72" s="559"/>
      <c r="DC72" s="556"/>
      <c r="DD72" s="556"/>
      <c r="DE72" s="557"/>
      <c r="DF72" s="733"/>
      <c r="DG72" s="733"/>
      <c r="DH72" s="734"/>
      <c r="DI72" s="729"/>
      <c r="DJ72" s="730"/>
      <c r="DK72" s="714"/>
      <c r="DL72" s="730"/>
      <c r="DM72" s="730"/>
      <c r="DN72" s="714"/>
      <c r="DO72" s="714"/>
      <c r="DP72" s="730"/>
      <c r="DQ72" s="730"/>
      <c r="DR72" s="714"/>
      <c r="DS72" s="730"/>
      <c r="DT72" s="730"/>
      <c r="DU72" s="774"/>
      <c r="DV72" s="718"/>
      <c r="DW72" s="719"/>
      <c r="DX72" s="719"/>
      <c r="DY72" s="719"/>
      <c r="DZ72" s="719"/>
      <c r="EA72" s="719"/>
      <c r="EB72" s="719"/>
      <c r="EC72" s="719"/>
      <c r="ED72" s="719"/>
      <c r="EE72" s="719"/>
      <c r="EF72" s="720"/>
      <c r="EG72" s="4"/>
      <c r="EH72" s="4"/>
      <c r="EI72" s="908"/>
      <c r="EJ72" s="908"/>
      <c r="EK72" s="341"/>
      <c r="EL72" s="919"/>
      <c r="EM72" s="920"/>
      <c r="EN72" s="921"/>
      <c r="EO72" s="923"/>
      <c r="EP72" s="925"/>
      <c r="EQ72" s="925"/>
      <c r="ER72" s="927"/>
      <c r="ES72" s="925"/>
      <c r="ET72" s="469"/>
      <c r="EU72" s="487"/>
      <c r="EV72" s="487"/>
      <c r="EW72" s="477"/>
      <c r="EX72" s="474"/>
      <c r="EY72" s="448"/>
      <c r="EZ72" s="448"/>
      <c r="FA72" s="448"/>
      <c r="FB72" s="448"/>
      <c r="FC72" s="448"/>
      <c r="FD72" s="448"/>
      <c r="FE72" s="448"/>
      <c r="FF72" s="448"/>
      <c r="FG72" s="902"/>
      <c r="FH72" s="465"/>
      <c r="FI72" s="448"/>
      <c r="FJ72" s="448"/>
      <c r="FK72" s="448"/>
      <c r="FL72" s="448"/>
      <c r="FM72" s="448"/>
      <c r="FN72" s="448"/>
      <c r="FO72" s="448"/>
      <c r="FP72" s="448"/>
      <c r="FQ72" s="1142"/>
      <c r="FR72" s="917"/>
      <c r="FS72" s="915"/>
      <c r="FT72" s="1114"/>
      <c r="FU72" s="1104"/>
      <c r="FV72" s="1114"/>
      <c r="FW72" s="1104"/>
      <c r="FX72" s="1114"/>
      <c r="FY72" s="1104"/>
      <c r="FZ72" s="1114"/>
      <c r="GA72" s="1104"/>
      <c r="GB72" s="1114"/>
      <c r="GC72" s="1104"/>
      <c r="GD72" s="198"/>
      <c r="GE72" s="1112"/>
      <c r="GF72" s="1112"/>
      <c r="GG72" s="1112"/>
      <c r="GH72" s="1112"/>
      <c r="GI72" s="1112"/>
      <c r="GJ72" s="390"/>
      <c r="GK72" s="390"/>
      <c r="GL72" s="344"/>
      <c r="GM72" s="344"/>
      <c r="GN72" s="344"/>
      <c r="GO72" s="105"/>
      <c r="GP72" s="105"/>
      <c r="GQ72" s="105"/>
      <c r="GR72" s="105"/>
      <c r="GT72" s="1254"/>
      <c r="GX72" s="385"/>
      <c r="GY72" s="385"/>
      <c r="GZ72" s="385"/>
      <c r="HA72" s="385"/>
      <c r="HB72" s="385"/>
      <c r="HC72" s="385"/>
      <c r="HD72" s="338"/>
      <c r="HE72" s="338"/>
      <c r="HV72" s="338"/>
    </row>
    <row r="73" spans="2:230" ht="15.75" customHeight="1" x14ac:dyDescent="0.15">
      <c r="B73" s="19"/>
      <c r="C73" s="95">
        <v>19</v>
      </c>
      <c r="D73" s="811"/>
      <c r="E73" s="812"/>
      <c r="F73" s="811"/>
      <c r="G73" s="907"/>
      <c r="H73" s="898">
        <f>SUM(L73:W73)</f>
        <v>0</v>
      </c>
      <c r="I73" s="899"/>
      <c r="J73" s="899"/>
      <c r="K73" s="900"/>
      <c r="L73" s="601"/>
      <c r="M73" s="602"/>
      <c r="N73" s="602"/>
      <c r="O73" s="603"/>
      <c r="P73" s="601"/>
      <c r="Q73" s="602"/>
      <c r="R73" s="602"/>
      <c r="S73" s="603"/>
      <c r="T73" s="601"/>
      <c r="U73" s="602"/>
      <c r="V73" s="602"/>
      <c r="W73" s="604"/>
      <c r="X73" s="592"/>
      <c r="Y73" s="593"/>
      <c r="Z73" s="593"/>
      <c r="AA73" s="594"/>
      <c r="AB73" s="869"/>
      <c r="AC73" s="870"/>
      <c r="AD73" s="870"/>
      <c r="AE73" s="870"/>
      <c r="AF73" s="595"/>
      <c r="AG73" s="596"/>
      <c r="AH73" s="555"/>
      <c r="AI73" s="555"/>
      <c r="AJ73" s="555"/>
      <c r="AK73" s="555"/>
      <c r="AL73" s="559"/>
      <c r="AM73" s="559"/>
      <c r="AN73" s="559"/>
      <c r="AO73" s="559"/>
      <c r="AP73" s="556"/>
      <c r="AQ73" s="556"/>
      <c r="AR73" s="557"/>
      <c r="AS73" s="558"/>
      <c r="AT73" s="556"/>
      <c r="AU73" s="555"/>
      <c r="AV73" s="555"/>
      <c r="AW73" s="555"/>
      <c r="AX73" s="555"/>
      <c r="AY73" s="559"/>
      <c r="AZ73" s="559"/>
      <c r="BA73" s="559"/>
      <c r="BB73" s="559"/>
      <c r="BC73" s="556"/>
      <c r="BD73" s="556"/>
      <c r="BE73" s="557"/>
      <c r="BF73" s="558"/>
      <c r="BG73" s="556"/>
      <c r="BH73" s="555"/>
      <c r="BI73" s="555"/>
      <c r="BJ73" s="555"/>
      <c r="BK73" s="555"/>
      <c r="BL73" s="559"/>
      <c r="BM73" s="559"/>
      <c r="BN73" s="559"/>
      <c r="BO73" s="559"/>
      <c r="BP73" s="556"/>
      <c r="BQ73" s="556"/>
      <c r="BR73" s="557"/>
      <c r="BS73" s="558"/>
      <c r="BT73" s="556"/>
      <c r="BU73" s="555"/>
      <c r="BV73" s="555"/>
      <c r="BW73" s="555"/>
      <c r="BX73" s="555"/>
      <c r="BY73" s="559"/>
      <c r="BZ73" s="559"/>
      <c r="CA73" s="559"/>
      <c r="CB73" s="559"/>
      <c r="CC73" s="556"/>
      <c r="CD73" s="556"/>
      <c r="CE73" s="557"/>
      <c r="CF73" s="558"/>
      <c r="CG73" s="556"/>
      <c r="CH73" s="555"/>
      <c r="CI73" s="555"/>
      <c r="CJ73" s="555"/>
      <c r="CK73" s="555"/>
      <c r="CL73" s="559"/>
      <c r="CM73" s="559"/>
      <c r="CN73" s="559"/>
      <c r="CO73" s="559"/>
      <c r="CP73" s="556"/>
      <c r="CQ73" s="556"/>
      <c r="CR73" s="557"/>
      <c r="CS73" s="558"/>
      <c r="CT73" s="556"/>
      <c r="CU73" s="555"/>
      <c r="CV73" s="555"/>
      <c r="CW73" s="555"/>
      <c r="CX73" s="555"/>
      <c r="CY73" s="559"/>
      <c r="CZ73" s="559"/>
      <c r="DA73" s="559"/>
      <c r="DB73" s="559"/>
      <c r="DC73" s="556"/>
      <c r="DD73" s="556"/>
      <c r="DE73" s="557"/>
      <c r="DF73" s="731"/>
      <c r="DG73" s="731"/>
      <c r="DH73" s="732"/>
      <c r="DI73" s="727"/>
      <c r="DJ73" s="728"/>
      <c r="DK73" s="713" t="s">
        <v>41</v>
      </c>
      <c r="DL73" s="728"/>
      <c r="DM73" s="728"/>
      <c r="DN73" s="713" t="s">
        <v>36</v>
      </c>
      <c r="DO73" s="713" t="s">
        <v>42</v>
      </c>
      <c r="DP73" s="728"/>
      <c r="DQ73" s="728"/>
      <c r="DR73" s="713" t="s">
        <v>41</v>
      </c>
      <c r="DS73" s="728"/>
      <c r="DT73" s="728"/>
      <c r="DU73" s="773" t="s">
        <v>36</v>
      </c>
      <c r="DV73" s="715"/>
      <c r="DW73" s="716"/>
      <c r="DX73" s="716"/>
      <c r="DY73" s="716"/>
      <c r="DZ73" s="716"/>
      <c r="EA73" s="716"/>
      <c r="EB73" s="716"/>
      <c r="EC73" s="716"/>
      <c r="ED73" s="716"/>
      <c r="EE73" s="716"/>
      <c r="EF73" s="717"/>
      <c r="EG73" s="4"/>
      <c r="EH73" s="4"/>
      <c r="EI73" s="908"/>
      <c r="EJ73" s="908"/>
      <c r="EK73" s="341"/>
      <c r="EL73" s="919"/>
      <c r="EM73" s="920"/>
      <c r="EN73" s="921"/>
      <c r="EO73" s="922">
        <f t="shared" ref="EO73" si="291">IF(EL73="○","",H73)</f>
        <v>0</v>
      </c>
      <c r="EP73" s="925">
        <f t="shared" ref="EP73" si="292">IF(EL73="○","",L73)</f>
        <v>0</v>
      </c>
      <c r="EQ73" s="924">
        <f t="shared" ref="EQ73" si="293">IF(OR(EL73="○",AF73=""),0,1)</f>
        <v>0</v>
      </c>
      <c r="ER73" s="926">
        <f t="shared" ref="ER73" si="294">IF(EL73="○","",M74)</f>
        <v>0</v>
      </c>
      <c r="ES73" s="925">
        <f t="shared" ref="ES73" si="295">IF(OR(EL73="○",AF73=""),0,1)</f>
        <v>0</v>
      </c>
      <c r="ET73" s="469">
        <f>IF(AND(AF73="①",H73&gt;=0,OR(F73="月",F73="火",F73="水",F73="木",F73="金")),1,0)</f>
        <v>0</v>
      </c>
      <c r="EU73" s="448">
        <f>IF(AND(AF73="①",X73&gt;=0,OR(F73="月",F73="火",F73="水",F73="木",F73="金")),1,0)</f>
        <v>0</v>
      </c>
      <c r="EV73" s="487">
        <f>IF(AND(AF73="①",H73&gt;=0,F73="土"),1,0)</f>
        <v>0</v>
      </c>
      <c r="EW73" s="476">
        <f>IF(AND(AF73="①",X73&gt;=0,F73="土"),1,0)</f>
        <v>0</v>
      </c>
      <c r="EX73" s="481" t="str">
        <f>IF(AND(AF73="①",OR(F73="月",F73="火",F73="水",F73="木",F73="金")),H73,"-")</f>
        <v>-</v>
      </c>
      <c r="EY73" s="447" t="str">
        <f>IF(AND(AF73="①",OR(F73="月",F73="火",F73="水",F73="木",F73="金")),I74,"-")</f>
        <v>-</v>
      </c>
      <c r="EZ73" s="447" t="str">
        <f>IF(AND(AF73="①",OR(F73="月",F73="火",F73="水",F73="木",F73="金")),L73,"-")</f>
        <v>-</v>
      </c>
      <c r="FA73" s="447" t="str">
        <f>IF(AND(AF73="①",OR(F73="月",F73="火",F73="水",F73="木",F73="金")),M74,"-")</f>
        <v>-</v>
      </c>
      <c r="FB73" s="447" t="str">
        <f>IF(AND(AF73="①",OR(F73="月",F73="火",F73="水",F73="木",F73="金")),P73,"-")</f>
        <v>-</v>
      </c>
      <c r="FC73" s="447" t="str">
        <f>IF(AND(AF73="①",OR(F73="月",F73="火",F73="水",F73="木",F73="金")),Q74,"-")</f>
        <v>-</v>
      </c>
      <c r="FD73" s="447" t="str">
        <f>IF(AND(AF73="①",OR(F73="月",F73="火",F73="水",F73="木",F73="金")),T73,"-")</f>
        <v>-</v>
      </c>
      <c r="FE73" s="447" t="str">
        <f>IF(AND(AF73="①",OR(F73="月",F73="火",F73="水",F73="木",F73="金")),U74,"-")</f>
        <v>-</v>
      </c>
      <c r="FF73" s="447" t="str">
        <f>IF(AND(AF73="①",OR(F73="月",F73="火",F73="水",F73="木",F73="金")),X73,"-")</f>
        <v>-</v>
      </c>
      <c r="FG73" s="901" t="str">
        <f>IF(AND(AF73="①",OR(F73="月",F73="火",F73="水",F73="木",F73="金")),Y74,"-")</f>
        <v>-</v>
      </c>
      <c r="FH73" s="464" t="str">
        <f>IF(AND(AF73="①",F73="土"),H73,"-")</f>
        <v>-</v>
      </c>
      <c r="FI73" s="447" t="str">
        <f>IF(AND(AF73="①",F73="土"),I74,"-")</f>
        <v>-</v>
      </c>
      <c r="FJ73" s="447" t="str">
        <f>IF(AND(AF73="①",F73="土"),L73,"-")</f>
        <v>-</v>
      </c>
      <c r="FK73" s="447" t="str">
        <f>IF(AND(AF73="①",F73="土"),M74,"-")</f>
        <v>-</v>
      </c>
      <c r="FL73" s="447" t="str">
        <f>IF(AND(AF73="①",F73="土"),P73,"-")</f>
        <v>-</v>
      </c>
      <c r="FM73" s="447" t="str">
        <f>IF(AND(AF73="①",F73="土"),Q74,"-")</f>
        <v>-</v>
      </c>
      <c r="FN73" s="447" t="str">
        <f>IF(AND(AF73="①",F73="土"),T73,"-")</f>
        <v>-</v>
      </c>
      <c r="FO73" s="447" t="str">
        <f>IF(AND(AF73="①",F73="土"),U74,"-")</f>
        <v>-</v>
      </c>
      <c r="FP73" s="447" t="str">
        <f>IF(AND(AF73="①",F73="土"),X73,"-")</f>
        <v>-</v>
      </c>
      <c r="FQ73" s="1143" t="str">
        <f>IF(AND(AF73="①",F73="土"),Y74,"-")</f>
        <v>-</v>
      </c>
      <c r="FR73" s="916">
        <f>IF(AF73="①",AP73,0)</f>
        <v>0</v>
      </c>
      <c r="FS73" s="914">
        <f>AL73*24-AH73*24</f>
        <v>0</v>
      </c>
      <c r="FT73" s="1113">
        <f>IF(AS73="①",BC73,0)</f>
        <v>0</v>
      </c>
      <c r="FU73" s="1104">
        <f>(TIMEVALUE(TEXT(AY73,"h:mm"))-TIMEVALUE(TEXT(AU73,"h:mm")))*24</f>
        <v>0</v>
      </c>
      <c r="FV73" s="1113">
        <f>IF(BF73="①",BP73,0)</f>
        <v>0</v>
      </c>
      <c r="FW73" s="1104">
        <f>(TIMEVALUE(TEXT(BL73,"h:mm"))-TIMEVALUE(TEXT(BH73,"h:mm")))*24</f>
        <v>0</v>
      </c>
      <c r="FX73" s="1113">
        <f>IF(BS73="①",CC73,0)</f>
        <v>0</v>
      </c>
      <c r="FY73" s="1104">
        <f>(TIMEVALUE(TEXT(BY73,"h:mm"))-TIMEVALUE(TEXT(BU73,"h:mm")))*24</f>
        <v>0</v>
      </c>
      <c r="FZ73" s="1113">
        <f>IF(CF73="①",CP73,0)</f>
        <v>0</v>
      </c>
      <c r="GA73" s="1104">
        <f>(TIMEVALUE(TEXT(CL73,"h:mm"))-TIMEVALUE(TEXT(CH73,"h:mm")))*24</f>
        <v>0</v>
      </c>
      <c r="GB73" s="1113">
        <f>IF(CS73="①",DC73,0)</f>
        <v>0</v>
      </c>
      <c r="GC73" s="1104">
        <f>(TIMEVALUE(TEXT(CY73,"h:mm"))-TIMEVALUE(TEXT(CU73,"h:mm")))*24</f>
        <v>0</v>
      </c>
      <c r="GD73" s="198"/>
      <c r="GE73" s="1111" t="str">
        <f t="shared" ref="GE73" si="296">IF(AND(AS73="①",(OR(AB73="学校休業日",AB73="土曜日"))),FU73-8,"-")</f>
        <v>-</v>
      </c>
      <c r="GF73" s="1111" t="str">
        <f t="shared" ref="GF73" si="297">IF(AND(BF73="①",(OR(AB73="学校休業日",AB73="土曜日"))),FW73-8,"-")</f>
        <v>-</v>
      </c>
      <c r="GG73" s="1111" t="str">
        <f t="shared" ref="GG73" si="298">IF(AND(BS73="①",(OR(AB73="学校休業日",AB73="土曜日"))),FY73-8,"-")</f>
        <v>-</v>
      </c>
      <c r="GH73" s="1111" t="str">
        <f t="shared" ref="GH73" si="299">IF(AND(CF73="①",(OR(AB73="学校休業日",AB73="土曜日"))),GA73-8,"-")</f>
        <v>-</v>
      </c>
      <c r="GI73" s="1111" t="str">
        <f t="shared" ref="GI73" si="300">IF(AND(CS73="①",(OR(AB73="学校休業日",AB73="土曜日"))),GC73-8,"-")</f>
        <v>-</v>
      </c>
      <c r="GJ73" s="390">
        <f>COUNTIFS(F73,"&lt;&gt;土",F73,"&lt;&gt;",DF73,"有")</f>
        <v>0</v>
      </c>
      <c r="GK73" s="390">
        <f>COUNTIFS(F73,"土",DF73,"有")</f>
        <v>0</v>
      </c>
      <c r="GL73" s="344"/>
      <c r="GM73" s="344"/>
      <c r="GN73" s="344"/>
      <c r="GO73" s="105"/>
      <c r="GP73" s="105"/>
      <c r="GQ73" s="105"/>
      <c r="GR73" s="105"/>
      <c r="GT73" s="1254" t="str">
        <f t="shared" ref="GT73" si="301">IF(AND(AF73="①",AB73="土曜日"),TIMEVALUE("19:00")-AL73,"-")</f>
        <v>-</v>
      </c>
      <c r="GX73" s="385">
        <f t="shared" ref="GX73" si="302">AB73</f>
        <v>0</v>
      </c>
      <c r="GY73" s="385">
        <f t="shared" ref="GY73" si="303">AS73</f>
        <v>0</v>
      </c>
      <c r="GZ73" s="385">
        <f t="shared" ref="GZ73" si="304">BF73</f>
        <v>0</v>
      </c>
      <c r="HA73" s="385">
        <f t="shared" ref="HA73" si="305">BS73</f>
        <v>0</v>
      </c>
      <c r="HB73" s="385">
        <f t="shared" ref="HB73" si="306">CF73</f>
        <v>0</v>
      </c>
      <c r="HC73" s="385">
        <f t="shared" ref="HC73" si="307">CS73</f>
        <v>0</v>
      </c>
      <c r="HD73" s="338"/>
      <c r="HE73" s="338"/>
      <c r="HV73" s="338"/>
    </row>
    <row r="74" spans="2:230" ht="15.75" customHeight="1" x14ac:dyDescent="0.15">
      <c r="B74" s="19"/>
      <c r="C74" s="95"/>
      <c r="D74" s="813"/>
      <c r="E74" s="814"/>
      <c r="F74" s="813"/>
      <c r="G74" s="836"/>
      <c r="H74" s="96" t="s">
        <v>43</v>
      </c>
      <c r="I74" s="918">
        <f>SUM(L74:W74)</f>
        <v>0</v>
      </c>
      <c r="J74" s="918"/>
      <c r="K74" s="330" t="s">
        <v>44</v>
      </c>
      <c r="L74" s="97" t="s">
        <v>43</v>
      </c>
      <c r="M74" s="600"/>
      <c r="N74" s="600"/>
      <c r="O74" s="98" t="s">
        <v>44</v>
      </c>
      <c r="P74" s="97" t="s">
        <v>43</v>
      </c>
      <c r="Q74" s="600"/>
      <c r="R74" s="600"/>
      <c r="S74" s="98" t="s">
        <v>44</v>
      </c>
      <c r="T74" s="97" t="s">
        <v>43</v>
      </c>
      <c r="U74" s="600"/>
      <c r="V74" s="600"/>
      <c r="W74" s="99" t="s">
        <v>44</v>
      </c>
      <c r="X74" s="98" t="s">
        <v>43</v>
      </c>
      <c r="Y74" s="600"/>
      <c r="Z74" s="600"/>
      <c r="AA74" s="99" t="s">
        <v>44</v>
      </c>
      <c r="AB74" s="867"/>
      <c r="AC74" s="868"/>
      <c r="AD74" s="868"/>
      <c r="AE74" s="868"/>
      <c r="AF74" s="558"/>
      <c r="AG74" s="556"/>
      <c r="AH74" s="555"/>
      <c r="AI74" s="555"/>
      <c r="AJ74" s="555"/>
      <c r="AK74" s="555"/>
      <c r="AL74" s="559"/>
      <c r="AM74" s="559"/>
      <c r="AN74" s="559"/>
      <c r="AO74" s="559"/>
      <c r="AP74" s="556"/>
      <c r="AQ74" s="556"/>
      <c r="AR74" s="557"/>
      <c r="AS74" s="558"/>
      <c r="AT74" s="556"/>
      <c r="AU74" s="555"/>
      <c r="AV74" s="555"/>
      <c r="AW74" s="555"/>
      <c r="AX74" s="555"/>
      <c r="AY74" s="559"/>
      <c r="AZ74" s="559"/>
      <c r="BA74" s="559"/>
      <c r="BB74" s="559"/>
      <c r="BC74" s="556"/>
      <c r="BD74" s="556"/>
      <c r="BE74" s="557"/>
      <c r="BF74" s="558"/>
      <c r="BG74" s="556"/>
      <c r="BH74" s="555"/>
      <c r="BI74" s="555"/>
      <c r="BJ74" s="555"/>
      <c r="BK74" s="555"/>
      <c r="BL74" s="559"/>
      <c r="BM74" s="559"/>
      <c r="BN74" s="559"/>
      <c r="BO74" s="559"/>
      <c r="BP74" s="556"/>
      <c r="BQ74" s="556"/>
      <c r="BR74" s="557"/>
      <c r="BS74" s="558"/>
      <c r="BT74" s="556"/>
      <c r="BU74" s="555"/>
      <c r="BV74" s="555"/>
      <c r="BW74" s="555"/>
      <c r="BX74" s="555"/>
      <c r="BY74" s="559"/>
      <c r="BZ74" s="559"/>
      <c r="CA74" s="559"/>
      <c r="CB74" s="559"/>
      <c r="CC74" s="556"/>
      <c r="CD74" s="556"/>
      <c r="CE74" s="557"/>
      <c r="CF74" s="558"/>
      <c r="CG74" s="556"/>
      <c r="CH74" s="555"/>
      <c r="CI74" s="555"/>
      <c r="CJ74" s="555"/>
      <c r="CK74" s="555"/>
      <c r="CL74" s="559"/>
      <c r="CM74" s="559"/>
      <c r="CN74" s="559"/>
      <c r="CO74" s="559"/>
      <c r="CP74" s="556"/>
      <c r="CQ74" s="556"/>
      <c r="CR74" s="557"/>
      <c r="CS74" s="558"/>
      <c r="CT74" s="556"/>
      <c r="CU74" s="555"/>
      <c r="CV74" s="555"/>
      <c r="CW74" s="555"/>
      <c r="CX74" s="555"/>
      <c r="CY74" s="559"/>
      <c r="CZ74" s="559"/>
      <c r="DA74" s="559"/>
      <c r="DB74" s="559"/>
      <c r="DC74" s="556"/>
      <c r="DD74" s="556"/>
      <c r="DE74" s="557"/>
      <c r="DF74" s="733"/>
      <c r="DG74" s="733"/>
      <c r="DH74" s="734"/>
      <c r="DI74" s="729"/>
      <c r="DJ74" s="730"/>
      <c r="DK74" s="714"/>
      <c r="DL74" s="730"/>
      <c r="DM74" s="730"/>
      <c r="DN74" s="714"/>
      <c r="DO74" s="714"/>
      <c r="DP74" s="730"/>
      <c r="DQ74" s="730"/>
      <c r="DR74" s="714"/>
      <c r="DS74" s="730"/>
      <c r="DT74" s="730"/>
      <c r="DU74" s="774"/>
      <c r="DV74" s="718"/>
      <c r="DW74" s="719"/>
      <c r="DX74" s="719"/>
      <c r="DY74" s="719"/>
      <c r="DZ74" s="719"/>
      <c r="EA74" s="719"/>
      <c r="EB74" s="719"/>
      <c r="EC74" s="719"/>
      <c r="ED74" s="719"/>
      <c r="EE74" s="719"/>
      <c r="EF74" s="720"/>
      <c r="EG74" s="4"/>
      <c r="EH74" s="4"/>
      <c r="EI74" s="908"/>
      <c r="EJ74" s="908"/>
      <c r="EK74" s="341"/>
      <c r="EL74" s="919"/>
      <c r="EM74" s="920"/>
      <c r="EN74" s="921"/>
      <c r="EO74" s="923"/>
      <c r="EP74" s="925"/>
      <c r="EQ74" s="925"/>
      <c r="ER74" s="927"/>
      <c r="ES74" s="925"/>
      <c r="ET74" s="469"/>
      <c r="EU74" s="487"/>
      <c r="EV74" s="487"/>
      <c r="EW74" s="477"/>
      <c r="EX74" s="474"/>
      <c r="EY74" s="448"/>
      <c r="EZ74" s="448"/>
      <c r="FA74" s="448"/>
      <c r="FB74" s="448"/>
      <c r="FC74" s="448"/>
      <c r="FD74" s="448"/>
      <c r="FE74" s="448"/>
      <c r="FF74" s="448"/>
      <c r="FG74" s="902"/>
      <c r="FH74" s="465"/>
      <c r="FI74" s="448"/>
      <c r="FJ74" s="448"/>
      <c r="FK74" s="448"/>
      <c r="FL74" s="448"/>
      <c r="FM74" s="448"/>
      <c r="FN74" s="448"/>
      <c r="FO74" s="448"/>
      <c r="FP74" s="448"/>
      <c r="FQ74" s="1142"/>
      <c r="FR74" s="917"/>
      <c r="FS74" s="915"/>
      <c r="FT74" s="1114"/>
      <c r="FU74" s="1104"/>
      <c r="FV74" s="1114"/>
      <c r="FW74" s="1104"/>
      <c r="FX74" s="1114"/>
      <c r="FY74" s="1104"/>
      <c r="FZ74" s="1114"/>
      <c r="GA74" s="1104"/>
      <c r="GB74" s="1114"/>
      <c r="GC74" s="1104"/>
      <c r="GD74" s="198"/>
      <c r="GE74" s="1112"/>
      <c r="GF74" s="1112"/>
      <c r="GG74" s="1112"/>
      <c r="GH74" s="1112"/>
      <c r="GI74" s="1112"/>
      <c r="GJ74" s="390"/>
      <c r="GK74" s="390"/>
      <c r="GL74" s="344"/>
      <c r="GM74" s="344"/>
      <c r="GN74" s="344"/>
      <c r="GO74" s="105"/>
      <c r="GP74" s="105"/>
      <c r="GQ74" s="105"/>
      <c r="GR74" s="105"/>
      <c r="GT74" s="1254"/>
      <c r="GX74" s="385"/>
      <c r="GY74" s="385"/>
      <c r="GZ74" s="385"/>
      <c r="HA74" s="385"/>
      <c r="HB74" s="385"/>
      <c r="HC74" s="385"/>
      <c r="HD74" s="338"/>
      <c r="HE74" s="338"/>
      <c r="HV74" s="338"/>
    </row>
    <row r="75" spans="2:230" ht="15.75" customHeight="1" x14ac:dyDescent="0.15">
      <c r="B75" s="19"/>
      <c r="C75" s="95">
        <v>20</v>
      </c>
      <c r="D75" s="811"/>
      <c r="E75" s="812"/>
      <c r="F75" s="811"/>
      <c r="G75" s="907"/>
      <c r="H75" s="898">
        <f>SUM(L75:W75)</f>
        <v>0</v>
      </c>
      <c r="I75" s="899"/>
      <c r="J75" s="899"/>
      <c r="K75" s="900"/>
      <c r="L75" s="631"/>
      <c r="M75" s="593"/>
      <c r="N75" s="593"/>
      <c r="O75" s="928"/>
      <c r="P75" s="631"/>
      <c r="Q75" s="593"/>
      <c r="R75" s="593"/>
      <c r="S75" s="928"/>
      <c r="T75" s="631"/>
      <c r="U75" s="593"/>
      <c r="V75" s="593"/>
      <c r="W75" s="594"/>
      <c r="X75" s="592"/>
      <c r="Y75" s="593"/>
      <c r="Z75" s="593"/>
      <c r="AA75" s="594"/>
      <c r="AB75" s="869"/>
      <c r="AC75" s="870"/>
      <c r="AD75" s="870"/>
      <c r="AE75" s="870"/>
      <c r="AF75" s="595"/>
      <c r="AG75" s="596"/>
      <c r="AH75" s="555"/>
      <c r="AI75" s="555"/>
      <c r="AJ75" s="555"/>
      <c r="AK75" s="555"/>
      <c r="AL75" s="559"/>
      <c r="AM75" s="559"/>
      <c r="AN75" s="559"/>
      <c r="AO75" s="559"/>
      <c r="AP75" s="556"/>
      <c r="AQ75" s="556"/>
      <c r="AR75" s="557"/>
      <c r="AS75" s="558"/>
      <c r="AT75" s="556"/>
      <c r="AU75" s="555"/>
      <c r="AV75" s="555"/>
      <c r="AW75" s="555"/>
      <c r="AX75" s="555"/>
      <c r="AY75" s="559"/>
      <c r="AZ75" s="559"/>
      <c r="BA75" s="559"/>
      <c r="BB75" s="559"/>
      <c r="BC75" s="556"/>
      <c r="BD75" s="556"/>
      <c r="BE75" s="557"/>
      <c r="BF75" s="558"/>
      <c r="BG75" s="556"/>
      <c r="BH75" s="555"/>
      <c r="BI75" s="555"/>
      <c r="BJ75" s="555"/>
      <c r="BK75" s="555"/>
      <c r="BL75" s="559"/>
      <c r="BM75" s="559"/>
      <c r="BN75" s="559"/>
      <c r="BO75" s="559"/>
      <c r="BP75" s="556"/>
      <c r="BQ75" s="556"/>
      <c r="BR75" s="557"/>
      <c r="BS75" s="558"/>
      <c r="BT75" s="556"/>
      <c r="BU75" s="555"/>
      <c r="BV75" s="555"/>
      <c r="BW75" s="555"/>
      <c r="BX75" s="555"/>
      <c r="BY75" s="559"/>
      <c r="BZ75" s="559"/>
      <c r="CA75" s="559"/>
      <c r="CB75" s="559"/>
      <c r="CC75" s="556"/>
      <c r="CD75" s="556"/>
      <c r="CE75" s="557"/>
      <c r="CF75" s="558"/>
      <c r="CG75" s="556"/>
      <c r="CH75" s="555"/>
      <c r="CI75" s="555"/>
      <c r="CJ75" s="555"/>
      <c r="CK75" s="555"/>
      <c r="CL75" s="559"/>
      <c r="CM75" s="559"/>
      <c r="CN75" s="559"/>
      <c r="CO75" s="559"/>
      <c r="CP75" s="556"/>
      <c r="CQ75" s="556"/>
      <c r="CR75" s="557"/>
      <c r="CS75" s="558"/>
      <c r="CT75" s="556"/>
      <c r="CU75" s="555"/>
      <c r="CV75" s="555"/>
      <c r="CW75" s="555"/>
      <c r="CX75" s="555"/>
      <c r="CY75" s="559"/>
      <c r="CZ75" s="559"/>
      <c r="DA75" s="559"/>
      <c r="DB75" s="559"/>
      <c r="DC75" s="556"/>
      <c r="DD75" s="556"/>
      <c r="DE75" s="557"/>
      <c r="DF75" s="731"/>
      <c r="DG75" s="731"/>
      <c r="DH75" s="732"/>
      <c r="DI75" s="727"/>
      <c r="DJ75" s="728"/>
      <c r="DK75" s="713" t="s">
        <v>41</v>
      </c>
      <c r="DL75" s="728"/>
      <c r="DM75" s="728"/>
      <c r="DN75" s="713" t="s">
        <v>36</v>
      </c>
      <c r="DO75" s="713" t="s">
        <v>42</v>
      </c>
      <c r="DP75" s="728"/>
      <c r="DQ75" s="728"/>
      <c r="DR75" s="713" t="s">
        <v>41</v>
      </c>
      <c r="DS75" s="728"/>
      <c r="DT75" s="728"/>
      <c r="DU75" s="773" t="s">
        <v>36</v>
      </c>
      <c r="DV75" s="715"/>
      <c r="DW75" s="716"/>
      <c r="DX75" s="716"/>
      <c r="DY75" s="716"/>
      <c r="DZ75" s="716"/>
      <c r="EA75" s="716"/>
      <c r="EB75" s="716"/>
      <c r="EC75" s="716"/>
      <c r="ED75" s="716"/>
      <c r="EE75" s="716"/>
      <c r="EF75" s="717"/>
      <c r="EG75" s="4"/>
      <c r="EH75" s="4"/>
      <c r="EI75" s="908"/>
      <c r="EJ75" s="908"/>
      <c r="EK75" s="341"/>
      <c r="EL75" s="919"/>
      <c r="EM75" s="920"/>
      <c r="EN75" s="921"/>
      <c r="EO75" s="922">
        <f t="shared" ref="EO75" si="308">IF(EL75="○","",H75)</f>
        <v>0</v>
      </c>
      <c r="EP75" s="925">
        <f t="shared" ref="EP75" si="309">IF(EL75="○","",L75)</f>
        <v>0</v>
      </c>
      <c r="EQ75" s="924">
        <f t="shared" ref="EQ75" si="310">IF(OR(EL75="○",AF75=""),0,1)</f>
        <v>0</v>
      </c>
      <c r="ER75" s="926">
        <f t="shared" ref="ER75" si="311">IF(EL75="○","",M76)</f>
        <v>0</v>
      </c>
      <c r="ES75" s="925">
        <f t="shared" ref="ES75" si="312">IF(OR(EL75="○",AF75=""),0,1)</f>
        <v>0</v>
      </c>
      <c r="ET75" s="469">
        <f>IF(AND(AF75="①",H75&gt;=0,OR(F75="月",F75="火",F75="水",F75="木",F75="金")),1,0)</f>
        <v>0</v>
      </c>
      <c r="EU75" s="448">
        <f>IF(AND(AF75="①",X75&gt;=0,OR(F75="月",F75="火",F75="水",F75="木",F75="金")),1,0)</f>
        <v>0</v>
      </c>
      <c r="EV75" s="487">
        <f>IF(AND(AF75="①",H75&gt;=0,F75="土"),1,0)</f>
        <v>0</v>
      </c>
      <c r="EW75" s="476">
        <f>IF(AND(AF75="①",X75&gt;=0,F75="土"),1,0)</f>
        <v>0</v>
      </c>
      <c r="EX75" s="481" t="str">
        <f>IF(AND(AF75="①",OR(F75="月",F75="火",F75="水",F75="木",F75="金")),H75,"-")</f>
        <v>-</v>
      </c>
      <c r="EY75" s="447" t="str">
        <f>IF(AND(AF75="①",OR(F75="月",F75="火",F75="水",F75="木",F75="金")),I76,"-")</f>
        <v>-</v>
      </c>
      <c r="EZ75" s="447" t="str">
        <f>IF(AND(AF75="①",OR(F75="月",F75="火",F75="水",F75="木",F75="金")),L75,"-")</f>
        <v>-</v>
      </c>
      <c r="FA75" s="447" t="str">
        <f>IF(AND(AF75="①",OR(F75="月",F75="火",F75="水",F75="木",F75="金")),M76,"-")</f>
        <v>-</v>
      </c>
      <c r="FB75" s="447" t="str">
        <f>IF(AND(AF75="①",OR(F75="月",F75="火",F75="水",F75="木",F75="金")),P75,"-")</f>
        <v>-</v>
      </c>
      <c r="FC75" s="447" t="str">
        <f>IF(AND(AF75="①",OR(F75="月",F75="火",F75="水",F75="木",F75="金")),Q76,"-")</f>
        <v>-</v>
      </c>
      <c r="FD75" s="447" t="str">
        <f>IF(AND(AF75="①",OR(F75="月",F75="火",F75="水",F75="木",F75="金")),T75,"-")</f>
        <v>-</v>
      </c>
      <c r="FE75" s="447" t="str">
        <f>IF(AND(AF75="①",OR(F75="月",F75="火",F75="水",F75="木",F75="金")),U76,"-")</f>
        <v>-</v>
      </c>
      <c r="FF75" s="447" t="str">
        <f>IF(AND(AF75="①",OR(F75="月",F75="火",F75="水",F75="木",F75="金")),X75,"-")</f>
        <v>-</v>
      </c>
      <c r="FG75" s="901" t="str">
        <f>IF(AND(AF75="①",OR(F75="月",F75="火",F75="水",F75="木",F75="金")),Y76,"-")</f>
        <v>-</v>
      </c>
      <c r="FH75" s="464" t="str">
        <f>IF(AND(AF75="①",F75="土"),H75,"-")</f>
        <v>-</v>
      </c>
      <c r="FI75" s="447" t="str">
        <f>IF(AND(AF75="①",F75="土"),I76,"-")</f>
        <v>-</v>
      </c>
      <c r="FJ75" s="447" t="str">
        <f>IF(AND(AF75="①",F75="土"),L75,"-")</f>
        <v>-</v>
      </c>
      <c r="FK75" s="447" t="str">
        <f>IF(AND(AF75="①",F75="土"),M76,"-")</f>
        <v>-</v>
      </c>
      <c r="FL75" s="447" t="str">
        <f>IF(AND(AF75="①",F75="土"),P75,"-")</f>
        <v>-</v>
      </c>
      <c r="FM75" s="447" t="str">
        <f>IF(AND(AF75="①",F75="土"),Q76,"-")</f>
        <v>-</v>
      </c>
      <c r="FN75" s="447" t="str">
        <f>IF(AND(AF75="①",F75="土"),T75,"-")</f>
        <v>-</v>
      </c>
      <c r="FO75" s="447" t="str">
        <f>IF(AND(AF75="①",F75="土"),U76,"-")</f>
        <v>-</v>
      </c>
      <c r="FP75" s="447" t="str">
        <f>IF(AND(AF75="①",F75="土"),X75,"-")</f>
        <v>-</v>
      </c>
      <c r="FQ75" s="1143" t="str">
        <f>IF(AND(AF75="①",F75="土"),Y76,"-")</f>
        <v>-</v>
      </c>
      <c r="FR75" s="916">
        <f>IF(AF75="①",AP75,0)</f>
        <v>0</v>
      </c>
      <c r="FS75" s="914">
        <f>AL75*24-AH75*24</f>
        <v>0</v>
      </c>
      <c r="FT75" s="1113">
        <f>IF(AS75="①",BC75,0)</f>
        <v>0</v>
      </c>
      <c r="FU75" s="1104">
        <f>(TIMEVALUE(TEXT(AY75,"h:mm"))-TIMEVALUE(TEXT(AU75,"h:mm")))*24</f>
        <v>0</v>
      </c>
      <c r="FV75" s="1113">
        <f>IF(BF75="①",BP75,0)</f>
        <v>0</v>
      </c>
      <c r="FW75" s="1104">
        <f>(TIMEVALUE(TEXT(BL75,"h:mm"))-TIMEVALUE(TEXT(BH75,"h:mm")))*24</f>
        <v>0</v>
      </c>
      <c r="FX75" s="1113">
        <f>IF(BS75="①",CC75,0)</f>
        <v>0</v>
      </c>
      <c r="FY75" s="1104">
        <f>(TIMEVALUE(TEXT(BY75,"h:mm"))-TIMEVALUE(TEXT(BU75,"h:mm")))*24</f>
        <v>0</v>
      </c>
      <c r="FZ75" s="1113">
        <f>IF(CF75="①",CP75,0)</f>
        <v>0</v>
      </c>
      <c r="GA75" s="1104">
        <f>(TIMEVALUE(TEXT(CL75,"h:mm"))-TIMEVALUE(TEXT(CH75,"h:mm")))*24</f>
        <v>0</v>
      </c>
      <c r="GB75" s="1113">
        <f>IF(CS75="①",DC75,0)</f>
        <v>0</v>
      </c>
      <c r="GC75" s="1104">
        <f>(TIMEVALUE(TEXT(CY75,"h:mm"))-TIMEVALUE(TEXT(CU75,"h:mm")))*24</f>
        <v>0</v>
      </c>
      <c r="GD75" s="198"/>
      <c r="GE75" s="1111" t="str">
        <f t="shared" ref="GE75" si="313">IF(AND(AS75="①",(OR(AB75="学校休業日",AB75="土曜日"))),FU75-8,"-")</f>
        <v>-</v>
      </c>
      <c r="GF75" s="1111" t="str">
        <f t="shared" ref="GF75" si="314">IF(AND(BF75="①",(OR(AB75="学校休業日",AB75="土曜日"))),FW75-8,"-")</f>
        <v>-</v>
      </c>
      <c r="GG75" s="1111" t="str">
        <f t="shared" ref="GG75" si="315">IF(AND(BS75="①",(OR(AB75="学校休業日",AB75="土曜日"))),FY75-8,"-")</f>
        <v>-</v>
      </c>
      <c r="GH75" s="1111" t="str">
        <f t="shared" ref="GH75" si="316">IF(AND(CF75="①",(OR(AB75="学校休業日",AB75="土曜日"))),GA75-8,"-")</f>
        <v>-</v>
      </c>
      <c r="GI75" s="1111" t="str">
        <f t="shared" ref="GI75" si="317">IF(AND(CS75="①",(OR(AB75="学校休業日",AB75="土曜日"))),GC75-8,"-")</f>
        <v>-</v>
      </c>
      <c r="GJ75" s="390">
        <f>COUNTIFS(F75,"&lt;&gt;土",F75,"&lt;&gt;",DF75,"有")</f>
        <v>0</v>
      </c>
      <c r="GK75" s="390">
        <f>COUNTIFS(F75,"土",DF75,"有")</f>
        <v>0</v>
      </c>
      <c r="GL75" s="344"/>
      <c r="GM75" s="344"/>
      <c r="GN75" s="344"/>
      <c r="GO75" s="105"/>
      <c r="GP75" s="105"/>
      <c r="GQ75" s="105"/>
      <c r="GR75" s="105"/>
      <c r="GT75" s="1254" t="str">
        <f t="shared" ref="GT75" si="318">IF(AND(AF75="①",AB75="土曜日"),TIMEVALUE("19:00")-AL75,"-")</f>
        <v>-</v>
      </c>
      <c r="GX75" s="385">
        <f t="shared" ref="GX75" si="319">AB75</f>
        <v>0</v>
      </c>
      <c r="GY75" s="385">
        <f t="shared" ref="GY75" si="320">AS75</f>
        <v>0</v>
      </c>
      <c r="GZ75" s="385">
        <f t="shared" ref="GZ75" si="321">BF75</f>
        <v>0</v>
      </c>
      <c r="HA75" s="385">
        <f t="shared" ref="HA75" si="322">BS75</f>
        <v>0</v>
      </c>
      <c r="HB75" s="385">
        <f t="shared" ref="HB75" si="323">CF75</f>
        <v>0</v>
      </c>
      <c r="HC75" s="385">
        <f t="shared" ref="HC75" si="324">CS75</f>
        <v>0</v>
      </c>
      <c r="HD75" s="338"/>
      <c r="HE75" s="338"/>
      <c r="HV75" s="338"/>
    </row>
    <row r="76" spans="2:230" ht="15.75" customHeight="1" x14ac:dyDescent="0.15">
      <c r="B76" s="19"/>
      <c r="C76" s="95"/>
      <c r="D76" s="813"/>
      <c r="E76" s="814"/>
      <c r="F76" s="813"/>
      <c r="G76" s="836"/>
      <c r="H76" s="96" t="s">
        <v>43</v>
      </c>
      <c r="I76" s="918">
        <f>SUM(L76:W76)</f>
        <v>0</v>
      </c>
      <c r="J76" s="918"/>
      <c r="K76" s="330" t="s">
        <v>44</v>
      </c>
      <c r="L76" s="97" t="s">
        <v>43</v>
      </c>
      <c r="M76" s="600"/>
      <c r="N76" s="600"/>
      <c r="O76" s="98" t="s">
        <v>44</v>
      </c>
      <c r="P76" s="97" t="s">
        <v>43</v>
      </c>
      <c r="Q76" s="600"/>
      <c r="R76" s="600"/>
      <c r="S76" s="98" t="s">
        <v>44</v>
      </c>
      <c r="T76" s="97" t="s">
        <v>43</v>
      </c>
      <c r="U76" s="600"/>
      <c r="V76" s="600"/>
      <c r="W76" s="99" t="s">
        <v>44</v>
      </c>
      <c r="X76" s="98" t="s">
        <v>43</v>
      </c>
      <c r="Y76" s="600"/>
      <c r="Z76" s="600"/>
      <c r="AA76" s="99" t="s">
        <v>44</v>
      </c>
      <c r="AB76" s="867"/>
      <c r="AC76" s="868"/>
      <c r="AD76" s="868"/>
      <c r="AE76" s="868"/>
      <c r="AF76" s="558"/>
      <c r="AG76" s="556"/>
      <c r="AH76" s="555"/>
      <c r="AI76" s="555"/>
      <c r="AJ76" s="555"/>
      <c r="AK76" s="555"/>
      <c r="AL76" s="559"/>
      <c r="AM76" s="559"/>
      <c r="AN76" s="559"/>
      <c r="AO76" s="559"/>
      <c r="AP76" s="556"/>
      <c r="AQ76" s="556"/>
      <c r="AR76" s="557"/>
      <c r="AS76" s="558"/>
      <c r="AT76" s="556"/>
      <c r="AU76" s="555"/>
      <c r="AV76" s="555"/>
      <c r="AW76" s="555"/>
      <c r="AX76" s="555"/>
      <c r="AY76" s="559"/>
      <c r="AZ76" s="559"/>
      <c r="BA76" s="559"/>
      <c r="BB76" s="559"/>
      <c r="BC76" s="556"/>
      <c r="BD76" s="556"/>
      <c r="BE76" s="557"/>
      <c r="BF76" s="558"/>
      <c r="BG76" s="556"/>
      <c r="BH76" s="555"/>
      <c r="BI76" s="555"/>
      <c r="BJ76" s="555"/>
      <c r="BK76" s="555"/>
      <c r="BL76" s="559"/>
      <c r="BM76" s="559"/>
      <c r="BN76" s="559"/>
      <c r="BO76" s="559"/>
      <c r="BP76" s="556"/>
      <c r="BQ76" s="556"/>
      <c r="BR76" s="557"/>
      <c r="BS76" s="558"/>
      <c r="BT76" s="556"/>
      <c r="BU76" s="555"/>
      <c r="BV76" s="555"/>
      <c r="BW76" s="555"/>
      <c r="BX76" s="555"/>
      <c r="BY76" s="559"/>
      <c r="BZ76" s="559"/>
      <c r="CA76" s="559"/>
      <c r="CB76" s="559"/>
      <c r="CC76" s="556"/>
      <c r="CD76" s="556"/>
      <c r="CE76" s="557"/>
      <c r="CF76" s="558"/>
      <c r="CG76" s="556"/>
      <c r="CH76" s="555"/>
      <c r="CI76" s="555"/>
      <c r="CJ76" s="555"/>
      <c r="CK76" s="555"/>
      <c r="CL76" s="559"/>
      <c r="CM76" s="559"/>
      <c r="CN76" s="559"/>
      <c r="CO76" s="559"/>
      <c r="CP76" s="556"/>
      <c r="CQ76" s="556"/>
      <c r="CR76" s="557"/>
      <c r="CS76" s="558"/>
      <c r="CT76" s="556"/>
      <c r="CU76" s="555"/>
      <c r="CV76" s="555"/>
      <c r="CW76" s="555"/>
      <c r="CX76" s="555"/>
      <c r="CY76" s="559"/>
      <c r="CZ76" s="559"/>
      <c r="DA76" s="559"/>
      <c r="DB76" s="559"/>
      <c r="DC76" s="556"/>
      <c r="DD76" s="556"/>
      <c r="DE76" s="557"/>
      <c r="DF76" s="733"/>
      <c r="DG76" s="733"/>
      <c r="DH76" s="734"/>
      <c r="DI76" s="729"/>
      <c r="DJ76" s="730"/>
      <c r="DK76" s="714"/>
      <c r="DL76" s="730"/>
      <c r="DM76" s="730"/>
      <c r="DN76" s="714"/>
      <c r="DO76" s="714"/>
      <c r="DP76" s="730"/>
      <c r="DQ76" s="730"/>
      <c r="DR76" s="714"/>
      <c r="DS76" s="730"/>
      <c r="DT76" s="730"/>
      <c r="DU76" s="774"/>
      <c r="DV76" s="718"/>
      <c r="DW76" s="719"/>
      <c r="DX76" s="719"/>
      <c r="DY76" s="719"/>
      <c r="DZ76" s="719"/>
      <c r="EA76" s="719"/>
      <c r="EB76" s="719"/>
      <c r="EC76" s="719"/>
      <c r="ED76" s="719"/>
      <c r="EE76" s="719"/>
      <c r="EF76" s="720"/>
      <c r="EG76" s="4"/>
      <c r="EH76" s="4"/>
      <c r="EI76" s="908"/>
      <c r="EJ76" s="908"/>
      <c r="EK76" s="341"/>
      <c r="EL76" s="919"/>
      <c r="EM76" s="920"/>
      <c r="EN76" s="921"/>
      <c r="EO76" s="923"/>
      <c r="EP76" s="925"/>
      <c r="EQ76" s="925"/>
      <c r="ER76" s="927"/>
      <c r="ES76" s="925"/>
      <c r="ET76" s="469"/>
      <c r="EU76" s="487"/>
      <c r="EV76" s="487"/>
      <c r="EW76" s="477"/>
      <c r="EX76" s="474"/>
      <c r="EY76" s="448"/>
      <c r="EZ76" s="448"/>
      <c r="FA76" s="448"/>
      <c r="FB76" s="448"/>
      <c r="FC76" s="448"/>
      <c r="FD76" s="448"/>
      <c r="FE76" s="448"/>
      <c r="FF76" s="448"/>
      <c r="FG76" s="902"/>
      <c r="FH76" s="465"/>
      <c r="FI76" s="448"/>
      <c r="FJ76" s="448"/>
      <c r="FK76" s="448"/>
      <c r="FL76" s="448"/>
      <c r="FM76" s="448"/>
      <c r="FN76" s="448"/>
      <c r="FO76" s="448"/>
      <c r="FP76" s="448"/>
      <c r="FQ76" s="1142"/>
      <c r="FR76" s="917"/>
      <c r="FS76" s="915"/>
      <c r="FT76" s="1114"/>
      <c r="FU76" s="1104"/>
      <c r="FV76" s="1114"/>
      <c r="FW76" s="1104"/>
      <c r="FX76" s="1114"/>
      <c r="FY76" s="1104"/>
      <c r="FZ76" s="1114"/>
      <c r="GA76" s="1104"/>
      <c r="GB76" s="1114"/>
      <c r="GC76" s="1104"/>
      <c r="GD76" s="198"/>
      <c r="GE76" s="1112"/>
      <c r="GF76" s="1112"/>
      <c r="GG76" s="1112"/>
      <c r="GH76" s="1112"/>
      <c r="GI76" s="1112"/>
      <c r="GJ76" s="390"/>
      <c r="GK76" s="390"/>
      <c r="GL76" s="344"/>
      <c r="GM76" s="344"/>
      <c r="GN76" s="344"/>
      <c r="GO76" s="105"/>
      <c r="GP76" s="105"/>
      <c r="GQ76" s="105"/>
      <c r="GR76" s="105"/>
      <c r="GT76" s="1254"/>
      <c r="GX76" s="385"/>
      <c r="GY76" s="385"/>
      <c r="GZ76" s="385"/>
      <c r="HA76" s="385"/>
      <c r="HB76" s="385"/>
      <c r="HC76" s="385"/>
      <c r="HD76" s="338"/>
      <c r="HE76" s="338"/>
      <c r="HV76" s="338"/>
    </row>
    <row r="77" spans="2:230" ht="15.75" customHeight="1" x14ac:dyDescent="0.15">
      <c r="B77" s="19"/>
      <c r="C77" s="95">
        <v>21</v>
      </c>
      <c r="D77" s="811"/>
      <c r="E77" s="812"/>
      <c r="F77" s="811"/>
      <c r="G77" s="907"/>
      <c r="H77" s="898">
        <f>SUM(L77:W77)</f>
        <v>0</v>
      </c>
      <c r="I77" s="899"/>
      <c r="J77" s="899"/>
      <c r="K77" s="900"/>
      <c r="L77" s="601"/>
      <c r="M77" s="602"/>
      <c r="N77" s="602"/>
      <c r="O77" s="603"/>
      <c r="P77" s="601"/>
      <c r="Q77" s="602"/>
      <c r="R77" s="602"/>
      <c r="S77" s="603"/>
      <c r="T77" s="601"/>
      <c r="U77" s="602"/>
      <c r="V77" s="602"/>
      <c r="W77" s="604"/>
      <c r="X77" s="592"/>
      <c r="Y77" s="593"/>
      <c r="Z77" s="593"/>
      <c r="AA77" s="594"/>
      <c r="AB77" s="869"/>
      <c r="AC77" s="870"/>
      <c r="AD77" s="870"/>
      <c r="AE77" s="870"/>
      <c r="AF77" s="595"/>
      <c r="AG77" s="596"/>
      <c r="AH77" s="555"/>
      <c r="AI77" s="555"/>
      <c r="AJ77" s="555"/>
      <c r="AK77" s="555"/>
      <c r="AL77" s="559"/>
      <c r="AM77" s="559"/>
      <c r="AN77" s="559"/>
      <c r="AO77" s="559"/>
      <c r="AP77" s="556"/>
      <c r="AQ77" s="556"/>
      <c r="AR77" s="557"/>
      <c r="AS77" s="558"/>
      <c r="AT77" s="556"/>
      <c r="AU77" s="555"/>
      <c r="AV77" s="555"/>
      <c r="AW77" s="555"/>
      <c r="AX77" s="555"/>
      <c r="AY77" s="559"/>
      <c r="AZ77" s="559"/>
      <c r="BA77" s="559"/>
      <c r="BB77" s="559"/>
      <c r="BC77" s="556"/>
      <c r="BD77" s="556"/>
      <c r="BE77" s="557"/>
      <c r="BF77" s="558"/>
      <c r="BG77" s="556"/>
      <c r="BH77" s="555"/>
      <c r="BI77" s="555"/>
      <c r="BJ77" s="555"/>
      <c r="BK77" s="555"/>
      <c r="BL77" s="559"/>
      <c r="BM77" s="559"/>
      <c r="BN77" s="559"/>
      <c r="BO77" s="559"/>
      <c r="BP77" s="556"/>
      <c r="BQ77" s="556"/>
      <c r="BR77" s="557"/>
      <c r="BS77" s="558"/>
      <c r="BT77" s="556"/>
      <c r="BU77" s="555"/>
      <c r="BV77" s="555"/>
      <c r="BW77" s="555"/>
      <c r="BX77" s="555"/>
      <c r="BY77" s="559"/>
      <c r="BZ77" s="559"/>
      <c r="CA77" s="559"/>
      <c r="CB77" s="559"/>
      <c r="CC77" s="556"/>
      <c r="CD77" s="556"/>
      <c r="CE77" s="557"/>
      <c r="CF77" s="558"/>
      <c r="CG77" s="556"/>
      <c r="CH77" s="555"/>
      <c r="CI77" s="555"/>
      <c r="CJ77" s="555"/>
      <c r="CK77" s="555"/>
      <c r="CL77" s="559"/>
      <c r="CM77" s="559"/>
      <c r="CN77" s="559"/>
      <c r="CO77" s="559"/>
      <c r="CP77" s="556"/>
      <c r="CQ77" s="556"/>
      <c r="CR77" s="557"/>
      <c r="CS77" s="558"/>
      <c r="CT77" s="556"/>
      <c r="CU77" s="555"/>
      <c r="CV77" s="555"/>
      <c r="CW77" s="555"/>
      <c r="CX77" s="555"/>
      <c r="CY77" s="559"/>
      <c r="CZ77" s="559"/>
      <c r="DA77" s="559"/>
      <c r="DB77" s="559"/>
      <c r="DC77" s="556"/>
      <c r="DD77" s="556"/>
      <c r="DE77" s="557"/>
      <c r="DF77" s="731"/>
      <c r="DG77" s="731"/>
      <c r="DH77" s="732"/>
      <c r="DI77" s="727"/>
      <c r="DJ77" s="728"/>
      <c r="DK77" s="713" t="s">
        <v>41</v>
      </c>
      <c r="DL77" s="728"/>
      <c r="DM77" s="728"/>
      <c r="DN77" s="713" t="s">
        <v>36</v>
      </c>
      <c r="DO77" s="713" t="s">
        <v>42</v>
      </c>
      <c r="DP77" s="728"/>
      <c r="DQ77" s="728"/>
      <c r="DR77" s="713" t="s">
        <v>41</v>
      </c>
      <c r="DS77" s="728"/>
      <c r="DT77" s="728"/>
      <c r="DU77" s="773" t="s">
        <v>36</v>
      </c>
      <c r="DV77" s="715"/>
      <c r="DW77" s="716"/>
      <c r="DX77" s="716"/>
      <c r="DY77" s="716"/>
      <c r="DZ77" s="716"/>
      <c r="EA77" s="716"/>
      <c r="EB77" s="716"/>
      <c r="EC77" s="716"/>
      <c r="ED77" s="716"/>
      <c r="EE77" s="716"/>
      <c r="EF77" s="717"/>
      <c r="EG77" s="4"/>
      <c r="EH77" s="4"/>
      <c r="EI77" s="908"/>
      <c r="EJ77" s="908"/>
      <c r="EK77" s="341"/>
      <c r="EL77" s="919"/>
      <c r="EM77" s="920"/>
      <c r="EN77" s="921"/>
      <c r="EO77" s="922">
        <f t="shared" ref="EO77" si="325">IF(EL77="○","",H77)</f>
        <v>0</v>
      </c>
      <c r="EP77" s="925">
        <f t="shared" ref="EP77" si="326">IF(EL77="○","",L77)</f>
        <v>0</v>
      </c>
      <c r="EQ77" s="924">
        <f t="shared" ref="EQ77" si="327">IF(OR(EL77="○",AF77=""),0,1)</f>
        <v>0</v>
      </c>
      <c r="ER77" s="926">
        <f t="shared" ref="ER77" si="328">IF(EL77="○","",M78)</f>
        <v>0</v>
      </c>
      <c r="ES77" s="925">
        <f t="shared" ref="ES77" si="329">IF(OR(EL77="○",AF77=""),0,1)</f>
        <v>0</v>
      </c>
      <c r="ET77" s="469">
        <f>IF(AND(AF77="①",H77&gt;=0,OR(F77="月",F77="火",F77="水",F77="木",F77="金")),1,0)</f>
        <v>0</v>
      </c>
      <c r="EU77" s="448">
        <f>IF(AND(AF77="①",X77&gt;=0,OR(F77="月",F77="火",F77="水",F77="木",F77="金")),1,0)</f>
        <v>0</v>
      </c>
      <c r="EV77" s="487">
        <f>IF(AND(AF77="①",H77&gt;=0,F77="土"),1,0)</f>
        <v>0</v>
      </c>
      <c r="EW77" s="476">
        <f>IF(AND(AF77="①",X77&gt;=0,F77="土"),1,0)</f>
        <v>0</v>
      </c>
      <c r="EX77" s="481" t="str">
        <f>IF(AND(AF77="①",OR(F77="月",F77="火",F77="水",F77="木",F77="金")),H77,"-")</f>
        <v>-</v>
      </c>
      <c r="EY77" s="447" t="str">
        <f>IF(AND(AF77="①",OR(F77="月",F77="火",F77="水",F77="木",F77="金")),I78,"-")</f>
        <v>-</v>
      </c>
      <c r="EZ77" s="447" t="str">
        <f>IF(AND(AF77="①",OR(F77="月",F77="火",F77="水",F77="木",F77="金")),L77,"-")</f>
        <v>-</v>
      </c>
      <c r="FA77" s="447" t="str">
        <f>IF(AND(AF77="①",OR(F77="月",F77="火",F77="水",F77="木",F77="金")),M78,"-")</f>
        <v>-</v>
      </c>
      <c r="FB77" s="447" t="str">
        <f>IF(AND(AF77="①",OR(F77="月",F77="火",F77="水",F77="木",F77="金")),P77,"-")</f>
        <v>-</v>
      </c>
      <c r="FC77" s="447" t="str">
        <f>IF(AND(AF77="①",OR(F77="月",F77="火",F77="水",F77="木",F77="金")),Q78,"-")</f>
        <v>-</v>
      </c>
      <c r="FD77" s="447" t="str">
        <f>IF(AND(AF77="①",OR(F77="月",F77="火",F77="水",F77="木",F77="金")),T77,"-")</f>
        <v>-</v>
      </c>
      <c r="FE77" s="447" t="str">
        <f>IF(AND(AF77="①",OR(F77="月",F77="火",F77="水",F77="木",F77="金")),U78,"-")</f>
        <v>-</v>
      </c>
      <c r="FF77" s="447" t="str">
        <f>IF(AND(AF77="①",OR(F77="月",F77="火",F77="水",F77="木",F77="金")),X77,"-")</f>
        <v>-</v>
      </c>
      <c r="FG77" s="901" t="str">
        <f>IF(AND(AF77="①",OR(F77="月",F77="火",F77="水",F77="木",F77="金")),Y78,"-")</f>
        <v>-</v>
      </c>
      <c r="FH77" s="464" t="str">
        <f>IF(AND(AF77="①",F77="土"),H77,"-")</f>
        <v>-</v>
      </c>
      <c r="FI77" s="447" t="str">
        <f>IF(AND(AF77="①",F77="土"),I78,"-")</f>
        <v>-</v>
      </c>
      <c r="FJ77" s="447" t="str">
        <f>IF(AND(AF77="①",F77="土"),L77,"-")</f>
        <v>-</v>
      </c>
      <c r="FK77" s="447" t="str">
        <f>IF(AND(AF77="①",F77="土"),M78,"-")</f>
        <v>-</v>
      </c>
      <c r="FL77" s="447" t="str">
        <f>IF(AND(AF77="①",F77="土"),P77,"-")</f>
        <v>-</v>
      </c>
      <c r="FM77" s="447" t="str">
        <f>IF(AND(AF77="①",F77="土"),Q78,"-")</f>
        <v>-</v>
      </c>
      <c r="FN77" s="447" t="str">
        <f>IF(AND(AF77="①",F77="土"),T77,"-")</f>
        <v>-</v>
      </c>
      <c r="FO77" s="447" t="str">
        <f>IF(AND(AF77="①",F77="土"),U78,"-")</f>
        <v>-</v>
      </c>
      <c r="FP77" s="447" t="str">
        <f>IF(AND(AF77="①",F77="土"),X77,"-")</f>
        <v>-</v>
      </c>
      <c r="FQ77" s="1143" t="str">
        <f>IF(AND(AF77="①",F77="土"),Y78,"-")</f>
        <v>-</v>
      </c>
      <c r="FR77" s="916">
        <f>IF(AF77="①",AP77,0)</f>
        <v>0</v>
      </c>
      <c r="FS77" s="914">
        <f>AL77*24-AH77*24</f>
        <v>0</v>
      </c>
      <c r="FT77" s="1113">
        <f>IF(AS77="①",BC77,0)</f>
        <v>0</v>
      </c>
      <c r="FU77" s="1104">
        <f>(TIMEVALUE(TEXT(AY77,"h:mm"))-TIMEVALUE(TEXT(AU77,"h:mm")))*24</f>
        <v>0</v>
      </c>
      <c r="FV77" s="1113">
        <f>IF(BF77="①",BP77,0)</f>
        <v>0</v>
      </c>
      <c r="FW77" s="1104">
        <f>(TIMEVALUE(TEXT(BL77,"h:mm"))-TIMEVALUE(TEXT(BH77,"h:mm")))*24</f>
        <v>0</v>
      </c>
      <c r="FX77" s="1113">
        <f>IF(BS77="①",CC77,0)</f>
        <v>0</v>
      </c>
      <c r="FY77" s="1104">
        <f>(TIMEVALUE(TEXT(BY77,"h:mm"))-TIMEVALUE(TEXT(BU77,"h:mm")))*24</f>
        <v>0</v>
      </c>
      <c r="FZ77" s="1113">
        <f>IF(CF77="①",CP77,0)</f>
        <v>0</v>
      </c>
      <c r="GA77" s="1104">
        <f>(TIMEVALUE(TEXT(CL77,"h:mm"))-TIMEVALUE(TEXT(CH77,"h:mm")))*24</f>
        <v>0</v>
      </c>
      <c r="GB77" s="1113">
        <f>IF(CS77="①",DC77,0)</f>
        <v>0</v>
      </c>
      <c r="GC77" s="1104">
        <f>(TIMEVALUE(TEXT(CY77,"h:mm"))-TIMEVALUE(TEXT(CU77,"h:mm")))*24</f>
        <v>0</v>
      </c>
      <c r="GD77" s="198"/>
      <c r="GE77" s="1111" t="str">
        <f t="shared" ref="GE77" si="330">IF(AND(AS77="①",(OR(AB77="学校休業日",AB77="土曜日"))),FU77-8,"-")</f>
        <v>-</v>
      </c>
      <c r="GF77" s="1111" t="str">
        <f t="shared" ref="GF77" si="331">IF(AND(BF77="①",(OR(AB77="学校休業日",AB77="土曜日"))),FW77-8,"-")</f>
        <v>-</v>
      </c>
      <c r="GG77" s="1111" t="str">
        <f t="shared" ref="GG77" si="332">IF(AND(BS77="①",(OR(AB77="学校休業日",AB77="土曜日"))),FY77-8,"-")</f>
        <v>-</v>
      </c>
      <c r="GH77" s="1111" t="str">
        <f t="shared" ref="GH77" si="333">IF(AND(CF77="①",(OR(AB77="学校休業日",AB77="土曜日"))),GA77-8,"-")</f>
        <v>-</v>
      </c>
      <c r="GI77" s="1111" t="str">
        <f t="shared" ref="GI77" si="334">IF(AND(CS77="①",(OR(AB77="学校休業日",AB77="土曜日"))),GC77-8,"-")</f>
        <v>-</v>
      </c>
      <c r="GJ77" s="390">
        <f>COUNTIFS(F77,"&lt;&gt;土",F77,"&lt;&gt;",DF77,"有")</f>
        <v>0</v>
      </c>
      <c r="GK77" s="390">
        <f>COUNTIFS(F77,"土",DF77,"有")</f>
        <v>0</v>
      </c>
      <c r="GL77" s="344"/>
      <c r="GM77" s="344"/>
      <c r="GN77" s="344"/>
      <c r="GO77" s="105"/>
      <c r="GP77" s="105"/>
      <c r="GQ77" s="105"/>
      <c r="GR77" s="105"/>
      <c r="GT77" s="1254" t="str">
        <f t="shared" ref="GT77" si="335">IF(AND(AF77="①",AB77="土曜日"),TIMEVALUE("19:00")-AL77,"-")</f>
        <v>-</v>
      </c>
      <c r="GX77" s="385">
        <f t="shared" ref="GX77" si="336">AB77</f>
        <v>0</v>
      </c>
      <c r="GY77" s="385">
        <f t="shared" ref="GY77" si="337">AS77</f>
        <v>0</v>
      </c>
      <c r="GZ77" s="385">
        <f t="shared" ref="GZ77" si="338">BF77</f>
        <v>0</v>
      </c>
      <c r="HA77" s="385">
        <f t="shared" ref="HA77" si="339">BS77</f>
        <v>0</v>
      </c>
      <c r="HB77" s="385">
        <f t="shared" ref="HB77" si="340">CF77</f>
        <v>0</v>
      </c>
      <c r="HC77" s="385">
        <f t="shared" ref="HC77" si="341">CS77</f>
        <v>0</v>
      </c>
      <c r="HD77" s="338"/>
      <c r="HE77" s="338"/>
      <c r="HV77" s="338"/>
    </row>
    <row r="78" spans="2:230" ht="15.75" customHeight="1" x14ac:dyDescent="0.15">
      <c r="B78" s="19"/>
      <c r="C78" s="95"/>
      <c r="D78" s="813"/>
      <c r="E78" s="814"/>
      <c r="F78" s="813"/>
      <c r="G78" s="836"/>
      <c r="H78" s="96" t="s">
        <v>43</v>
      </c>
      <c r="I78" s="918">
        <f>SUM(L78:W78)</f>
        <v>0</v>
      </c>
      <c r="J78" s="918"/>
      <c r="K78" s="330" t="s">
        <v>44</v>
      </c>
      <c r="L78" s="97" t="s">
        <v>43</v>
      </c>
      <c r="M78" s="600"/>
      <c r="N78" s="600"/>
      <c r="O78" s="98" t="s">
        <v>44</v>
      </c>
      <c r="P78" s="97" t="s">
        <v>43</v>
      </c>
      <c r="Q78" s="600"/>
      <c r="R78" s="600"/>
      <c r="S78" s="98" t="s">
        <v>44</v>
      </c>
      <c r="T78" s="97" t="s">
        <v>43</v>
      </c>
      <c r="U78" s="600"/>
      <c r="V78" s="600"/>
      <c r="W78" s="99" t="s">
        <v>44</v>
      </c>
      <c r="X78" s="98" t="s">
        <v>43</v>
      </c>
      <c r="Y78" s="600"/>
      <c r="Z78" s="600"/>
      <c r="AA78" s="99" t="s">
        <v>44</v>
      </c>
      <c r="AB78" s="867"/>
      <c r="AC78" s="868"/>
      <c r="AD78" s="868"/>
      <c r="AE78" s="868"/>
      <c r="AF78" s="558"/>
      <c r="AG78" s="556"/>
      <c r="AH78" s="555"/>
      <c r="AI78" s="555"/>
      <c r="AJ78" s="555"/>
      <c r="AK78" s="555"/>
      <c r="AL78" s="559"/>
      <c r="AM78" s="559"/>
      <c r="AN78" s="559"/>
      <c r="AO78" s="559"/>
      <c r="AP78" s="556"/>
      <c r="AQ78" s="556"/>
      <c r="AR78" s="557"/>
      <c r="AS78" s="558"/>
      <c r="AT78" s="556"/>
      <c r="AU78" s="555"/>
      <c r="AV78" s="555"/>
      <c r="AW78" s="555"/>
      <c r="AX78" s="555"/>
      <c r="AY78" s="559"/>
      <c r="AZ78" s="559"/>
      <c r="BA78" s="559"/>
      <c r="BB78" s="559"/>
      <c r="BC78" s="556"/>
      <c r="BD78" s="556"/>
      <c r="BE78" s="557"/>
      <c r="BF78" s="558"/>
      <c r="BG78" s="556"/>
      <c r="BH78" s="555"/>
      <c r="BI78" s="555"/>
      <c r="BJ78" s="555"/>
      <c r="BK78" s="555"/>
      <c r="BL78" s="559"/>
      <c r="BM78" s="559"/>
      <c r="BN78" s="559"/>
      <c r="BO78" s="559"/>
      <c r="BP78" s="556"/>
      <c r="BQ78" s="556"/>
      <c r="BR78" s="557"/>
      <c r="BS78" s="558"/>
      <c r="BT78" s="556"/>
      <c r="BU78" s="555"/>
      <c r="BV78" s="555"/>
      <c r="BW78" s="555"/>
      <c r="BX78" s="555"/>
      <c r="BY78" s="559"/>
      <c r="BZ78" s="559"/>
      <c r="CA78" s="559"/>
      <c r="CB78" s="559"/>
      <c r="CC78" s="556"/>
      <c r="CD78" s="556"/>
      <c r="CE78" s="557"/>
      <c r="CF78" s="558"/>
      <c r="CG78" s="556"/>
      <c r="CH78" s="555"/>
      <c r="CI78" s="555"/>
      <c r="CJ78" s="555"/>
      <c r="CK78" s="555"/>
      <c r="CL78" s="559"/>
      <c r="CM78" s="559"/>
      <c r="CN78" s="559"/>
      <c r="CO78" s="559"/>
      <c r="CP78" s="556"/>
      <c r="CQ78" s="556"/>
      <c r="CR78" s="557"/>
      <c r="CS78" s="558"/>
      <c r="CT78" s="556"/>
      <c r="CU78" s="555"/>
      <c r="CV78" s="555"/>
      <c r="CW78" s="555"/>
      <c r="CX78" s="555"/>
      <c r="CY78" s="559"/>
      <c r="CZ78" s="559"/>
      <c r="DA78" s="559"/>
      <c r="DB78" s="559"/>
      <c r="DC78" s="556"/>
      <c r="DD78" s="556"/>
      <c r="DE78" s="557"/>
      <c r="DF78" s="733"/>
      <c r="DG78" s="733"/>
      <c r="DH78" s="734"/>
      <c r="DI78" s="729"/>
      <c r="DJ78" s="730"/>
      <c r="DK78" s="714"/>
      <c r="DL78" s="730"/>
      <c r="DM78" s="730"/>
      <c r="DN78" s="714"/>
      <c r="DO78" s="714"/>
      <c r="DP78" s="730"/>
      <c r="DQ78" s="730"/>
      <c r="DR78" s="714"/>
      <c r="DS78" s="730"/>
      <c r="DT78" s="730"/>
      <c r="DU78" s="774"/>
      <c r="DV78" s="718"/>
      <c r="DW78" s="719"/>
      <c r="DX78" s="719"/>
      <c r="DY78" s="719"/>
      <c r="DZ78" s="719"/>
      <c r="EA78" s="719"/>
      <c r="EB78" s="719"/>
      <c r="EC78" s="719"/>
      <c r="ED78" s="719"/>
      <c r="EE78" s="719"/>
      <c r="EF78" s="720"/>
      <c r="EG78" s="4"/>
      <c r="EH78" s="4"/>
      <c r="EI78" s="908"/>
      <c r="EJ78" s="908"/>
      <c r="EK78" s="341"/>
      <c r="EL78" s="919"/>
      <c r="EM78" s="920"/>
      <c r="EN78" s="921"/>
      <c r="EO78" s="923"/>
      <c r="EP78" s="925"/>
      <c r="EQ78" s="925"/>
      <c r="ER78" s="927"/>
      <c r="ES78" s="925"/>
      <c r="ET78" s="469"/>
      <c r="EU78" s="487"/>
      <c r="EV78" s="487"/>
      <c r="EW78" s="477"/>
      <c r="EX78" s="474"/>
      <c r="EY78" s="448"/>
      <c r="EZ78" s="448"/>
      <c r="FA78" s="448"/>
      <c r="FB78" s="448"/>
      <c r="FC78" s="448"/>
      <c r="FD78" s="448"/>
      <c r="FE78" s="448"/>
      <c r="FF78" s="448"/>
      <c r="FG78" s="902"/>
      <c r="FH78" s="465"/>
      <c r="FI78" s="448"/>
      <c r="FJ78" s="448"/>
      <c r="FK78" s="448"/>
      <c r="FL78" s="448"/>
      <c r="FM78" s="448"/>
      <c r="FN78" s="448"/>
      <c r="FO78" s="448"/>
      <c r="FP78" s="448"/>
      <c r="FQ78" s="1142"/>
      <c r="FR78" s="917"/>
      <c r="FS78" s="915"/>
      <c r="FT78" s="1114"/>
      <c r="FU78" s="1104"/>
      <c r="FV78" s="1114"/>
      <c r="FW78" s="1104"/>
      <c r="FX78" s="1114"/>
      <c r="FY78" s="1104"/>
      <c r="FZ78" s="1114"/>
      <c r="GA78" s="1104"/>
      <c r="GB78" s="1114"/>
      <c r="GC78" s="1104"/>
      <c r="GD78" s="198"/>
      <c r="GE78" s="1112"/>
      <c r="GF78" s="1112"/>
      <c r="GG78" s="1112"/>
      <c r="GH78" s="1112"/>
      <c r="GI78" s="1112"/>
      <c r="GJ78" s="390"/>
      <c r="GK78" s="390"/>
      <c r="GL78" s="344"/>
      <c r="GM78" s="344"/>
      <c r="GN78" s="344"/>
      <c r="GO78" s="105"/>
      <c r="GP78" s="105"/>
      <c r="GQ78" s="105"/>
      <c r="GR78" s="105"/>
      <c r="GT78" s="1254"/>
      <c r="GX78" s="385"/>
      <c r="GY78" s="385"/>
      <c r="GZ78" s="385"/>
      <c r="HA78" s="385"/>
      <c r="HB78" s="385"/>
      <c r="HC78" s="385"/>
      <c r="HD78" s="338"/>
      <c r="HE78" s="338"/>
      <c r="HV78" s="338"/>
    </row>
    <row r="79" spans="2:230" ht="15.75" customHeight="1" x14ac:dyDescent="0.15">
      <c r="B79" s="19"/>
      <c r="C79" s="95">
        <v>22</v>
      </c>
      <c r="D79" s="811"/>
      <c r="E79" s="812"/>
      <c r="F79" s="811"/>
      <c r="G79" s="907"/>
      <c r="H79" s="898">
        <f>SUM(L79:W79)</f>
        <v>0</v>
      </c>
      <c r="I79" s="899"/>
      <c r="J79" s="899"/>
      <c r="K79" s="900"/>
      <c r="L79" s="601"/>
      <c r="M79" s="602"/>
      <c r="N79" s="602"/>
      <c r="O79" s="603"/>
      <c r="P79" s="601"/>
      <c r="Q79" s="602"/>
      <c r="R79" s="602"/>
      <c r="S79" s="603"/>
      <c r="T79" s="601"/>
      <c r="U79" s="602"/>
      <c r="V79" s="602"/>
      <c r="W79" s="604"/>
      <c r="X79" s="592"/>
      <c r="Y79" s="593"/>
      <c r="Z79" s="593"/>
      <c r="AA79" s="594"/>
      <c r="AB79" s="869"/>
      <c r="AC79" s="870"/>
      <c r="AD79" s="870"/>
      <c r="AE79" s="870"/>
      <c r="AF79" s="595"/>
      <c r="AG79" s="596"/>
      <c r="AH79" s="555"/>
      <c r="AI79" s="555"/>
      <c r="AJ79" s="555"/>
      <c r="AK79" s="555"/>
      <c r="AL79" s="559"/>
      <c r="AM79" s="559"/>
      <c r="AN79" s="559"/>
      <c r="AO79" s="559"/>
      <c r="AP79" s="556"/>
      <c r="AQ79" s="556"/>
      <c r="AR79" s="557"/>
      <c r="AS79" s="558"/>
      <c r="AT79" s="556"/>
      <c r="AU79" s="555"/>
      <c r="AV79" s="555"/>
      <c r="AW79" s="555"/>
      <c r="AX79" s="555"/>
      <c r="AY79" s="559"/>
      <c r="AZ79" s="559"/>
      <c r="BA79" s="559"/>
      <c r="BB79" s="559"/>
      <c r="BC79" s="556"/>
      <c r="BD79" s="556"/>
      <c r="BE79" s="557"/>
      <c r="BF79" s="558"/>
      <c r="BG79" s="556"/>
      <c r="BH79" s="555"/>
      <c r="BI79" s="555"/>
      <c r="BJ79" s="555"/>
      <c r="BK79" s="555"/>
      <c r="BL79" s="559"/>
      <c r="BM79" s="559"/>
      <c r="BN79" s="559"/>
      <c r="BO79" s="559"/>
      <c r="BP79" s="556"/>
      <c r="BQ79" s="556"/>
      <c r="BR79" s="557"/>
      <c r="BS79" s="558"/>
      <c r="BT79" s="556"/>
      <c r="BU79" s="555"/>
      <c r="BV79" s="555"/>
      <c r="BW79" s="555"/>
      <c r="BX79" s="555"/>
      <c r="BY79" s="559"/>
      <c r="BZ79" s="559"/>
      <c r="CA79" s="559"/>
      <c r="CB79" s="559"/>
      <c r="CC79" s="556"/>
      <c r="CD79" s="556"/>
      <c r="CE79" s="557"/>
      <c r="CF79" s="558"/>
      <c r="CG79" s="556"/>
      <c r="CH79" s="555"/>
      <c r="CI79" s="555"/>
      <c r="CJ79" s="555"/>
      <c r="CK79" s="555"/>
      <c r="CL79" s="559"/>
      <c r="CM79" s="559"/>
      <c r="CN79" s="559"/>
      <c r="CO79" s="559"/>
      <c r="CP79" s="556"/>
      <c r="CQ79" s="556"/>
      <c r="CR79" s="557"/>
      <c r="CS79" s="558"/>
      <c r="CT79" s="556"/>
      <c r="CU79" s="555"/>
      <c r="CV79" s="555"/>
      <c r="CW79" s="555"/>
      <c r="CX79" s="555"/>
      <c r="CY79" s="559"/>
      <c r="CZ79" s="559"/>
      <c r="DA79" s="559"/>
      <c r="DB79" s="559"/>
      <c r="DC79" s="556"/>
      <c r="DD79" s="556"/>
      <c r="DE79" s="557"/>
      <c r="DF79" s="731"/>
      <c r="DG79" s="731"/>
      <c r="DH79" s="732"/>
      <c r="DI79" s="727"/>
      <c r="DJ79" s="728"/>
      <c r="DK79" s="713" t="s">
        <v>41</v>
      </c>
      <c r="DL79" s="728"/>
      <c r="DM79" s="728"/>
      <c r="DN79" s="713" t="s">
        <v>36</v>
      </c>
      <c r="DO79" s="713" t="s">
        <v>42</v>
      </c>
      <c r="DP79" s="728"/>
      <c r="DQ79" s="728"/>
      <c r="DR79" s="713" t="s">
        <v>41</v>
      </c>
      <c r="DS79" s="728"/>
      <c r="DT79" s="728"/>
      <c r="DU79" s="773" t="s">
        <v>36</v>
      </c>
      <c r="DV79" s="715"/>
      <c r="DW79" s="716"/>
      <c r="DX79" s="716"/>
      <c r="DY79" s="716"/>
      <c r="DZ79" s="716"/>
      <c r="EA79" s="716"/>
      <c r="EB79" s="716"/>
      <c r="EC79" s="716"/>
      <c r="ED79" s="716"/>
      <c r="EE79" s="716"/>
      <c r="EF79" s="717"/>
      <c r="EG79" s="4"/>
      <c r="EH79" s="4"/>
      <c r="EI79" s="908"/>
      <c r="EJ79" s="908"/>
      <c r="EK79" s="341"/>
      <c r="EL79" s="919"/>
      <c r="EM79" s="920"/>
      <c r="EN79" s="921"/>
      <c r="EO79" s="922">
        <f t="shared" ref="EO79" si="342">IF(EL79="○","",H79)</f>
        <v>0</v>
      </c>
      <c r="EP79" s="925">
        <f t="shared" ref="EP79" si="343">IF(EL79="○","",L79)</f>
        <v>0</v>
      </c>
      <c r="EQ79" s="924">
        <f t="shared" ref="EQ79" si="344">IF(OR(EL79="○",AF79=""),0,1)</f>
        <v>0</v>
      </c>
      <c r="ER79" s="926">
        <f t="shared" ref="ER79" si="345">IF(EL79="○","",M80)</f>
        <v>0</v>
      </c>
      <c r="ES79" s="925">
        <f t="shared" ref="ES79" si="346">IF(OR(EL79="○",AF79=""),0,1)</f>
        <v>0</v>
      </c>
      <c r="ET79" s="469">
        <f>IF(AND(AF79="①",H79&gt;=0,OR(F79="月",F79="火",F79="水",F79="木",F79="金")),1,0)</f>
        <v>0</v>
      </c>
      <c r="EU79" s="448">
        <f>IF(AND(AF79="①",X79&gt;=0,OR(F79="月",F79="火",F79="水",F79="木",F79="金")),1,0)</f>
        <v>0</v>
      </c>
      <c r="EV79" s="487">
        <f>IF(AND(AF79="①",H79&gt;=0,F79="土"),1,0)</f>
        <v>0</v>
      </c>
      <c r="EW79" s="476">
        <f>IF(AND(AF79="①",X79&gt;=0,F79="土"),1,0)</f>
        <v>0</v>
      </c>
      <c r="EX79" s="481" t="str">
        <f>IF(AND(AF79="①",OR(F79="月",F79="火",F79="水",F79="木",F79="金")),H79,"-")</f>
        <v>-</v>
      </c>
      <c r="EY79" s="447" t="str">
        <f>IF(AND(AF79="①",OR(F79="月",F79="火",F79="水",F79="木",F79="金")),I80,"-")</f>
        <v>-</v>
      </c>
      <c r="EZ79" s="447" t="str">
        <f>IF(AND(AF79="①",OR(F79="月",F79="火",F79="水",F79="木",F79="金")),L79,"-")</f>
        <v>-</v>
      </c>
      <c r="FA79" s="447" t="str">
        <f>IF(AND(AF79="①",OR(F79="月",F79="火",F79="水",F79="木",F79="金")),M80,"-")</f>
        <v>-</v>
      </c>
      <c r="FB79" s="447" t="str">
        <f>IF(AND(AF79="①",OR(F79="月",F79="火",F79="水",F79="木",F79="金")),P79,"-")</f>
        <v>-</v>
      </c>
      <c r="FC79" s="447" t="str">
        <f>IF(AND(AF79="①",OR(F79="月",F79="火",F79="水",F79="木",F79="金")),Q80,"-")</f>
        <v>-</v>
      </c>
      <c r="FD79" s="447" t="str">
        <f>IF(AND(AF79="①",OR(F79="月",F79="火",F79="水",F79="木",F79="金")),T79,"-")</f>
        <v>-</v>
      </c>
      <c r="FE79" s="447" t="str">
        <f>IF(AND(AF79="①",OR(F79="月",F79="火",F79="水",F79="木",F79="金")),U80,"-")</f>
        <v>-</v>
      </c>
      <c r="FF79" s="447" t="str">
        <f>IF(AND(AF79="①",OR(F79="月",F79="火",F79="水",F79="木",F79="金")),X79,"-")</f>
        <v>-</v>
      </c>
      <c r="FG79" s="901" t="str">
        <f>IF(AND(AF79="①",OR(F79="月",F79="火",F79="水",F79="木",F79="金")),Y80,"-")</f>
        <v>-</v>
      </c>
      <c r="FH79" s="464" t="str">
        <f>IF(AND(AF79="①",F79="土"),H79,"-")</f>
        <v>-</v>
      </c>
      <c r="FI79" s="447" t="str">
        <f>IF(AND(AF79="①",F79="土"),I80,"-")</f>
        <v>-</v>
      </c>
      <c r="FJ79" s="447" t="str">
        <f>IF(AND(AF79="①",F79="土"),L79,"-")</f>
        <v>-</v>
      </c>
      <c r="FK79" s="447" t="str">
        <f>IF(AND(AF79="①",F79="土"),M80,"-")</f>
        <v>-</v>
      </c>
      <c r="FL79" s="447" t="str">
        <f>IF(AND(AF79="①",F79="土"),P79,"-")</f>
        <v>-</v>
      </c>
      <c r="FM79" s="447" t="str">
        <f>IF(AND(AF79="①",F79="土"),Q80,"-")</f>
        <v>-</v>
      </c>
      <c r="FN79" s="447" t="str">
        <f>IF(AND(AF79="①",F79="土"),T79,"-")</f>
        <v>-</v>
      </c>
      <c r="FO79" s="447" t="str">
        <f>IF(AND(AF79="①",F79="土"),U80,"-")</f>
        <v>-</v>
      </c>
      <c r="FP79" s="447" t="str">
        <f>IF(AND(AF79="①",F79="土"),X79,"-")</f>
        <v>-</v>
      </c>
      <c r="FQ79" s="1143" t="str">
        <f>IF(AND(AF79="①",F79="土"),Y80,"-")</f>
        <v>-</v>
      </c>
      <c r="FR79" s="916">
        <f>IF(AF79="①",AP79,0)</f>
        <v>0</v>
      </c>
      <c r="FS79" s="914">
        <f>AL79*24-AH79*24</f>
        <v>0</v>
      </c>
      <c r="FT79" s="1113">
        <f>IF(AS79="①",BC79,0)</f>
        <v>0</v>
      </c>
      <c r="FU79" s="1104">
        <f>(TIMEVALUE(TEXT(AY79,"h:mm"))-TIMEVALUE(TEXT(AU79,"h:mm")))*24</f>
        <v>0</v>
      </c>
      <c r="FV79" s="1113">
        <f>IF(BF79="①",BP79,0)</f>
        <v>0</v>
      </c>
      <c r="FW79" s="1104">
        <f>(TIMEVALUE(TEXT(BL79,"h:mm"))-TIMEVALUE(TEXT(BH79,"h:mm")))*24</f>
        <v>0</v>
      </c>
      <c r="FX79" s="1113">
        <f>IF(BS79="①",CC79,0)</f>
        <v>0</v>
      </c>
      <c r="FY79" s="1104">
        <f>(TIMEVALUE(TEXT(BY79,"h:mm"))-TIMEVALUE(TEXT(BU79,"h:mm")))*24</f>
        <v>0</v>
      </c>
      <c r="FZ79" s="1113">
        <f>IF(CF79="①",CP79,0)</f>
        <v>0</v>
      </c>
      <c r="GA79" s="1104">
        <f>(TIMEVALUE(TEXT(CL79,"h:mm"))-TIMEVALUE(TEXT(CH79,"h:mm")))*24</f>
        <v>0</v>
      </c>
      <c r="GB79" s="1113">
        <f>IF(CS79="①",DC79,0)</f>
        <v>0</v>
      </c>
      <c r="GC79" s="1104">
        <f>(TIMEVALUE(TEXT(CY79,"h:mm"))-TIMEVALUE(TEXT(CU79,"h:mm")))*24</f>
        <v>0</v>
      </c>
      <c r="GD79" s="198"/>
      <c r="GE79" s="1111" t="str">
        <f t="shared" ref="GE79" si="347">IF(AND(AS79="①",(OR(AB79="学校休業日",AB79="土曜日"))),FU79-8,"-")</f>
        <v>-</v>
      </c>
      <c r="GF79" s="1111" t="str">
        <f t="shared" ref="GF79" si="348">IF(AND(BF79="①",(OR(AB79="学校休業日",AB79="土曜日"))),FW79-8,"-")</f>
        <v>-</v>
      </c>
      <c r="GG79" s="1111" t="str">
        <f t="shared" ref="GG79" si="349">IF(AND(BS79="①",(OR(AB79="学校休業日",AB79="土曜日"))),FY79-8,"-")</f>
        <v>-</v>
      </c>
      <c r="GH79" s="1111" t="str">
        <f t="shared" ref="GH79" si="350">IF(AND(CF79="①",(OR(AB79="学校休業日",AB79="土曜日"))),GA79-8,"-")</f>
        <v>-</v>
      </c>
      <c r="GI79" s="1111" t="str">
        <f t="shared" ref="GI79" si="351">IF(AND(CS79="①",(OR(AB79="学校休業日",AB79="土曜日"))),GC79-8,"-")</f>
        <v>-</v>
      </c>
      <c r="GJ79" s="390">
        <f>COUNTIFS(F79,"&lt;&gt;土",F79,"&lt;&gt;",DF79,"有")</f>
        <v>0</v>
      </c>
      <c r="GK79" s="390">
        <f>COUNTIFS(F79,"土",DF79,"有")</f>
        <v>0</v>
      </c>
      <c r="GL79" s="344"/>
      <c r="GM79" s="344"/>
      <c r="GN79" s="344"/>
      <c r="GO79" s="105"/>
      <c r="GP79" s="105"/>
      <c r="GQ79" s="105"/>
      <c r="GR79" s="105"/>
      <c r="GT79" s="1254" t="str">
        <f t="shared" ref="GT79" si="352">IF(AND(AF79="①",AB79="土曜日"),TIMEVALUE("19:00")-AL79,"-")</f>
        <v>-</v>
      </c>
      <c r="GX79" s="385">
        <f t="shared" ref="GX79" si="353">AB79</f>
        <v>0</v>
      </c>
      <c r="GY79" s="385">
        <f t="shared" ref="GY79" si="354">AS79</f>
        <v>0</v>
      </c>
      <c r="GZ79" s="385">
        <f t="shared" ref="GZ79" si="355">BF79</f>
        <v>0</v>
      </c>
      <c r="HA79" s="385">
        <f t="shared" ref="HA79" si="356">BS79</f>
        <v>0</v>
      </c>
      <c r="HB79" s="385">
        <f t="shared" ref="HB79" si="357">CF79</f>
        <v>0</v>
      </c>
      <c r="HC79" s="385">
        <f t="shared" ref="HC79" si="358">CS79</f>
        <v>0</v>
      </c>
      <c r="HD79" s="338"/>
      <c r="HE79" s="338"/>
      <c r="HV79" s="338"/>
    </row>
    <row r="80" spans="2:230" ht="15.75" customHeight="1" x14ac:dyDescent="0.15">
      <c r="B80" s="19"/>
      <c r="C80" s="95"/>
      <c r="D80" s="813"/>
      <c r="E80" s="814"/>
      <c r="F80" s="813"/>
      <c r="G80" s="836"/>
      <c r="H80" s="96" t="s">
        <v>43</v>
      </c>
      <c r="I80" s="918">
        <f>SUM(L80:W80)</f>
        <v>0</v>
      </c>
      <c r="J80" s="918"/>
      <c r="K80" s="330" t="s">
        <v>44</v>
      </c>
      <c r="L80" s="97" t="s">
        <v>43</v>
      </c>
      <c r="M80" s="600"/>
      <c r="N80" s="600"/>
      <c r="O80" s="98" t="s">
        <v>44</v>
      </c>
      <c r="P80" s="97" t="s">
        <v>43</v>
      </c>
      <c r="Q80" s="600"/>
      <c r="R80" s="600"/>
      <c r="S80" s="98" t="s">
        <v>44</v>
      </c>
      <c r="T80" s="97" t="s">
        <v>43</v>
      </c>
      <c r="U80" s="600"/>
      <c r="V80" s="600"/>
      <c r="W80" s="99" t="s">
        <v>44</v>
      </c>
      <c r="X80" s="98" t="s">
        <v>43</v>
      </c>
      <c r="Y80" s="600"/>
      <c r="Z80" s="600"/>
      <c r="AA80" s="99" t="s">
        <v>44</v>
      </c>
      <c r="AB80" s="867"/>
      <c r="AC80" s="868"/>
      <c r="AD80" s="868"/>
      <c r="AE80" s="868"/>
      <c r="AF80" s="558"/>
      <c r="AG80" s="556"/>
      <c r="AH80" s="555"/>
      <c r="AI80" s="555"/>
      <c r="AJ80" s="555"/>
      <c r="AK80" s="555"/>
      <c r="AL80" s="559"/>
      <c r="AM80" s="559"/>
      <c r="AN80" s="559"/>
      <c r="AO80" s="559"/>
      <c r="AP80" s="556"/>
      <c r="AQ80" s="556"/>
      <c r="AR80" s="557"/>
      <c r="AS80" s="558"/>
      <c r="AT80" s="556"/>
      <c r="AU80" s="555"/>
      <c r="AV80" s="555"/>
      <c r="AW80" s="555"/>
      <c r="AX80" s="555"/>
      <c r="AY80" s="559"/>
      <c r="AZ80" s="559"/>
      <c r="BA80" s="559"/>
      <c r="BB80" s="559"/>
      <c r="BC80" s="556"/>
      <c r="BD80" s="556"/>
      <c r="BE80" s="557"/>
      <c r="BF80" s="558"/>
      <c r="BG80" s="556"/>
      <c r="BH80" s="555"/>
      <c r="BI80" s="555"/>
      <c r="BJ80" s="555"/>
      <c r="BK80" s="555"/>
      <c r="BL80" s="559"/>
      <c r="BM80" s="559"/>
      <c r="BN80" s="559"/>
      <c r="BO80" s="559"/>
      <c r="BP80" s="556"/>
      <c r="BQ80" s="556"/>
      <c r="BR80" s="557"/>
      <c r="BS80" s="558"/>
      <c r="BT80" s="556"/>
      <c r="BU80" s="555"/>
      <c r="BV80" s="555"/>
      <c r="BW80" s="555"/>
      <c r="BX80" s="555"/>
      <c r="BY80" s="559"/>
      <c r="BZ80" s="559"/>
      <c r="CA80" s="559"/>
      <c r="CB80" s="559"/>
      <c r="CC80" s="556"/>
      <c r="CD80" s="556"/>
      <c r="CE80" s="557"/>
      <c r="CF80" s="558"/>
      <c r="CG80" s="556"/>
      <c r="CH80" s="555"/>
      <c r="CI80" s="555"/>
      <c r="CJ80" s="555"/>
      <c r="CK80" s="555"/>
      <c r="CL80" s="559"/>
      <c r="CM80" s="559"/>
      <c r="CN80" s="559"/>
      <c r="CO80" s="559"/>
      <c r="CP80" s="556"/>
      <c r="CQ80" s="556"/>
      <c r="CR80" s="557"/>
      <c r="CS80" s="558"/>
      <c r="CT80" s="556"/>
      <c r="CU80" s="555"/>
      <c r="CV80" s="555"/>
      <c r="CW80" s="555"/>
      <c r="CX80" s="555"/>
      <c r="CY80" s="559"/>
      <c r="CZ80" s="559"/>
      <c r="DA80" s="559"/>
      <c r="DB80" s="559"/>
      <c r="DC80" s="556"/>
      <c r="DD80" s="556"/>
      <c r="DE80" s="557"/>
      <c r="DF80" s="733"/>
      <c r="DG80" s="733"/>
      <c r="DH80" s="734"/>
      <c r="DI80" s="729"/>
      <c r="DJ80" s="730"/>
      <c r="DK80" s="714"/>
      <c r="DL80" s="730"/>
      <c r="DM80" s="730"/>
      <c r="DN80" s="714"/>
      <c r="DO80" s="714"/>
      <c r="DP80" s="730"/>
      <c r="DQ80" s="730"/>
      <c r="DR80" s="714"/>
      <c r="DS80" s="730"/>
      <c r="DT80" s="730"/>
      <c r="DU80" s="774"/>
      <c r="DV80" s="718"/>
      <c r="DW80" s="719"/>
      <c r="DX80" s="719"/>
      <c r="DY80" s="719"/>
      <c r="DZ80" s="719"/>
      <c r="EA80" s="719"/>
      <c r="EB80" s="719"/>
      <c r="EC80" s="719"/>
      <c r="ED80" s="719"/>
      <c r="EE80" s="719"/>
      <c r="EF80" s="720"/>
      <c r="EG80" s="4"/>
      <c r="EH80" s="4"/>
      <c r="EI80" s="908"/>
      <c r="EJ80" s="908"/>
      <c r="EK80" s="341"/>
      <c r="EL80" s="919"/>
      <c r="EM80" s="920"/>
      <c r="EN80" s="921"/>
      <c r="EO80" s="923"/>
      <c r="EP80" s="925"/>
      <c r="EQ80" s="925"/>
      <c r="ER80" s="927"/>
      <c r="ES80" s="925"/>
      <c r="ET80" s="469"/>
      <c r="EU80" s="487"/>
      <c r="EV80" s="487"/>
      <c r="EW80" s="477"/>
      <c r="EX80" s="474"/>
      <c r="EY80" s="448"/>
      <c r="EZ80" s="448"/>
      <c r="FA80" s="448"/>
      <c r="FB80" s="448"/>
      <c r="FC80" s="448"/>
      <c r="FD80" s="448"/>
      <c r="FE80" s="448"/>
      <c r="FF80" s="448"/>
      <c r="FG80" s="902"/>
      <c r="FH80" s="465"/>
      <c r="FI80" s="448"/>
      <c r="FJ80" s="448"/>
      <c r="FK80" s="448"/>
      <c r="FL80" s="448"/>
      <c r="FM80" s="448"/>
      <c r="FN80" s="448"/>
      <c r="FO80" s="448"/>
      <c r="FP80" s="448"/>
      <c r="FQ80" s="1142"/>
      <c r="FR80" s="917"/>
      <c r="FS80" s="915"/>
      <c r="FT80" s="1114"/>
      <c r="FU80" s="1104"/>
      <c r="FV80" s="1114"/>
      <c r="FW80" s="1104"/>
      <c r="FX80" s="1114"/>
      <c r="FY80" s="1104"/>
      <c r="FZ80" s="1114"/>
      <c r="GA80" s="1104"/>
      <c r="GB80" s="1114"/>
      <c r="GC80" s="1104"/>
      <c r="GD80" s="198"/>
      <c r="GE80" s="1112"/>
      <c r="GF80" s="1112"/>
      <c r="GG80" s="1112"/>
      <c r="GH80" s="1112"/>
      <c r="GI80" s="1112"/>
      <c r="GJ80" s="390"/>
      <c r="GK80" s="390"/>
      <c r="GL80" s="344"/>
      <c r="GM80" s="344"/>
      <c r="GN80" s="344"/>
      <c r="GO80" s="105"/>
      <c r="GP80" s="105"/>
      <c r="GQ80" s="105"/>
      <c r="GR80" s="105"/>
      <c r="GT80" s="1254"/>
      <c r="GX80" s="385"/>
      <c r="GY80" s="385"/>
      <c r="GZ80" s="385"/>
      <c r="HA80" s="385"/>
      <c r="HB80" s="385"/>
      <c r="HC80" s="385"/>
      <c r="HD80" s="338"/>
      <c r="HE80" s="338"/>
      <c r="HV80" s="338"/>
    </row>
    <row r="81" spans="2:230" ht="15.75" customHeight="1" x14ac:dyDescent="0.15">
      <c r="B81" s="19"/>
      <c r="C81" s="95">
        <v>23</v>
      </c>
      <c r="D81" s="811"/>
      <c r="E81" s="812"/>
      <c r="F81" s="811"/>
      <c r="G81" s="907"/>
      <c r="H81" s="898">
        <f>SUM(L81:W81)</f>
        <v>0</v>
      </c>
      <c r="I81" s="899"/>
      <c r="J81" s="899"/>
      <c r="K81" s="900"/>
      <c r="L81" s="601"/>
      <c r="M81" s="602"/>
      <c r="N81" s="602"/>
      <c r="O81" s="603"/>
      <c r="P81" s="601"/>
      <c r="Q81" s="602"/>
      <c r="R81" s="602"/>
      <c r="S81" s="603"/>
      <c r="T81" s="601"/>
      <c r="U81" s="602"/>
      <c r="V81" s="602"/>
      <c r="W81" s="604"/>
      <c r="X81" s="592"/>
      <c r="Y81" s="593"/>
      <c r="Z81" s="593"/>
      <c r="AA81" s="594"/>
      <c r="AB81" s="869"/>
      <c r="AC81" s="870"/>
      <c r="AD81" s="870"/>
      <c r="AE81" s="870"/>
      <c r="AF81" s="595"/>
      <c r="AG81" s="596"/>
      <c r="AH81" s="555"/>
      <c r="AI81" s="555"/>
      <c r="AJ81" s="555"/>
      <c r="AK81" s="555"/>
      <c r="AL81" s="559"/>
      <c r="AM81" s="559"/>
      <c r="AN81" s="559"/>
      <c r="AO81" s="559"/>
      <c r="AP81" s="556"/>
      <c r="AQ81" s="556"/>
      <c r="AR81" s="557"/>
      <c r="AS81" s="558"/>
      <c r="AT81" s="556"/>
      <c r="AU81" s="555"/>
      <c r="AV81" s="555"/>
      <c r="AW81" s="555"/>
      <c r="AX81" s="555"/>
      <c r="AY81" s="559"/>
      <c r="AZ81" s="559"/>
      <c r="BA81" s="559"/>
      <c r="BB81" s="559"/>
      <c r="BC81" s="556"/>
      <c r="BD81" s="556"/>
      <c r="BE81" s="557"/>
      <c r="BF81" s="558"/>
      <c r="BG81" s="556"/>
      <c r="BH81" s="555"/>
      <c r="BI81" s="555"/>
      <c r="BJ81" s="555"/>
      <c r="BK81" s="555"/>
      <c r="BL81" s="559"/>
      <c r="BM81" s="559"/>
      <c r="BN81" s="559"/>
      <c r="BO81" s="559"/>
      <c r="BP81" s="556"/>
      <c r="BQ81" s="556"/>
      <c r="BR81" s="557"/>
      <c r="BS81" s="558"/>
      <c r="BT81" s="556"/>
      <c r="BU81" s="555"/>
      <c r="BV81" s="555"/>
      <c r="BW81" s="555"/>
      <c r="BX81" s="555"/>
      <c r="BY81" s="559"/>
      <c r="BZ81" s="559"/>
      <c r="CA81" s="559"/>
      <c r="CB81" s="559"/>
      <c r="CC81" s="556"/>
      <c r="CD81" s="556"/>
      <c r="CE81" s="557"/>
      <c r="CF81" s="558"/>
      <c r="CG81" s="556"/>
      <c r="CH81" s="555"/>
      <c r="CI81" s="555"/>
      <c r="CJ81" s="555"/>
      <c r="CK81" s="555"/>
      <c r="CL81" s="559"/>
      <c r="CM81" s="559"/>
      <c r="CN81" s="559"/>
      <c r="CO81" s="559"/>
      <c r="CP81" s="556"/>
      <c r="CQ81" s="556"/>
      <c r="CR81" s="557"/>
      <c r="CS81" s="558"/>
      <c r="CT81" s="556"/>
      <c r="CU81" s="555"/>
      <c r="CV81" s="555"/>
      <c r="CW81" s="555"/>
      <c r="CX81" s="555"/>
      <c r="CY81" s="559"/>
      <c r="CZ81" s="559"/>
      <c r="DA81" s="559"/>
      <c r="DB81" s="559"/>
      <c r="DC81" s="556"/>
      <c r="DD81" s="556"/>
      <c r="DE81" s="557"/>
      <c r="DF81" s="731"/>
      <c r="DG81" s="731"/>
      <c r="DH81" s="732"/>
      <c r="DI81" s="727"/>
      <c r="DJ81" s="728"/>
      <c r="DK81" s="713" t="s">
        <v>41</v>
      </c>
      <c r="DL81" s="728"/>
      <c r="DM81" s="728"/>
      <c r="DN81" s="713" t="s">
        <v>36</v>
      </c>
      <c r="DO81" s="713" t="s">
        <v>42</v>
      </c>
      <c r="DP81" s="728"/>
      <c r="DQ81" s="728"/>
      <c r="DR81" s="713" t="s">
        <v>41</v>
      </c>
      <c r="DS81" s="728"/>
      <c r="DT81" s="728"/>
      <c r="DU81" s="773" t="s">
        <v>36</v>
      </c>
      <c r="DV81" s="715"/>
      <c r="DW81" s="716"/>
      <c r="DX81" s="716"/>
      <c r="DY81" s="716"/>
      <c r="DZ81" s="716"/>
      <c r="EA81" s="716"/>
      <c r="EB81" s="716"/>
      <c r="EC81" s="716"/>
      <c r="ED81" s="716"/>
      <c r="EE81" s="716"/>
      <c r="EF81" s="717"/>
      <c r="EG81" s="4"/>
      <c r="EH81" s="4"/>
      <c r="EI81" s="332"/>
      <c r="EJ81" s="332"/>
      <c r="EK81" s="341"/>
      <c r="EL81" s="919"/>
      <c r="EM81" s="920"/>
      <c r="EN81" s="921"/>
      <c r="EO81" s="922">
        <f t="shared" ref="EO81" si="359">IF(EL81="○","",H81)</f>
        <v>0</v>
      </c>
      <c r="EP81" s="925">
        <f t="shared" ref="EP81" si="360">IF(EL81="○","",L81)</f>
        <v>0</v>
      </c>
      <c r="EQ81" s="924">
        <f t="shared" ref="EQ81" si="361">IF(OR(EL81="○",AF81=""),0,1)</f>
        <v>0</v>
      </c>
      <c r="ER81" s="926">
        <f t="shared" ref="ER81" si="362">IF(EL81="○","",M82)</f>
        <v>0</v>
      </c>
      <c r="ES81" s="925">
        <f t="shared" ref="ES81" si="363">IF(OR(EL81="○",AF81=""),0,1)</f>
        <v>0</v>
      </c>
      <c r="ET81" s="469">
        <f>IF(AND(AF81="①",H81&gt;=0,OR(F81="月",F81="火",F81="水",F81="木",F81="金")),1,0)</f>
        <v>0</v>
      </c>
      <c r="EU81" s="448">
        <f>IF(AND(AF81="①",X81&gt;=0,OR(F81="月",F81="火",F81="水",F81="木",F81="金")),1,0)</f>
        <v>0</v>
      </c>
      <c r="EV81" s="487">
        <f>IF(AND(AF81="①",H81&gt;=0,F81="土"),1,0)</f>
        <v>0</v>
      </c>
      <c r="EW81" s="476">
        <f>IF(AND(AF81="①",X81&gt;=0,F81="土"),1,0)</f>
        <v>0</v>
      </c>
      <c r="EX81" s="481" t="str">
        <f>IF(AND(AF81="①",OR(F81="月",F81="火",F81="水",F81="木",F81="金")),H81,"-")</f>
        <v>-</v>
      </c>
      <c r="EY81" s="447" t="str">
        <f>IF(AND(AF81="①",OR(F81="月",F81="火",F81="水",F81="木",F81="金")),I82,"-")</f>
        <v>-</v>
      </c>
      <c r="EZ81" s="447" t="str">
        <f>IF(AND(AF81="①",OR(F81="月",F81="火",F81="水",F81="木",F81="金")),L81,"-")</f>
        <v>-</v>
      </c>
      <c r="FA81" s="447" t="str">
        <f>IF(AND(AF81="①",OR(F81="月",F81="火",F81="水",F81="木",F81="金")),M82,"-")</f>
        <v>-</v>
      </c>
      <c r="FB81" s="447" t="str">
        <f>IF(AND(AF81="①",OR(F81="月",F81="火",F81="水",F81="木",F81="金")),P81,"-")</f>
        <v>-</v>
      </c>
      <c r="FC81" s="447" t="str">
        <f>IF(AND(AF81="①",OR(F81="月",F81="火",F81="水",F81="木",F81="金")),Q82,"-")</f>
        <v>-</v>
      </c>
      <c r="FD81" s="447" t="str">
        <f>IF(AND(AF81="①",OR(F81="月",F81="火",F81="水",F81="木",F81="金")),T81,"-")</f>
        <v>-</v>
      </c>
      <c r="FE81" s="447" t="str">
        <f>IF(AND(AF81="①",OR(F81="月",F81="火",F81="水",F81="木",F81="金")),U82,"-")</f>
        <v>-</v>
      </c>
      <c r="FF81" s="447" t="str">
        <f>IF(AND(AF81="①",OR(F81="月",F81="火",F81="水",F81="木",F81="金")),X81,"-")</f>
        <v>-</v>
      </c>
      <c r="FG81" s="901" t="str">
        <f>IF(AND(AF81="①",OR(F81="月",F81="火",F81="水",F81="木",F81="金")),Y82,"-")</f>
        <v>-</v>
      </c>
      <c r="FH81" s="464" t="str">
        <f>IF(AND(AF81="①",F81="土"),H81,"-")</f>
        <v>-</v>
      </c>
      <c r="FI81" s="447" t="str">
        <f>IF(AND(AF81="①",F81="土"),I82,"-")</f>
        <v>-</v>
      </c>
      <c r="FJ81" s="447" t="str">
        <f>IF(AND(AF81="①",F81="土"),L81,"-")</f>
        <v>-</v>
      </c>
      <c r="FK81" s="447" t="str">
        <f>IF(AND(AF81="①",F81="土"),M82,"-")</f>
        <v>-</v>
      </c>
      <c r="FL81" s="447" t="str">
        <f>IF(AND(AF81="①",F81="土"),P81,"-")</f>
        <v>-</v>
      </c>
      <c r="FM81" s="447" t="str">
        <f>IF(AND(AF81="①",F81="土"),Q82,"-")</f>
        <v>-</v>
      </c>
      <c r="FN81" s="447" t="str">
        <f>IF(AND(AF81="①",F81="土"),T81,"-")</f>
        <v>-</v>
      </c>
      <c r="FO81" s="447" t="str">
        <f>IF(AND(AF81="①",F81="土"),U82,"-")</f>
        <v>-</v>
      </c>
      <c r="FP81" s="447" t="str">
        <f>IF(AND(AF81="①",F81="土"),X81,"-")</f>
        <v>-</v>
      </c>
      <c r="FQ81" s="1143" t="str">
        <f>IF(AND(AF81="①",F81="土"),Y82,"-")</f>
        <v>-</v>
      </c>
      <c r="FR81" s="916">
        <f>IF(AF81="①",AP81,0)</f>
        <v>0</v>
      </c>
      <c r="FS81" s="914">
        <f>AL81*24-AH81*24</f>
        <v>0</v>
      </c>
      <c r="FT81" s="1113">
        <f>IF(AS81="①",BC81,0)</f>
        <v>0</v>
      </c>
      <c r="FU81" s="1104">
        <f>(TIMEVALUE(TEXT(AY81,"h:mm"))-TIMEVALUE(TEXT(AU81,"h:mm")))*24</f>
        <v>0</v>
      </c>
      <c r="FV81" s="1113">
        <f>IF(BF81="①",BP81,0)</f>
        <v>0</v>
      </c>
      <c r="FW81" s="1104">
        <f>(TIMEVALUE(TEXT(BL81,"h:mm"))-TIMEVALUE(TEXT(BH81,"h:mm")))*24</f>
        <v>0</v>
      </c>
      <c r="FX81" s="1113">
        <f>IF(BS81="①",CC81,0)</f>
        <v>0</v>
      </c>
      <c r="FY81" s="1104">
        <f>(TIMEVALUE(TEXT(BY81,"h:mm"))-TIMEVALUE(TEXT(BU81,"h:mm")))*24</f>
        <v>0</v>
      </c>
      <c r="FZ81" s="1113">
        <f>IF(CF81="①",CP81,0)</f>
        <v>0</v>
      </c>
      <c r="GA81" s="1104">
        <f>(TIMEVALUE(TEXT(CL81,"h:mm"))-TIMEVALUE(TEXT(CH81,"h:mm")))*24</f>
        <v>0</v>
      </c>
      <c r="GB81" s="1113">
        <f>IF(CS81="①",DC81,0)</f>
        <v>0</v>
      </c>
      <c r="GC81" s="1104">
        <f>(TIMEVALUE(TEXT(CY81,"h:mm"))-TIMEVALUE(TEXT(CU81,"h:mm")))*24</f>
        <v>0</v>
      </c>
      <c r="GD81" s="198"/>
      <c r="GE81" s="1111" t="str">
        <f t="shared" ref="GE81" si="364">IF(AND(AS81="①",(OR(AB81="学校休業日",AB81="土曜日"))),FU81-8,"-")</f>
        <v>-</v>
      </c>
      <c r="GF81" s="1111" t="str">
        <f t="shared" ref="GF81" si="365">IF(AND(BF81="①",(OR(AB81="学校休業日",AB81="土曜日"))),FW81-8,"-")</f>
        <v>-</v>
      </c>
      <c r="GG81" s="1111" t="str">
        <f t="shared" ref="GG81" si="366">IF(AND(BS81="①",(OR(AB81="学校休業日",AB81="土曜日"))),FY81-8,"-")</f>
        <v>-</v>
      </c>
      <c r="GH81" s="1111" t="str">
        <f t="shared" ref="GH81" si="367">IF(AND(CF81="①",(OR(AB81="学校休業日",AB81="土曜日"))),GA81-8,"-")</f>
        <v>-</v>
      </c>
      <c r="GI81" s="1111" t="str">
        <f t="shared" ref="GI81" si="368">IF(AND(CS81="①",(OR(AB81="学校休業日",AB81="土曜日"))),GC81-8,"-")</f>
        <v>-</v>
      </c>
      <c r="GJ81" s="390">
        <f>COUNTIFS(F81,"&lt;&gt;土",F81,"&lt;&gt;",DF81,"有")</f>
        <v>0</v>
      </c>
      <c r="GK81" s="390">
        <f>COUNTIFS(F81,"土",DF81,"有")</f>
        <v>0</v>
      </c>
      <c r="GL81" s="344"/>
      <c r="GM81" s="344"/>
      <c r="GN81" s="344"/>
      <c r="GO81" s="105"/>
      <c r="GP81" s="105"/>
      <c r="GQ81" s="105"/>
      <c r="GR81" s="105"/>
      <c r="GT81" s="1254" t="str">
        <f t="shared" ref="GT81" si="369">IF(AND(AF81="①",AB81="土曜日"),TIMEVALUE("19:00")-AL81,"-")</f>
        <v>-</v>
      </c>
      <c r="GX81" s="385">
        <f t="shared" ref="GX81" si="370">AB81</f>
        <v>0</v>
      </c>
      <c r="GY81" s="385">
        <f t="shared" ref="GY81" si="371">AS81</f>
        <v>0</v>
      </c>
      <c r="GZ81" s="385">
        <f t="shared" ref="GZ81" si="372">BF81</f>
        <v>0</v>
      </c>
      <c r="HA81" s="385">
        <f t="shared" ref="HA81" si="373">BS81</f>
        <v>0</v>
      </c>
      <c r="HB81" s="385">
        <f t="shared" ref="HB81" si="374">CF81</f>
        <v>0</v>
      </c>
      <c r="HC81" s="385">
        <f t="shared" ref="HC81" si="375">CS81</f>
        <v>0</v>
      </c>
      <c r="HD81" s="338"/>
      <c r="HE81" s="338"/>
      <c r="HV81" s="338"/>
    </row>
    <row r="82" spans="2:230" ht="15.75" customHeight="1" x14ac:dyDescent="0.15">
      <c r="B82" s="19"/>
      <c r="C82" s="95"/>
      <c r="D82" s="813"/>
      <c r="E82" s="814"/>
      <c r="F82" s="813"/>
      <c r="G82" s="836"/>
      <c r="H82" s="96" t="s">
        <v>43</v>
      </c>
      <c r="I82" s="918">
        <f>SUM(L82:W82)</f>
        <v>0</v>
      </c>
      <c r="J82" s="918"/>
      <c r="K82" s="330" t="s">
        <v>44</v>
      </c>
      <c r="L82" s="97" t="s">
        <v>43</v>
      </c>
      <c r="M82" s="600"/>
      <c r="N82" s="600"/>
      <c r="O82" s="98" t="s">
        <v>44</v>
      </c>
      <c r="P82" s="97" t="s">
        <v>43</v>
      </c>
      <c r="Q82" s="600"/>
      <c r="R82" s="600"/>
      <c r="S82" s="98" t="s">
        <v>44</v>
      </c>
      <c r="T82" s="97" t="s">
        <v>43</v>
      </c>
      <c r="U82" s="600"/>
      <c r="V82" s="600"/>
      <c r="W82" s="99" t="s">
        <v>44</v>
      </c>
      <c r="X82" s="98" t="s">
        <v>43</v>
      </c>
      <c r="Y82" s="600"/>
      <c r="Z82" s="600"/>
      <c r="AA82" s="99" t="s">
        <v>44</v>
      </c>
      <c r="AB82" s="867"/>
      <c r="AC82" s="868"/>
      <c r="AD82" s="868"/>
      <c r="AE82" s="868"/>
      <c r="AF82" s="558"/>
      <c r="AG82" s="556"/>
      <c r="AH82" s="555"/>
      <c r="AI82" s="555"/>
      <c r="AJ82" s="555"/>
      <c r="AK82" s="555"/>
      <c r="AL82" s="559"/>
      <c r="AM82" s="559"/>
      <c r="AN82" s="559"/>
      <c r="AO82" s="559"/>
      <c r="AP82" s="556"/>
      <c r="AQ82" s="556"/>
      <c r="AR82" s="557"/>
      <c r="AS82" s="558"/>
      <c r="AT82" s="556"/>
      <c r="AU82" s="555"/>
      <c r="AV82" s="555"/>
      <c r="AW82" s="555"/>
      <c r="AX82" s="555"/>
      <c r="AY82" s="559"/>
      <c r="AZ82" s="559"/>
      <c r="BA82" s="559"/>
      <c r="BB82" s="559"/>
      <c r="BC82" s="556"/>
      <c r="BD82" s="556"/>
      <c r="BE82" s="557"/>
      <c r="BF82" s="558"/>
      <c r="BG82" s="556"/>
      <c r="BH82" s="555"/>
      <c r="BI82" s="555"/>
      <c r="BJ82" s="555"/>
      <c r="BK82" s="555"/>
      <c r="BL82" s="559"/>
      <c r="BM82" s="559"/>
      <c r="BN82" s="559"/>
      <c r="BO82" s="559"/>
      <c r="BP82" s="556"/>
      <c r="BQ82" s="556"/>
      <c r="BR82" s="557"/>
      <c r="BS82" s="558"/>
      <c r="BT82" s="556"/>
      <c r="BU82" s="555"/>
      <c r="BV82" s="555"/>
      <c r="BW82" s="555"/>
      <c r="BX82" s="555"/>
      <c r="BY82" s="559"/>
      <c r="BZ82" s="559"/>
      <c r="CA82" s="559"/>
      <c r="CB82" s="559"/>
      <c r="CC82" s="556"/>
      <c r="CD82" s="556"/>
      <c r="CE82" s="557"/>
      <c r="CF82" s="558"/>
      <c r="CG82" s="556"/>
      <c r="CH82" s="555"/>
      <c r="CI82" s="555"/>
      <c r="CJ82" s="555"/>
      <c r="CK82" s="555"/>
      <c r="CL82" s="559"/>
      <c r="CM82" s="559"/>
      <c r="CN82" s="559"/>
      <c r="CO82" s="559"/>
      <c r="CP82" s="556"/>
      <c r="CQ82" s="556"/>
      <c r="CR82" s="557"/>
      <c r="CS82" s="558"/>
      <c r="CT82" s="556"/>
      <c r="CU82" s="555"/>
      <c r="CV82" s="555"/>
      <c r="CW82" s="555"/>
      <c r="CX82" s="555"/>
      <c r="CY82" s="559"/>
      <c r="CZ82" s="559"/>
      <c r="DA82" s="559"/>
      <c r="DB82" s="559"/>
      <c r="DC82" s="556"/>
      <c r="DD82" s="556"/>
      <c r="DE82" s="557"/>
      <c r="DF82" s="733"/>
      <c r="DG82" s="733"/>
      <c r="DH82" s="734"/>
      <c r="DI82" s="729"/>
      <c r="DJ82" s="730"/>
      <c r="DK82" s="714"/>
      <c r="DL82" s="730"/>
      <c r="DM82" s="730"/>
      <c r="DN82" s="714"/>
      <c r="DO82" s="714"/>
      <c r="DP82" s="730"/>
      <c r="DQ82" s="730"/>
      <c r="DR82" s="714"/>
      <c r="DS82" s="730"/>
      <c r="DT82" s="730"/>
      <c r="DU82" s="774"/>
      <c r="DV82" s="718"/>
      <c r="DW82" s="719"/>
      <c r="DX82" s="719"/>
      <c r="DY82" s="719"/>
      <c r="DZ82" s="719"/>
      <c r="EA82" s="719"/>
      <c r="EB82" s="719"/>
      <c r="EC82" s="719"/>
      <c r="ED82" s="719"/>
      <c r="EE82" s="719"/>
      <c r="EF82" s="720"/>
      <c r="EG82" s="4"/>
      <c r="EH82" s="4"/>
      <c r="EI82" s="332"/>
      <c r="EJ82" s="332"/>
      <c r="EK82" s="341"/>
      <c r="EL82" s="919"/>
      <c r="EM82" s="920"/>
      <c r="EN82" s="921"/>
      <c r="EO82" s="923"/>
      <c r="EP82" s="925"/>
      <c r="EQ82" s="925"/>
      <c r="ER82" s="927"/>
      <c r="ES82" s="925"/>
      <c r="ET82" s="469"/>
      <c r="EU82" s="487"/>
      <c r="EV82" s="487"/>
      <c r="EW82" s="477"/>
      <c r="EX82" s="474"/>
      <c r="EY82" s="448"/>
      <c r="EZ82" s="448"/>
      <c r="FA82" s="448"/>
      <c r="FB82" s="448"/>
      <c r="FC82" s="448"/>
      <c r="FD82" s="448"/>
      <c r="FE82" s="448"/>
      <c r="FF82" s="448"/>
      <c r="FG82" s="902"/>
      <c r="FH82" s="465"/>
      <c r="FI82" s="448"/>
      <c r="FJ82" s="448"/>
      <c r="FK82" s="448"/>
      <c r="FL82" s="448"/>
      <c r="FM82" s="448"/>
      <c r="FN82" s="448"/>
      <c r="FO82" s="448"/>
      <c r="FP82" s="448"/>
      <c r="FQ82" s="1142"/>
      <c r="FR82" s="917"/>
      <c r="FS82" s="915"/>
      <c r="FT82" s="1114"/>
      <c r="FU82" s="1104"/>
      <c r="FV82" s="1114"/>
      <c r="FW82" s="1104"/>
      <c r="FX82" s="1114"/>
      <c r="FY82" s="1104"/>
      <c r="FZ82" s="1114"/>
      <c r="GA82" s="1104"/>
      <c r="GB82" s="1114"/>
      <c r="GC82" s="1104"/>
      <c r="GD82" s="198"/>
      <c r="GE82" s="1112"/>
      <c r="GF82" s="1112"/>
      <c r="GG82" s="1112"/>
      <c r="GH82" s="1112"/>
      <c r="GI82" s="1112"/>
      <c r="GJ82" s="390"/>
      <c r="GK82" s="390"/>
      <c r="GL82" s="344"/>
      <c r="GM82" s="344"/>
      <c r="GN82" s="344"/>
      <c r="GO82" s="105"/>
      <c r="GP82" s="105"/>
      <c r="GQ82" s="105"/>
      <c r="GR82" s="105"/>
      <c r="GT82" s="1254"/>
      <c r="GX82" s="385"/>
      <c r="GY82" s="385"/>
      <c r="GZ82" s="385"/>
      <c r="HA82" s="385"/>
      <c r="HB82" s="385"/>
      <c r="HC82" s="385"/>
      <c r="HD82" s="338"/>
      <c r="HE82" s="338"/>
      <c r="HV82" s="338"/>
    </row>
    <row r="83" spans="2:230" ht="15.75" customHeight="1" x14ac:dyDescent="0.15">
      <c r="B83" s="19"/>
      <c r="C83" s="95">
        <v>24</v>
      </c>
      <c r="D83" s="811"/>
      <c r="E83" s="812"/>
      <c r="F83" s="811"/>
      <c r="G83" s="907"/>
      <c r="H83" s="898">
        <f>SUM(L83:W83)</f>
        <v>0</v>
      </c>
      <c r="I83" s="899"/>
      <c r="J83" s="899"/>
      <c r="K83" s="900"/>
      <c r="L83" s="601"/>
      <c r="M83" s="602"/>
      <c r="N83" s="602"/>
      <c r="O83" s="603"/>
      <c r="P83" s="601"/>
      <c r="Q83" s="602"/>
      <c r="R83" s="602"/>
      <c r="S83" s="603"/>
      <c r="T83" s="601"/>
      <c r="U83" s="602"/>
      <c r="V83" s="602"/>
      <c r="W83" s="604"/>
      <c r="X83" s="592"/>
      <c r="Y83" s="593"/>
      <c r="Z83" s="593"/>
      <c r="AA83" s="594"/>
      <c r="AB83" s="869"/>
      <c r="AC83" s="870"/>
      <c r="AD83" s="870"/>
      <c r="AE83" s="870"/>
      <c r="AF83" s="595"/>
      <c r="AG83" s="596"/>
      <c r="AH83" s="555"/>
      <c r="AI83" s="555"/>
      <c r="AJ83" s="555"/>
      <c r="AK83" s="555"/>
      <c r="AL83" s="559"/>
      <c r="AM83" s="559"/>
      <c r="AN83" s="559"/>
      <c r="AO83" s="559"/>
      <c r="AP83" s="556"/>
      <c r="AQ83" s="556"/>
      <c r="AR83" s="557"/>
      <c r="AS83" s="558"/>
      <c r="AT83" s="556"/>
      <c r="AU83" s="555"/>
      <c r="AV83" s="555"/>
      <c r="AW83" s="555"/>
      <c r="AX83" s="555"/>
      <c r="AY83" s="559"/>
      <c r="AZ83" s="559"/>
      <c r="BA83" s="559"/>
      <c r="BB83" s="559"/>
      <c r="BC83" s="556"/>
      <c r="BD83" s="556"/>
      <c r="BE83" s="557"/>
      <c r="BF83" s="558"/>
      <c r="BG83" s="556"/>
      <c r="BH83" s="555"/>
      <c r="BI83" s="555"/>
      <c r="BJ83" s="555"/>
      <c r="BK83" s="555"/>
      <c r="BL83" s="559"/>
      <c r="BM83" s="559"/>
      <c r="BN83" s="559"/>
      <c r="BO83" s="559"/>
      <c r="BP83" s="556"/>
      <c r="BQ83" s="556"/>
      <c r="BR83" s="557"/>
      <c r="BS83" s="558"/>
      <c r="BT83" s="556"/>
      <c r="BU83" s="555"/>
      <c r="BV83" s="555"/>
      <c r="BW83" s="555"/>
      <c r="BX83" s="555"/>
      <c r="BY83" s="559"/>
      <c r="BZ83" s="559"/>
      <c r="CA83" s="559"/>
      <c r="CB83" s="559"/>
      <c r="CC83" s="556"/>
      <c r="CD83" s="556"/>
      <c r="CE83" s="557"/>
      <c r="CF83" s="558"/>
      <c r="CG83" s="556"/>
      <c r="CH83" s="555"/>
      <c r="CI83" s="555"/>
      <c r="CJ83" s="555"/>
      <c r="CK83" s="555"/>
      <c r="CL83" s="559"/>
      <c r="CM83" s="559"/>
      <c r="CN83" s="559"/>
      <c r="CO83" s="559"/>
      <c r="CP83" s="556"/>
      <c r="CQ83" s="556"/>
      <c r="CR83" s="557"/>
      <c r="CS83" s="558"/>
      <c r="CT83" s="556"/>
      <c r="CU83" s="555"/>
      <c r="CV83" s="555"/>
      <c r="CW83" s="555"/>
      <c r="CX83" s="555"/>
      <c r="CY83" s="559"/>
      <c r="CZ83" s="559"/>
      <c r="DA83" s="559"/>
      <c r="DB83" s="559"/>
      <c r="DC83" s="556"/>
      <c r="DD83" s="556"/>
      <c r="DE83" s="557"/>
      <c r="DF83" s="731"/>
      <c r="DG83" s="731"/>
      <c r="DH83" s="732"/>
      <c r="DI83" s="727"/>
      <c r="DJ83" s="728"/>
      <c r="DK83" s="713" t="s">
        <v>41</v>
      </c>
      <c r="DL83" s="728"/>
      <c r="DM83" s="728"/>
      <c r="DN83" s="713" t="s">
        <v>36</v>
      </c>
      <c r="DO83" s="713" t="s">
        <v>42</v>
      </c>
      <c r="DP83" s="728"/>
      <c r="DQ83" s="728"/>
      <c r="DR83" s="713" t="s">
        <v>41</v>
      </c>
      <c r="DS83" s="728"/>
      <c r="DT83" s="728"/>
      <c r="DU83" s="773" t="s">
        <v>36</v>
      </c>
      <c r="DV83" s="715"/>
      <c r="DW83" s="716"/>
      <c r="DX83" s="716"/>
      <c r="DY83" s="716"/>
      <c r="DZ83" s="716"/>
      <c r="EA83" s="716"/>
      <c r="EB83" s="716"/>
      <c r="EC83" s="716"/>
      <c r="ED83" s="716"/>
      <c r="EE83" s="716"/>
      <c r="EF83" s="717"/>
      <c r="EG83" s="4"/>
      <c r="EH83" s="4"/>
      <c r="EI83" s="332"/>
      <c r="EJ83" s="332"/>
      <c r="EK83" s="341"/>
      <c r="EL83" s="919"/>
      <c r="EM83" s="920"/>
      <c r="EN83" s="921"/>
      <c r="EO83" s="922">
        <f t="shared" ref="EO83" si="376">IF(EL83="○","",H83)</f>
        <v>0</v>
      </c>
      <c r="EP83" s="925">
        <f t="shared" ref="EP83" si="377">IF(EL83="○","",L83)</f>
        <v>0</v>
      </c>
      <c r="EQ83" s="924">
        <f t="shared" ref="EQ83" si="378">IF(OR(EL83="○",AF83=""),0,1)</f>
        <v>0</v>
      </c>
      <c r="ER83" s="926">
        <f t="shared" ref="ER83" si="379">IF(EL83="○","",M84)</f>
        <v>0</v>
      </c>
      <c r="ES83" s="925">
        <f t="shared" ref="ES83" si="380">IF(OR(EL83="○",AF83=""),0,1)</f>
        <v>0</v>
      </c>
      <c r="ET83" s="469">
        <f>IF(AND(AF83="①",H83&gt;=0,OR(F83="月",F83="火",F83="水",F83="木",F83="金")),1,0)</f>
        <v>0</v>
      </c>
      <c r="EU83" s="448">
        <f>IF(AND(AF83="①",X83&gt;=0,OR(F83="月",F83="火",F83="水",F83="木",F83="金")),1,0)</f>
        <v>0</v>
      </c>
      <c r="EV83" s="487">
        <f>IF(AND(AF83="①",H83&gt;=0,F83="土"),1,0)</f>
        <v>0</v>
      </c>
      <c r="EW83" s="476">
        <f>IF(AND(AF83="①",X83&gt;=0,F83="土"),1,0)</f>
        <v>0</v>
      </c>
      <c r="EX83" s="481" t="str">
        <f>IF(AND(AF83="①",OR(F83="月",F83="火",F83="水",F83="木",F83="金")),H83,"-")</f>
        <v>-</v>
      </c>
      <c r="EY83" s="447" t="str">
        <f>IF(AND(AF83="①",OR(F83="月",F83="火",F83="水",F83="木",F83="金")),I84,"-")</f>
        <v>-</v>
      </c>
      <c r="EZ83" s="447" t="str">
        <f>IF(AND(AF83="①",OR(F83="月",F83="火",F83="水",F83="木",F83="金")),L83,"-")</f>
        <v>-</v>
      </c>
      <c r="FA83" s="447" t="str">
        <f>IF(AND(AF83="①",OR(F83="月",F83="火",F83="水",F83="木",F83="金")),M84,"-")</f>
        <v>-</v>
      </c>
      <c r="FB83" s="447" t="str">
        <f>IF(AND(AF83="①",OR(F83="月",F83="火",F83="水",F83="木",F83="金")),P83,"-")</f>
        <v>-</v>
      </c>
      <c r="FC83" s="447" t="str">
        <f>IF(AND(AF83="①",OR(F83="月",F83="火",F83="水",F83="木",F83="金")),Q84,"-")</f>
        <v>-</v>
      </c>
      <c r="FD83" s="447" t="str">
        <f>IF(AND(AF83="①",OR(F83="月",F83="火",F83="水",F83="木",F83="金")),T83,"-")</f>
        <v>-</v>
      </c>
      <c r="FE83" s="447" t="str">
        <f>IF(AND(AF83="①",OR(F83="月",F83="火",F83="水",F83="木",F83="金")),U84,"-")</f>
        <v>-</v>
      </c>
      <c r="FF83" s="447" t="str">
        <f>IF(AND(AF83="①",OR(F83="月",F83="火",F83="水",F83="木",F83="金")),X83,"-")</f>
        <v>-</v>
      </c>
      <c r="FG83" s="901" t="str">
        <f>IF(AND(AF83="①",OR(F83="月",F83="火",F83="水",F83="木",F83="金")),Y84,"-")</f>
        <v>-</v>
      </c>
      <c r="FH83" s="464" t="str">
        <f>IF(AND(AF83="①",F83="土"),H83,"-")</f>
        <v>-</v>
      </c>
      <c r="FI83" s="447" t="str">
        <f>IF(AND(AF83="①",F83="土"),I84,"-")</f>
        <v>-</v>
      </c>
      <c r="FJ83" s="447" t="str">
        <f>IF(AND(AF83="①",F83="土"),L83,"-")</f>
        <v>-</v>
      </c>
      <c r="FK83" s="447" t="str">
        <f>IF(AND(AF83="①",F83="土"),M84,"-")</f>
        <v>-</v>
      </c>
      <c r="FL83" s="447" t="str">
        <f>IF(AND(AF83="①",F83="土"),P83,"-")</f>
        <v>-</v>
      </c>
      <c r="FM83" s="447" t="str">
        <f>IF(AND(AF83="①",F83="土"),Q84,"-")</f>
        <v>-</v>
      </c>
      <c r="FN83" s="447" t="str">
        <f>IF(AND(AF83="①",F83="土"),T83,"-")</f>
        <v>-</v>
      </c>
      <c r="FO83" s="447" t="str">
        <f>IF(AND(AF83="①",F83="土"),U84,"-")</f>
        <v>-</v>
      </c>
      <c r="FP83" s="447" t="str">
        <f>IF(AND(AF83="①",F83="土"),X83,"-")</f>
        <v>-</v>
      </c>
      <c r="FQ83" s="1143" t="str">
        <f>IF(AND(AF83="①",F83="土"),Y84,"-")</f>
        <v>-</v>
      </c>
      <c r="FR83" s="916">
        <f>IF(AF83="①",AP83,0)</f>
        <v>0</v>
      </c>
      <c r="FS83" s="914">
        <f>AL83*24-AH83*24</f>
        <v>0</v>
      </c>
      <c r="FT83" s="1113">
        <f>IF(AS83="①",BC83,0)</f>
        <v>0</v>
      </c>
      <c r="FU83" s="1104">
        <f>(TIMEVALUE(TEXT(AY83,"h:mm"))-TIMEVALUE(TEXT(AU83,"h:mm")))*24</f>
        <v>0</v>
      </c>
      <c r="FV83" s="1113">
        <f>IF(BF83="①",BP83,0)</f>
        <v>0</v>
      </c>
      <c r="FW83" s="1104">
        <f>(TIMEVALUE(TEXT(BL83,"h:mm"))-TIMEVALUE(TEXT(BH83,"h:mm")))*24</f>
        <v>0</v>
      </c>
      <c r="FX83" s="1113">
        <f>IF(BS83="①",CC83,0)</f>
        <v>0</v>
      </c>
      <c r="FY83" s="1104">
        <f>(TIMEVALUE(TEXT(BY83,"h:mm"))-TIMEVALUE(TEXT(BU83,"h:mm")))*24</f>
        <v>0</v>
      </c>
      <c r="FZ83" s="1113">
        <f>IF(CF83="①",CP83,0)</f>
        <v>0</v>
      </c>
      <c r="GA83" s="1104">
        <f>(TIMEVALUE(TEXT(CL83,"h:mm"))-TIMEVALUE(TEXT(CH83,"h:mm")))*24</f>
        <v>0</v>
      </c>
      <c r="GB83" s="1113">
        <f>IF(CS83="①",DC83,0)</f>
        <v>0</v>
      </c>
      <c r="GC83" s="1104">
        <f>(TIMEVALUE(TEXT(CY83,"h:mm"))-TIMEVALUE(TEXT(CU83,"h:mm")))*24</f>
        <v>0</v>
      </c>
      <c r="GD83" s="198"/>
      <c r="GE83" s="1111" t="str">
        <f t="shared" ref="GE83" si="381">IF(AND(AS83="①",(OR(AB83="学校休業日",AB83="土曜日"))),FU83-8,"-")</f>
        <v>-</v>
      </c>
      <c r="GF83" s="1111" t="str">
        <f t="shared" ref="GF83" si="382">IF(AND(BF83="①",(OR(AB83="学校休業日",AB83="土曜日"))),FW83-8,"-")</f>
        <v>-</v>
      </c>
      <c r="GG83" s="1111" t="str">
        <f t="shared" ref="GG83" si="383">IF(AND(BS83="①",(OR(AB83="学校休業日",AB83="土曜日"))),FY83-8,"-")</f>
        <v>-</v>
      </c>
      <c r="GH83" s="1111" t="str">
        <f t="shared" ref="GH83" si="384">IF(AND(CF83="①",(OR(AB83="学校休業日",AB83="土曜日"))),GA83-8,"-")</f>
        <v>-</v>
      </c>
      <c r="GI83" s="1111" t="str">
        <f t="shared" ref="GI83" si="385">IF(AND(CS83="①",(OR(AB83="学校休業日",AB83="土曜日"))),GC83-8,"-")</f>
        <v>-</v>
      </c>
      <c r="GJ83" s="390">
        <f>COUNTIFS(F83,"&lt;&gt;土",F83,"&lt;&gt;",DF83,"有")</f>
        <v>0</v>
      </c>
      <c r="GK83" s="390">
        <f>COUNTIFS(F83,"土",DF83,"有")</f>
        <v>0</v>
      </c>
      <c r="GL83" s="344"/>
      <c r="GM83" s="344"/>
      <c r="GN83" s="344"/>
      <c r="GO83" s="105"/>
      <c r="GP83" s="105"/>
      <c r="GQ83" s="105"/>
      <c r="GR83" s="105"/>
      <c r="GT83" s="1254" t="str">
        <f t="shared" ref="GT83" si="386">IF(AND(AF83="①",AB83="土曜日"),TIMEVALUE("19:00")-AL83,"-")</f>
        <v>-</v>
      </c>
      <c r="GX83" s="385">
        <f t="shared" ref="GX83" si="387">AB83</f>
        <v>0</v>
      </c>
      <c r="GY83" s="385">
        <f t="shared" ref="GY83" si="388">AS83</f>
        <v>0</v>
      </c>
      <c r="GZ83" s="385">
        <f t="shared" ref="GZ83" si="389">BF83</f>
        <v>0</v>
      </c>
      <c r="HA83" s="385">
        <f t="shared" ref="HA83" si="390">BS83</f>
        <v>0</v>
      </c>
      <c r="HB83" s="385">
        <f t="shared" ref="HB83" si="391">CF83</f>
        <v>0</v>
      </c>
      <c r="HC83" s="385">
        <f t="shared" ref="HC83" si="392">CS83</f>
        <v>0</v>
      </c>
      <c r="HD83" s="338"/>
      <c r="HE83" s="338"/>
      <c r="HV83" s="338"/>
    </row>
    <row r="84" spans="2:230" ht="15.75" customHeight="1" x14ac:dyDescent="0.15">
      <c r="B84" s="19"/>
      <c r="C84" s="95"/>
      <c r="D84" s="813"/>
      <c r="E84" s="814"/>
      <c r="F84" s="813"/>
      <c r="G84" s="836"/>
      <c r="H84" s="96" t="s">
        <v>43</v>
      </c>
      <c r="I84" s="918">
        <f>SUM(L84:W84)</f>
        <v>0</v>
      </c>
      <c r="J84" s="918"/>
      <c r="K84" s="330" t="s">
        <v>44</v>
      </c>
      <c r="L84" s="97" t="s">
        <v>43</v>
      </c>
      <c r="M84" s="600"/>
      <c r="N84" s="600"/>
      <c r="O84" s="98" t="s">
        <v>44</v>
      </c>
      <c r="P84" s="97" t="s">
        <v>43</v>
      </c>
      <c r="Q84" s="600"/>
      <c r="R84" s="600"/>
      <c r="S84" s="98" t="s">
        <v>44</v>
      </c>
      <c r="T84" s="97" t="s">
        <v>43</v>
      </c>
      <c r="U84" s="600"/>
      <c r="V84" s="600"/>
      <c r="W84" s="99" t="s">
        <v>44</v>
      </c>
      <c r="X84" s="98" t="s">
        <v>43</v>
      </c>
      <c r="Y84" s="600"/>
      <c r="Z84" s="600"/>
      <c r="AA84" s="99" t="s">
        <v>44</v>
      </c>
      <c r="AB84" s="867"/>
      <c r="AC84" s="868"/>
      <c r="AD84" s="868"/>
      <c r="AE84" s="868"/>
      <c r="AF84" s="558"/>
      <c r="AG84" s="556"/>
      <c r="AH84" s="555"/>
      <c r="AI84" s="555"/>
      <c r="AJ84" s="555"/>
      <c r="AK84" s="555"/>
      <c r="AL84" s="559"/>
      <c r="AM84" s="559"/>
      <c r="AN84" s="559"/>
      <c r="AO84" s="559"/>
      <c r="AP84" s="556"/>
      <c r="AQ84" s="556"/>
      <c r="AR84" s="557"/>
      <c r="AS84" s="558"/>
      <c r="AT84" s="556"/>
      <c r="AU84" s="555"/>
      <c r="AV84" s="555"/>
      <c r="AW84" s="555"/>
      <c r="AX84" s="555"/>
      <c r="AY84" s="559"/>
      <c r="AZ84" s="559"/>
      <c r="BA84" s="559"/>
      <c r="BB84" s="559"/>
      <c r="BC84" s="556"/>
      <c r="BD84" s="556"/>
      <c r="BE84" s="557"/>
      <c r="BF84" s="558"/>
      <c r="BG84" s="556"/>
      <c r="BH84" s="555"/>
      <c r="BI84" s="555"/>
      <c r="BJ84" s="555"/>
      <c r="BK84" s="555"/>
      <c r="BL84" s="559"/>
      <c r="BM84" s="559"/>
      <c r="BN84" s="559"/>
      <c r="BO84" s="559"/>
      <c r="BP84" s="556"/>
      <c r="BQ84" s="556"/>
      <c r="BR84" s="557"/>
      <c r="BS84" s="558"/>
      <c r="BT84" s="556"/>
      <c r="BU84" s="555"/>
      <c r="BV84" s="555"/>
      <c r="BW84" s="555"/>
      <c r="BX84" s="555"/>
      <c r="BY84" s="559"/>
      <c r="BZ84" s="559"/>
      <c r="CA84" s="559"/>
      <c r="CB84" s="559"/>
      <c r="CC84" s="556"/>
      <c r="CD84" s="556"/>
      <c r="CE84" s="557"/>
      <c r="CF84" s="558"/>
      <c r="CG84" s="556"/>
      <c r="CH84" s="555"/>
      <c r="CI84" s="555"/>
      <c r="CJ84" s="555"/>
      <c r="CK84" s="555"/>
      <c r="CL84" s="559"/>
      <c r="CM84" s="559"/>
      <c r="CN84" s="559"/>
      <c r="CO84" s="559"/>
      <c r="CP84" s="556"/>
      <c r="CQ84" s="556"/>
      <c r="CR84" s="557"/>
      <c r="CS84" s="558"/>
      <c r="CT84" s="556"/>
      <c r="CU84" s="555"/>
      <c r="CV84" s="555"/>
      <c r="CW84" s="555"/>
      <c r="CX84" s="555"/>
      <c r="CY84" s="559"/>
      <c r="CZ84" s="559"/>
      <c r="DA84" s="559"/>
      <c r="DB84" s="559"/>
      <c r="DC84" s="556"/>
      <c r="DD84" s="556"/>
      <c r="DE84" s="557"/>
      <c r="DF84" s="733"/>
      <c r="DG84" s="733"/>
      <c r="DH84" s="734"/>
      <c r="DI84" s="729"/>
      <c r="DJ84" s="730"/>
      <c r="DK84" s="714"/>
      <c r="DL84" s="730"/>
      <c r="DM84" s="730"/>
      <c r="DN84" s="714"/>
      <c r="DO84" s="714"/>
      <c r="DP84" s="730"/>
      <c r="DQ84" s="730"/>
      <c r="DR84" s="714"/>
      <c r="DS84" s="730"/>
      <c r="DT84" s="730"/>
      <c r="DU84" s="774"/>
      <c r="DV84" s="718"/>
      <c r="DW84" s="719"/>
      <c r="DX84" s="719"/>
      <c r="DY84" s="719"/>
      <c r="DZ84" s="719"/>
      <c r="EA84" s="719"/>
      <c r="EB84" s="719"/>
      <c r="EC84" s="719"/>
      <c r="ED84" s="719"/>
      <c r="EE84" s="719"/>
      <c r="EF84" s="720"/>
      <c r="EG84" s="4"/>
      <c r="EH84" s="4"/>
      <c r="EI84" s="332"/>
      <c r="EJ84" s="332"/>
      <c r="EK84" s="341"/>
      <c r="EL84" s="919"/>
      <c r="EM84" s="920"/>
      <c r="EN84" s="921"/>
      <c r="EO84" s="923"/>
      <c r="EP84" s="925"/>
      <c r="EQ84" s="925"/>
      <c r="ER84" s="927"/>
      <c r="ES84" s="925"/>
      <c r="ET84" s="469"/>
      <c r="EU84" s="487"/>
      <c r="EV84" s="487"/>
      <c r="EW84" s="477"/>
      <c r="EX84" s="474"/>
      <c r="EY84" s="448"/>
      <c r="EZ84" s="448"/>
      <c r="FA84" s="448"/>
      <c r="FB84" s="448"/>
      <c r="FC84" s="448"/>
      <c r="FD84" s="448"/>
      <c r="FE84" s="448"/>
      <c r="FF84" s="448"/>
      <c r="FG84" s="902"/>
      <c r="FH84" s="465"/>
      <c r="FI84" s="448"/>
      <c r="FJ84" s="448"/>
      <c r="FK84" s="448"/>
      <c r="FL84" s="448"/>
      <c r="FM84" s="448"/>
      <c r="FN84" s="448"/>
      <c r="FO84" s="448"/>
      <c r="FP84" s="448"/>
      <c r="FQ84" s="1142"/>
      <c r="FR84" s="917"/>
      <c r="FS84" s="915"/>
      <c r="FT84" s="1114"/>
      <c r="FU84" s="1104"/>
      <c r="FV84" s="1114"/>
      <c r="FW84" s="1104"/>
      <c r="FX84" s="1114"/>
      <c r="FY84" s="1104"/>
      <c r="FZ84" s="1114"/>
      <c r="GA84" s="1104"/>
      <c r="GB84" s="1114"/>
      <c r="GC84" s="1104"/>
      <c r="GD84" s="198"/>
      <c r="GE84" s="1112"/>
      <c r="GF84" s="1112"/>
      <c r="GG84" s="1112"/>
      <c r="GH84" s="1112"/>
      <c r="GI84" s="1112"/>
      <c r="GJ84" s="390"/>
      <c r="GK84" s="390"/>
      <c r="GL84" s="344"/>
      <c r="GM84" s="344"/>
      <c r="GN84" s="344"/>
      <c r="GO84" s="105"/>
      <c r="GP84" s="105"/>
      <c r="GQ84" s="105"/>
      <c r="GR84" s="105"/>
      <c r="GT84" s="1254"/>
      <c r="GX84" s="385"/>
      <c r="GY84" s="385"/>
      <c r="GZ84" s="385"/>
      <c r="HA84" s="385"/>
      <c r="HB84" s="385"/>
      <c r="HC84" s="385"/>
      <c r="HD84" s="338"/>
      <c r="HE84" s="338"/>
      <c r="HV84" s="338"/>
    </row>
    <row r="85" spans="2:230" ht="15.75" customHeight="1" x14ac:dyDescent="0.15">
      <c r="B85" s="19"/>
      <c r="C85" s="95">
        <v>25</v>
      </c>
      <c r="D85" s="811"/>
      <c r="E85" s="812"/>
      <c r="F85" s="811"/>
      <c r="G85" s="907"/>
      <c r="H85" s="898">
        <f>SUM(L85:W85)</f>
        <v>0</v>
      </c>
      <c r="I85" s="899"/>
      <c r="J85" s="899"/>
      <c r="K85" s="900"/>
      <c r="L85" s="601"/>
      <c r="M85" s="602"/>
      <c r="N85" s="602"/>
      <c r="O85" s="603"/>
      <c r="P85" s="601"/>
      <c r="Q85" s="602"/>
      <c r="R85" s="602"/>
      <c r="S85" s="603"/>
      <c r="T85" s="601"/>
      <c r="U85" s="602"/>
      <c r="V85" s="602"/>
      <c r="W85" s="604"/>
      <c r="X85" s="592"/>
      <c r="Y85" s="593"/>
      <c r="Z85" s="593"/>
      <c r="AA85" s="594"/>
      <c r="AB85" s="869"/>
      <c r="AC85" s="870"/>
      <c r="AD85" s="870"/>
      <c r="AE85" s="870"/>
      <c r="AF85" s="595"/>
      <c r="AG85" s="596"/>
      <c r="AH85" s="555"/>
      <c r="AI85" s="555"/>
      <c r="AJ85" s="555"/>
      <c r="AK85" s="555"/>
      <c r="AL85" s="559"/>
      <c r="AM85" s="559"/>
      <c r="AN85" s="559"/>
      <c r="AO85" s="559"/>
      <c r="AP85" s="556"/>
      <c r="AQ85" s="556"/>
      <c r="AR85" s="557"/>
      <c r="AS85" s="558"/>
      <c r="AT85" s="556"/>
      <c r="AU85" s="555"/>
      <c r="AV85" s="555"/>
      <c r="AW85" s="555"/>
      <c r="AX85" s="555"/>
      <c r="AY85" s="559"/>
      <c r="AZ85" s="559"/>
      <c r="BA85" s="559"/>
      <c r="BB85" s="559"/>
      <c r="BC85" s="556"/>
      <c r="BD85" s="556"/>
      <c r="BE85" s="557"/>
      <c r="BF85" s="558"/>
      <c r="BG85" s="556"/>
      <c r="BH85" s="555"/>
      <c r="BI85" s="555"/>
      <c r="BJ85" s="555"/>
      <c r="BK85" s="555"/>
      <c r="BL85" s="559"/>
      <c r="BM85" s="559"/>
      <c r="BN85" s="559"/>
      <c r="BO85" s="559"/>
      <c r="BP85" s="556"/>
      <c r="BQ85" s="556"/>
      <c r="BR85" s="557"/>
      <c r="BS85" s="558"/>
      <c r="BT85" s="556"/>
      <c r="BU85" s="555"/>
      <c r="BV85" s="555"/>
      <c r="BW85" s="555"/>
      <c r="BX85" s="555"/>
      <c r="BY85" s="559"/>
      <c r="BZ85" s="559"/>
      <c r="CA85" s="559"/>
      <c r="CB85" s="559"/>
      <c r="CC85" s="556"/>
      <c r="CD85" s="556"/>
      <c r="CE85" s="557"/>
      <c r="CF85" s="558"/>
      <c r="CG85" s="556"/>
      <c r="CH85" s="555"/>
      <c r="CI85" s="555"/>
      <c r="CJ85" s="555"/>
      <c r="CK85" s="555"/>
      <c r="CL85" s="559"/>
      <c r="CM85" s="559"/>
      <c r="CN85" s="559"/>
      <c r="CO85" s="559"/>
      <c r="CP85" s="556"/>
      <c r="CQ85" s="556"/>
      <c r="CR85" s="557"/>
      <c r="CS85" s="558"/>
      <c r="CT85" s="556"/>
      <c r="CU85" s="555"/>
      <c r="CV85" s="555"/>
      <c r="CW85" s="555"/>
      <c r="CX85" s="555"/>
      <c r="CY85" s="559"/>
      <c r="CZ85" s="559"/>
      <c r="DA85" s="559"/>
      <c r="DB85" s="559"/>
      <c r="DC85" s="556"/>
      <c r="DD85" s="556"/>
      <c r="DE85" s="557"/>
      <c r="DF85" s="731"/>
      <c r="DG85" s="731"/>
      <c r="DH85" s="732"/>
      <c r="DI85" s="727"/>
      <c r="DJ85" s="728"/>
      <c r="DK85" s="713" t="s">
        <v>41</v>
      </c>
      <c r="DL85" s="728"/>
      <c r="DM85" s="728"/>
      <c r="DN85" s="713" t="s">
        <v>36</v>
      </c>
      <c r="DO85" s="713" t="s">
        <v>42</v>
      </c>
      <c r="DP85" s="728"/>
      <c r="DQ85" s="728"/>
      <c r="DR85" s="713" t="s">
        <v>41</v>
      </c>
      <c r="DS85" s="728"/>
      <c r="DT85" s="728"/>
      <c r="DU85" s="773" t="s">
        <v>36</v>
      </c>
      <c r="DV85" s="715"/>
      <c r="DW85" s="716"/>
      <c r="DX85" s="716"/>
      <c r="DY85" s="716"/>
      <c r="DZ85" s="716"/>
      <c r="EA85" s="716"/>
      <c r="EB85" s="716"/>
      <c r="EC85" s="716"/>
      <c r="ED85" s="716"/>
      <c r="EE85" s="716"/>
      <c r="EF85" s="717"/>
      <c r="EG85" s="4"/>
      <c r="EH85" s="4"/>
      <c r="EI85" s="332"/>
      <c r="EJ85" s="332"/>
      <c r="EK85" s="341"/>
      <c r="EL85" s="919"/>
      <c r="EM85" s="920"/>
      <c r="EN85" s="921"/>
      <c r="EO85" s="922">
        <f t="shared" ref="EO85" si="393">IF(EL85="○","",H85)</f>
        <v>0</v>
      </c>
      <c r="EP85" s="925">
        <f t="shared" ref="EP85" si="394">IF(EL85="○","",L85)</f>
        <v>0</v>
      </c>
      <c r="EQ85" s="924">
        <f t="shared" ref="EQ85" si="395">IF(OR(EL85="○",AF85=""),0,1)</f>
        <v>0</v>
      </c>
      <c r="ER85" s="926">
        <f t="shared" ref="ER85" si="396">IF(EL85="○","",M86)</f>
        <v>0</v>
      </c>
      <c r="ES85" s="925">
        <f t="shared" ref="ES85" si="397">IF(OR(EL85="○",AF85=""),0,1)</f>
        <v>0</v>
      </c>
      <c r="ET85" s="469">
        <f>IF(AND(AF85="①",H85&gt;=0,OR(F85="月",F85="火",F85="水",F85="木",F85="金")),1,0)</f>
        <v>0</v>
      </c>
      <c r="EU85" s="448">
        <f>IF(AND(AF85="①",X85&gt;=0,OR(F85="月",F85="火",F85="水",F85="木",F85="金")),1,0)</f>
        <v>0</v>
      </c>
      <c r="EV85" s="487">
        <f>IF(AND(AF85="①",H85&gt;=0,F85="土"),1,0)</f>
        <v>0</v>
      </c>
      <c r="EW85" s="476">
        <f>IF(AND(AF85="①",X85&gt;=0,F85="土"),1,0)</f>
        <v>0</v>
      </c>
      <c r="EX85" s="481" t="str">
        <f>IF(AND(AF85="①",OR(F85="月",F85="火",F85="水",F85="木",F85="金")),H85,"-")</f>
        <v>-</v>
      </c>
      <c r="EY85" s="447" t="str">
        <f>IF(AND(AF85="①",OR(F85="月",F85="火",F85="水",F85="木",F85="金")),I86,"-")</f>
        <v>-</v>
      </c>
      <c r="EZ85" s="447" t="str">
        <f>IF(AND(AF85="①",OR(F85="月",F85="火",F85="水",F85="木",F85="金")),L85,"-")</f>
        <v>-</v>
      </c>
      <c r="FA85" s="447" t="str">
        <f>IF(AND(AF85="①",OR(F85="月",F85="火",F85="水",F85="木",F85="金")),M86,"-")</f>
        <v>-</v>
      </c>
      <c r="FB85" s="447" t="str">
        <f>IF(AND(AF85="①",OR(F85="月",F85="火",F85="水",F85="木",F85="金")),P85,"-")</f>
        <v>-</v>
      </c>
      <c r="FC85" s="447" t="str">
        <f>IF(AND(AF85="①",OR(F85="月",F85="火",F85="水",F85="木",F85="金")),Q86,"-")</f>
        <v>-</v>
      </c>
      <c r="FD85" s="447" t="str">
        <f>IF(AND(AF85="①",OR(F85="月",F85="火",F85="水",F85="木",F85="金")),T85,"-")</f>
        <v>-</v>
      </c>
      <c r="FE85" s="447" t="str">
        <f>IF(AND(AF85="①",OR(F85="月",F85="火",F85="水",F85="木",F85="金")),U86,"-")</f>
        <v>-</v>
      </c>
      <c r="FF85" s="447" t="str">
        <f>IF(AND(AF85="①",OR(F85="月",F85="火",F85="水",F85="木",F85="金")),X85,"-")</f>
        <v>-</v>
      </c>
      <c r="FG85" s="901" t="str">
        <f>IF(AND(AF85="①",OR(F85="月",F85="火",F85="水",F85="木",F85="金")),Y86,"-")</f>
        <v>-</v>
      </c>
      <c r="FH85" s="464" t="str">
        <f>IF(AND(AF85="①",F85="土"),H85,"-")</f>
        <v>-</v>
      </c>
      <c r="FI85" s="447" t="str">
        <f>IF(AND(AF85="①",F85="土"),I86,"-")</f>
        <v>-</v>
      </c>
      <c r="FJ85" s="447" t="str">
        <f>IF(AND(AF85="①",F85="土"),L85,"-")</f>
        <v>-</v>
      </c>
      <c r="FK85" s="447" t="str">
        <f>IF(AND(AF85="①",F85="土"),M86,"-")</f>
        <v>-</v>
      </c>
      <c r="FL85" s="447" t="str">
        <f>IF(AND(AF85="①",F85="土"),P85,"-")</f>
        <v>-</v>
      </c>
      <c r="FM85" s="447" t="str">
        <f>IF(AND(AF85="①",F85="土"),Q86,"-")</f>
        <v>-</v>
      </c>
      <c r="FN85" s="447" t="str">
        <f>IF(AND(AF85="①",F85="土"),T85,"-")</f>
        <v>-</v>
      </c>
      <c r="FO85" s="447" t="str">
        <f>IF(AND(AF85="①",F85="土"),U86,"-")</f>
        <v>-</v>
      </c>
      <c r="FP85" s="447" t="str">
        <f>IF(AND(AF85="①",F85="土"),X85,"-")</f>
        <v>-</v>
      </c>
      <c r="FQ85" s="1143" t="str">
        <f>IF(AND(AF85="①",F85="土"),Y86,"-")</f>
        <v>-</v>
      </c>
      <c r="FR85" s="916">
        <f>IF(AF85="①",AP85,0)</f>
        <v>0</v>
      </c>
      <c r="FS85" s="914">
        <f>AL85*24-AH85*24</f>
        <v>0</v>
      </c>
      <c r="FT85" s="1113">
        <f>IF(AS85="①",BC85,0)</f>
        <v>0</v>
      </c>
      <c r="FU85" s="1104">
        <f>(TIMEVALUE(TEXT(AY85,"h:mm"))-TIMEVALUE(TEXT(AU85,"h:mm")))*24</f>
        <v>0</v>
      </c>
      <c r="FV85" s="1113">
        <f>IF(BF85="①",BP85,0)</f>
        <v>0</v>
      </c>
      <c r="FW85" s="1104">
        <f>(TIMEVALUE(TEXT(BL85,"h:mm"))-TIMEVALUE(TEXT(BH85,"h:mm")))*24</f>
        <v>0</v>
      </c>
      <c r="FX85" s="1113">
        <f>IF(BS85="①",CC85,0)</f>
        <v>0</v>
      </c>
      <c r="FY85" s="1104">
        <f>(TIMEVALUE(TEXT(BY85,"h:mm"))-TIMEVALUE(TEXT(BU85,"h:mm")))*24</f>
        <v>0</v>
      </c>
      <c r="FZ85" s="1113">
        <f>IF(CF85="①",CP85,0)</f>
        <v>0</v>
      </c>
      <c r="GA85" s="1104">
        <f>(TIMEVALUE(TEXT(CL85,"h:mm"))-TIMEVALUE(TEXT(CH85,"h:mm")))*24</f>
        <v>0</v>
      </c>
      <c r="GB85" s="1113">
        <f>IF(CS85="①",DC85,0)</f>
        <v>0</v>
      </c>
      <c r="GC85" s="1104">
        <f>(TIMEVALUE(TEXT(CY85,"h:mm"))-TIMEVALUE(TEXT(CU85,"h:mm")))*24</f>
        <v>0</v>
      </c>
      <c r="GD85" s="198"/>
      <c r="GE85" s="1111" t="str">
        <f t="shared" ref="GE85" si="398">IF(AND(AS85="①",(OR(AB85="学校休業日",AB85="土曜日"))),FU85-8,"-")</f>
        <v>-</v>
      </c>
      <c r="GF85" s="1111" t="str">
        <f t="shared" ref="GF85" si="399">IF(AND(BF85="①",(OR(AB85="学校休業日",AB85="土曜日"))),FW85-8,"-")</f>
        <v>-</v>
      </c>
      <c r="GG85" s="1111" t="str">
        <f t="shared" ref="GG85" si="400">IF(AND(BS85="①",(OR(AB85="学校休業日",AB85="土曜日"))),FY85-8,"-")</f>
        <v>-</v>
      </c>
      <c r="GH85" s="1111" t="str">
        <f t="shared" ref="GH85" si="401">IF(AND(CF85="①",(OR(AB85="学校休業日",AB85="土曜日"))),GA85-8,"-")</f>
        <v>-</v>
      </c>
      <c r="GI85" s="1111" t="str">
        <f t="shared" ref="GI85" si="402">IF(AND(CS85="①",(OR(AB85="学校休業日",AB85="土曜日"))),GC85-8,"-")</f>
        <v>-</v>
      </c>
      <c r="GJ85" s="390">
        <f>COUNTIFS(F85,"&lt;&gt;土",F85,"&lt;&gt;",DF85,"有")</f>
        <v>0</v>
      </c>
      <c r="GK85" s="390">
        <f>COUNTIFS(F85,"土",DF85,"有")</f>
        <v>0</v>
      </c>
      <c r="GL85" s="344"/>
      <c r="GM85" s="344"/>
      <c r="GN85" s="344"/>
      <c r="GO85" s="105"/>
      <c r="GP85" s="105"/>
      <c r="GQ85" s="105"/>
      <c r="GR85" s="105"/>
      <c r="GT85" s="1254" t="str">
        <f t="shared" ref="GT85" si="403">IF(AND(AF85="①",AB85="土曜日"),TIMEVALUE("19:00")-AL85,"-")</f>
        <v>-</v>
      </c>
      <c r="GX85" s="385">
        <f t="shared" ref="GX85" si="404">AB85</f>
        <v>0</v>
      </c>
      <c r="GY85" s="385">
        <f t="shared" ref="GY85" si="405">AS85</f>
        <v>0</v>
      </c>
      <c r="GZ85" s="385">
        <f t="shared" ref="GZ85" si="406">BF85</f>
        <v>0</v>
      </c>
      <c r="HA85" s="385">
        <f t="shared" ref="HA85" si="407">BS85</f>
        <v>0</v>
      </c>
      <c r="HB85" s="385">
        <f t="shared" ref="HB85" si="408">CF85</f>
        <v>0</v>
      </c>
      <c r="HC85" s="385">
        <f t="shared" ref="HC85" si="409">CS85</f>
        <v>0</v>
      </c>
      <c r="HD85" s="338"/>
      <c r="HE85" s="338"/>
      <c r="HV85" s="338"/>
    </row>
    <row r="86" spans="2:230" ht="15.75" customHeight="1" x14ac:dyDescent="0.15">
      <c r="B86" s="19"/>
      <c r="C86" s="95"/>
      <c r="D86" s="813"/>
      <c r="E86" s="814"/>
      <c r="F86" s="813"/>
      <c r="G86" s="836"/>
      <c r="H86" s="96" t="s">
        <v>43</v>
      </c>
      <c r="I86" s="918">
        <f>SUM(L86:W86)</f>
        <v>0</v>
      </c>
      <c r="J86" s="918"/>
      <c r="K86" s="330" t="s">
        <v>44</v>
      </c>
      <c r="L86" s="97" t="s">
        <v>43</v>
      </c>
      <c r="M86" s="600"/>
      <c r="N86" s="600"/>
      <c r="O86" s="98" t="s">
        <v>44</v>
      </c>
      <c r="P86" s="97" t="s">
        <v>43</v>
      </c>
      <c r="Q86" s="600"/>
      <c r="R86" s="600"/>
      <c r="S86" s="98" t="s">
        <v>44</v>
      </c>
      <c r="T86" s="97" t="s">
        <v>43</v>
      </c>
      <c r="U86" s="600"/>
      <c r="V86" s="600"/>
      <c r="W86" s="99" t="s">
        <v>44</v>
      </c>
      <c r="X86" s="98" t="s">
        <v>43</v>
      </c>
      <c r="Y86" s="600"/>
      <c r="Z86" s="600"/>
      <c r="AA86" s="99" t="s">
        <v>44</v>
      </c>
      <c r="AB86" s="867"/>
      <c r="AC86" s="868"/>
      <c r="AD86" s="868"/>
      <c r="AE86" s="868"/>
      <c r="AF86" s="558"/>
      <c r="AG86" s="556"/>
      <c r="AH86" s="555"/>
      <c r="AI86" s="555"/>
      <c r="AJ86" s="555"/>
      <c r="AK86" s="555"/>
      <c r="AL86" s="559"/>
      <c r="AM86" s="559"/>
      <c r="AN86" s="559"/>
      <c r="AO86" s="559"/>
      <c r="AP86" s="556"/>
      <c r="AQ86" s="556"/>
      <c r="AR86" s="557"/>
      <c r="AS86" s="558"/>
      <c r="AT86" s="556"/>
      <c r="AU86" s="555"/>
      <c r="AV86" s="555"/>
      <c r="AW86" s="555"/>
      <c r="AX86" s="555"/>
      <c r="AY86" s="559"/>
      <c r="AZ86" s="559"/>
      <c r="BA86" s="559"/>
      <c r="BB86" s="559"/>
      <c r="BC86" s="556"/>
      <c r="BD86" s="556"/>
      <c r="BE86" s="557"/>
      <c r="BF86" s="558"/>
      <c r="BG86" s="556"/>
      <c r="BH86" s="555"/>
      <c r="BI86" s="555"/>
      <c r="BJ86" s="555"/>
      <c r="BK86" s="555"/>
      <c r="BL86" s="559"/>
      <c r="BM86" s="559"/>
      <c r="BN86" s="559"/>
      <c r="BO86" s="559"/>
      <c r="BP86" s="556"/>
      <c r="BQ86" s="556"/>
      <c r="BR86" s="557"/>
      <c r="BS86" s="558"/>
      <c r="BT86" s="556"/>
      <c r="BU86" s="555"/>
      <c r="BV86" s="555"/>
      <c r="BW86" s="555"/>
      <c r="BX86" s="555"/>
      <c r="BY86" s="559"/>
      <c r="BZ86" s="559"/>
      <c r="CA86" s="559"/>
      <c r="CB86" s="559"/>
      <c r="CC86" s="556"/>
      <c r="CD86" s="556"/>
      <c r="CE86" s="557"/>
      <c r="CF86" s="558"/>
      <c r="CG86" s="556"/>
      <c r="CH86" s="555"/>
      <c r="CI86" s="555"/>
      <c r="CJ86" s="555"/>
      <c r="CK86" s="555"/>
      <c r="CL86" s="559"/>
      <c r="CM86" s="559"/>
      <c r="CN86" s="559"/>
      <c r="CO86" s="559"/>
      <c r="CP86" s="556"/>
      <c r="CQ86" s="556"/>
      <c r="CR86" s="557"/>
      <c r="CS86" s="558"/>
      <c r="CT86" s="556"/>
      <c r="CU86" s="555"/>
      <c r="CV86" s="555"/>
      <c r="CW86" s="555"/>
      <c r="CX86" s="555"/>
      <c r="CY86" s="559"/>
      <c r="CZ86" s="559"/>
      <c r="DA86" s="559"/>
      <c r="DB86" s="559"/>
      <c r="DC86" s="556"/>
      <c r="DD86" s="556"/>
      <c r="DE86" s="557"/>
      <c r="DF86" s="733"/>
      <c r="DG86" s="733"/>
      <c r="DH86" s="734"/>
      <c r="DI86" s="729"/>
      <c r="DJ86" s="730"/>
      <c r="DK86" s="714"/>
      <c r="DL86" s="730"/>
      <c r="DM86" s="730"/>
      <c r="DN86" s="714"/>
      <c r="DO86" s="714"/>
      <c r="DP86" s="730"/>
      <c r="DQ86" s="730"/>
      <c r="DR86" s="714"/>
      <c r="DS86" s="730"/>
      <c r="DT86" s="730"/>
      <c r="DU86" s="774"/>
      <c r="DV86" s="718"/>
      <c r="DW86" s="719"/>
      <c r="DX86" s="719"/>
      <c r="DY86" s="719"/>
      <c r="DZ86" s="719"/>
      <c r="EA86" s="719"/>
      <c r="EB86" s="719"/>
      <c r="EC86" s="719"/>
      <c r="ED86" s="719"/>
      <c r="EE86" s="719"/>
      <c r="EF86" s="720"/>
      <c r="EG86" s="4"/>
      <c r="EH86" s="4"/>
      <c r="EI86" s="332"/>
      <c r="EJ86" s="332"/>
      <c r="EK86" s="341"/>
      <c r="EL86" s="919"/>
      <c r="EM86" s="920"/>
      <c r="EN86" s="921"/>
      <c r="EO86" s="923"/>
      <c r="EP86" s="925"/>
      <c r="EQ86" s="925"/>
      <c r="ER86" s="927"/>
      <c r="ES86" s="925"/>
      <c r="ET86" s="469"/>
      <c r="EU86" s="487"/>
      <c r="EV86" s="487"/>
      <c r="EW86" s="477"/>
      <c r="EX86" s="474"/>
      <c r="EY86" s="448"/>
      <c r="EZ86" s="448"/>
      <c r="FA86" s="448"/>
      <c r="FB86" s="448"/>
      <c r="FC86" s="448"/>
      <c r="FD86" s="448"/>
      <c r="FE86" s="448"/>
      <c r="FF86" s="448"/>
      <c r="FG86" s="902"/>
      <c r="FH86" s="465"/>
      <c r="FI86" s="448"/>
      <c r="FJ86" s="448"/>
      <c r="FK86" s="448"/>
      <c r="FL86" s="448"/>
      <c r="FM86" s="448"/>
      <c r="FN86" s="448"/>
      <c r="FO86" s="448"/>
      <c r="FP86" s="448"/>
      <c r="FQ86" s="1142"/>
      <c r="FR86" s="917"/>
      <c r="FS86" s="915"/>
      <c r="FT86" s="1114"/>
      <c r="FU86" s="1104"/>
      <c r="FV86" s="1114"/>
      <c r="FW86" s="1104"/>
      <c r="FX86" s="1114"/>
      <c r="FY86" s="1104"/>
      <c r="FZ86" s="1114"/>
      <c r="GA86" s="1104"/>
      <c r="GB86" s="1114"/>
      <c r="GC86" s="1104"/>
      <c r="GD86" s="198"/>
      <c r="GE86" s="1112"/>
      <c r="GF86" s="1112"/>
      <c r="GG86" s="1112"/>
      <c r="GH86" s="1112"/>
      <c r="GI86" s="1112"/>
      <c r="GJ86" s="390"/>
      <c r="GK86" s="390"/>
      <c r="GL86" s="344"/>
      <c r="GM86" s="344"/>
      <c r="GN86" s="344"/>
      <c r="GO86" s="105"/>
      <c r="GP86" s="105"/>
      <c r="GQ86" s="105"/>
      <c r="GR86" s="105"/>
      <c r="GT86" s="1254"/>
      <c r="GX86" s="385"/>
      <c r="GY86" s="385"/>
      <c r="GZ86" s="385"/>
      <c r="HA86" s="385"/>
      <c r="HB86" s="385"/>
      <c r="HC86" s="385"/>
      <c r="HD86" s="338"/>
      <c r="HE86" s="338"/>
      <c r="HV86" s="338"/>
    </row>
    <row r="87" spans="2:230" ht="15.75" customHeight="1" x14ac:dyDescent="0.15">
      <c r="B87" s="19"/>
      <c r="C87" s="95">
        <v>26</v>
      </c>
      <c r="D87" s="811"/>
      <c r="E87" s="812"/>
      <c r="F87" s="811"/>
      <c r="G87" s="907"/>
      <c r="H87" s="898">
        <f>SUM(L87:W87)</f>
        <v>0</v>
      </c>
      <c r="I87" s="899"/>
      <c r="J87" s="899"/>
      <c r="K87" s="900"/>
      <c r="L87" s="601"/>
      <c r="M87" s="602"/>
      <c r="N87" s="602"/>
      <c r="O87" s="603"/>
      <c r="P87" s="601"/>
      <c r="Q87" s="602"/>
      <c r="R87" s="602"/>
      <c r="S87" s="603"/>
      <c r="T87" s="601"/>
      <c r="U87" s="602"/>
      <c r="V87" s="602"/>
      <c r="W87" s="604"/>
      <c r="X87" s="592"/>
      <c r="Y87" s="593"/>
      <c r="Z87" s="593"/>
      <c r="AA87" s="594"/>
      <c r="AB87" s="869"/>
      <c r="AC87" s="870"/>
      <c r="AD87" s="870"/>
      <c r="AE87" s="870"/>
      <c r="AF87" s="595"/>
      <c r="AG87" s="596"/>
      <c r="AH87" s="555"/>
      <c r="AI87" s="555"/>
      <c r="AJ87" s="555"/>
      <c r="AK87" s="555"/>
      <c r="AL87" s="559"/>
      <c r="AM87" s="559"/>
      <c r="AN87" s="559"/>
      <c r="AO87" s="559"/>
      <c r="AP87" s="556"/>
      <c r="AQ87" s="556"/>
      <c r="AR87" s="557"/>
      <c r="AS87" s="558"/>
      <c r="AT87" s="556"/>
      <c r="AU87" s="555"/>
      <c r="AV87" s="555"/>
      <c r="AW87" s="555"/>
      <c r="AX87" s="555"/>
      <c r="AY87" s="559"/>
      <c r="AZ87" s="559"/>
      <c r="BA87" s="559"/>
      <c r="BB87" s="559"/>
      <c r="BC87" s="556"/>
      <c r="BD87" s="556"/>
      <c r="BE87" s="557"/>
      <c r="BF87" s="558"/>
      <c r="BG87" s="556"/>
      <c r="BH87" s="555"/>
      <c r="BI87" s="555"/>
      <c r="BJ87" s="555"/>
      <c r="BK87" s="555"/>
      <c r="BL87" s="559"/>
      <c r="BM87" s="559"/>
      <c r="BN87" s="559"/>
      <c r="BO87" s="559"/>
      <c r="BP87" s="556"/>
      <c r="BQ87" s="556"/>
      <c r="BR87" s="557"/>
      <c r="BS87" s="558"/>
      <c r="BT87" s="556"/>
      <c r="BU87" s="555"/>
      <c r="BV87" s="555"/>
      <c r="BW87" s="555"/>
      <c r="BX87" s="555"/>
      <c r="BY87" s="559"/>
      <c r="BZ87" s="559"/>
      <c r="CA87" s="559"/>
      <c r="CB87" s="559"/>
      <c r="CC87" s="556"/>
      <c r="CD87" s="556"/>
      <c r="CE87" s="557"/>
      <c r="CF87" s="558"/>
      <c r="CG87" s="556"/>
      <c r="CH87" s="555"/>
      <c r="CI87" s="555"/>
      <c r="CJ87" s="555"/>
      <c r="CK87" s="555"/>
      <c r="CL87" s="559"/>
      <c r="CM87" s="559"/>
      <c r="CN87" s="559"/>
      <c r="CO87" s="559"/>
      <c r="CP87" s="556"/>
      <c r="CQ87" s="556"/>
      <c r="CR87" s="557"/>
      <c r="CS87" s="558"/>
      <c r="CT87" s="556"/>
      <c r="CU87" s="555"/>
      <c r="CV87" s="555"/>
      <c r="CW87" s="555"/>
      <c r="CX87" s="555"/>
      <c r="CY87" s="559"/>
      <c r="CZ87" s="559"/>
      <c r="DA87" s="559"/>
      <c r="DB87" s="559"/>
      <c r="DC87" s="556"/>
      <c r="DD87" s="556"/>
      <c r="DE87" s="557"/>
      <c r="DF87" s="731"/>
      <c r="DG87" s="731"/>
      <c r="DH87" s="732"/>
      <c r="DI87" s="727"/>
      <c r="DJ87" s="728"/>
      <c r="DK87" s="713" t="s">
        <v>41</v>
      </c>
      <c r="DL87" s="728"/>
      <c r="DM87" s="728"/>
      <c r="DN87" s="713" t="s">
        <v>36</v>
      </c>
      <c r="DO87" s="713" t="s">
        <v>42</v>
      </c>
      <c r="DP87" s="728"/>
      <c r="DQ87" s="728"/>
      <c r="DR87" s="713" t="s">
        <v>41</v>
      </c>
      <c r="DS87" s="728"/>
      <c r="DT87" s="728"/>
      <c r="DU87" s="773" t="s">
        <v>36</v>
      </c>
      <c r="DV87" s="715"/>
      <c r="DW87" s="716"/>
      <c r="DX87" s="716"/>
      <c r="DY87" s="716"/>
      <c r="DZ87" s="716"/>
      <c r="EA87" s="716"/>
      <c r="EB87" s="716"/>
      <c r="EC87" s="716"/>
      <c r="ED87" s="716"/>
      <c r="EE87" s="716"/>
      <c r="EF87" s="717"/>
      <c r="EG87" s="4"/>
      <c r="EH87" s="4"/>
      <c r="EI87" s="332"/>
      <c r="EJ87" s="332"/>
      <c r="EK87" s="341"/>
      <c r="EL87" s="919"/>
      <c r="EM87" s="920"/>
      <c r="EN87" s="921"/>
      <c r="EO87" s="922">
        <f t="shared" ref="EO87" si="410">IF(EL87="○","",H87)</f>
        <v>0</v>
      </c>
      <c r="EP87" s="925">
        <f t="shared" ref="EP87" si="411">IF(EL87="○","",L87)</f>
        <v>0</v>
      </c>
      <c r="EQ87" s="924">
        <f t="shared" ref="EQ87" si="412">IF(OR(EL87="○",AF87=""),0,1)</f>
        <v>0</v>
      </c>
      <c r="ER87" s="926">
        <f t="shared" ref="ER87" si="413">IF(EL87="○","",M88)</f>
        <v>0</v>
      </c>
      <c r="ES87" s="925">
        <f t="shared" ref="ES87" si="414">IF(OR(EL87="○",AF87=""),0,1)</f>
        <v>0</v>
      </c>
      <c r="ET87" s="469">
        <f>IF(AND(AF87="①",H87&gt;=0,OR(F87="月",F87="火",F87="水",F87="木",F87="金")),1,0)</f>
        <v>0</v>
      </c>
      <c r="EU87" s="448">
        <f>IF(AND(AF87="①",X87&gt;=0,OR(F87="月",F87="火",F87="水",F87="木",F87="金")),1,0)</f>
        <v>0</v>
      </c>
      <c r="EV87" s="487">
        <f>IF(AND(AF87="①",H87&gt;=0,F87="土"),1,0)</f>
        <v>0</v>
      </c>
      <c r="EW87" s="476">
        <f>IF(AND(AF87="①",X87&gt;=0,F87="土"),1,0)</f>
        <v>0</v>
      </c>
      <c r="EX87" s="481" t="str">
        <f>IF(AND(AF87="①",OR(F87="月",F87="火",F87="水",F87="木",F87="金")),H87,"-")</f>
        <v>-</v>
      </c>
      <c r="EY87" s="447" t="str">
        <f>IF(AND(AF87="①",OR(F87="月",F87="火",F87="水",F87="木",F87="金")),I88,"-")</f>
        <v>-</v>
      </c>
      <c r="EZ87" s="447" t="str">
        <f>IF(AND(AF87="①",OR(F87="月",F87="火",F87="水",F87="木",F87="金")),L87,"-")</f>
        <v>-</v>
      </c>
      <c r="FA87" s="447" t="str">
        <f>IF(AND(AF87="①",OR(F87="月",F87="火",F87="水",F87="木",F87="金")),M88,"-")</f>
        <v>-</v>
      </c>
      <c r="FB87" s="447" t="str">
        <f>IF(AND(AF87="①",OR(F87="月",F87="火",F87="水",F87="木",F87="金")),P87,"-")</f>
        <v>-</v>
      </c>
      <c r="FC87" s="447" t="str">
        <f>IF(AND(AF87="①",OR(F87="月",F87="火",F87="水",F87="木",F87="金")),Q88,"-")</f>
        <v>-</v>
      </c>
      <c r="FD87" s="447" t="str">
        <f>IF(AND(AF87="①",OR(F87="月",F87="火",F87="水",F87="木",F87="金")),T87,"-")</f>
        <v>-</v>
      </c>
      <c r="FE87" s="447" t="str">
        <f>IF(AND(AF87="①",OR(F87="月",F87="火",F87="水",F87="木",F87="金")),U88,"-")</f>
        <v>-</v>
      </c>
      <c r="FF87" s="447" t="str">
        <f>IF(AND(AF87="①",OR(F87="月",F87="火",F87="水",F87="木",F87="金")),X87,"-")</f>
        <v>-</v>
      </c>
      <c r="FG87" s="901" t="str">
        <f>IF(AND(AF87="①",OR(F87="月",F87="火",F87="水",F87="木",F87="金")),Y88,"-")</f>
        <v>-</v>
      </c>
      <c r="FH87" s="464" t="str">
        <f>IF(AND(AF87="①",F87="土"),H87,"-")</f>
        <v>-</v>
      </c>
      <c r="FI87" s="447" t="str">
        <f>IF(AND(AF87="①",F87="土"),I88,"-")</f>
        <v>-</v>
      </c>
      <c r="FJ87" s="447" t="str">
        <f>IF(AND(AF87="①",F87="土"),L87,"-")</f>
        <v>-</v>
      </c>
      <c r="FK87" s="447" t="str">
        <f>IF(AND(AF87="①",F87="土"),M88,"-")</f>
        <v>-</v>
      </c>
      <c r="FL87" s="447" t="str">
        <f>IF(AND(AF87="①",F87="土"),P87,"-")</f>
        <v>-</v>
      </c>
      <c r="FM87" s="447" t="str">
        <f>IF(AND(AF87="①",F87="土"),Q88,"-")</f>
        <v>-</v>
      </c>
      <c r="FN87" s="447" t="str">
        <f>IF(AND(AF87="①",F87="土"),T87,"-")</f>
        <v>-</v>
      </c>
      <c r="FO87" s="447" t="str">
        <f>IF(AND(AF87="①",F87="土"),U88,"-")</f>
        <v>-</v>
      </c>
      <c r="FP87" s="447" t="str">
        <f>IF(AND(AF87="①",F87="土"),X87,"-")</f>
        <v>-</v>
      </c>
      <c r="FQ87" s="1143" t="str">
        <f>IF(AND(AF87="①",F87="土"),Y88,"-")</f>
        <v>-</v>
      </c>
      <c r="FR87" s="916">
        <f>IF(AF87="①",AP87,0)</f>
        <v>0</v>
      </c>
      <c r="FS87" s="914">
        <f>AL87*24-AH87*24</f>
        <v>0</v>
      </c>
      <c r="FT87" s="1113">
        <f>IF(AS87="①",BC87,0)</f>
        <v>0</v>
      </c>
      <c r="FU87" s="1104">
        <f>(TIMEVALUE(TEXT(AY87,"h:mm"))-TIMEVALUE(TEXT(AU87,"h:mm")))*24</f>
        <v>0</v>
      </c>
      <c r="FV87" s="1113">
        <f>IF(BF87="①",BP87,0)</f>
        <v>0</v>
      </c>
      <c r="FW87" s="1104">
        <f>(TIMEVALUE(TEXT(BL87,"h:mm"))-TIMEVALUE(TEXT(BH87,"h:mm")))*24</f>
        <v>0</v>
      </c>
      <c r="FX87" s="1113">
        <f>IF(BS87="①",CC87,0)</f>
        <v>0</v>
      </c>
      <c r="FY87" s="1104">
        <f>(TIMEVALUE(TEXT(BY87,"h:mm"))-TIMEVALUE(TEXT(BU87,"h:mm")))*24</f>
        <v>0</v>
      </c>
      <c r="FZ87" s="1113">
        <f>IF(CF87="①",CP87,0)</f>
        <v>0</v>
      </c>
      <c r="GA87" s="1104">
        <f>(TIMEVALUE(TEXT(CL87,"h:mm"))-TIMEVALUE(TEXT(CH87,"h:mm")))*24</f>
        <v>0</v>
      </c>
      <c r="GB87" s="1113">
        <f>IF(CS87="①",DC87,0)</f>
        <v>0</v>
      </c>
      <c r="GC87" s="1104">
        <f>(TIMEVALUE(TEXT(CY87,"h:mm"))-TIMEVALUE(TEXT(CU87,"h:mm")))*24</f>
        <v>0</v>
      </c>
      <c r="GD87" s="198"/>
      <c r="GE87" s="1111" t="str">
        <f t="shared" ref="GE87" si="415">IF(AND(AS87="①",(OR(AB87="学校休業日",AB87="土曜日"))),FU87-8,"-")</f>
        <v>-</v>
      </c>
      <c r="GF87" s="1111" t="str">
        <f t="shared" ref="GF87" si="416">IF(AND(BF87="①",(OR(AB87="学校休業日",AB87="土曜日"))),FW87-8,"-")</f>
        <v>-</v>
      </c>
      <c r="GG87" s="1111" t="str">
        <f t="shared" ref="GG87" si="417">IF(AND(BS87="①",(OR(AB87="学校休業日",AB87="土曜日"))),FY87-8,"-")</f>
        <v>-</v>
      </c>
      <c r="GH87" s="1111" t="str">
        <f t="shared" ref="GH87" si="418">IF(AND(CF87="①",(OR(AB87="学校休業日",AB87="土曜日"))),GA87-8,"-")</f>
        <v>-</v>
      </c>
      <c r="GI87" s="1111" t="str">
        <f t="shared" ref="GI87" si="419">IF(AND(CS87="①",(OR(AB87="学校休業日",AB87="土曜日"))),GC87-8,"-")</f>
        <v>-</v>
      </c>
      <c r="GJ87" s="390">
        <f>COUNTIFS(F87,"&lt;&gt;土",F87,"&lt;&gt;",DF87,"有")</f>
        <v>0</v>
      </c>
      <c r="GK87" s="390">
        <f>COUNTIFS(F87,"土",DF87,"有")</f>
        <v>0</v>
      </c>
      <c r="GL87" s="344"/>
      <c r="GM87" s="344"/>
      <c r="GN87" s="344"/>
      <c r="GO87" s="105"/>
      <c r="GP87" s="105"/>
      <c r="GQ87" s="105"/>
      <c r="GR87" s="105"/>
      <c r="GT87" s="1254" t="str">
        <f t="shared" ref="GT87" si="420">IF(AND(AF87="①",AB87="土曜日"),TIMEVALUE("19:00")-AL87,"-")</f>
        <v>-</v>
      </c>
      <c r="GX87" s="385">
        <f t="shared" ref="GX87" si="421">AB87</f>
        <v>0</v>
      </c>
      <c r="GY87" s="385">
        <f t="shared" ref="GY87" si="422">AS87</f>
        <v>0</v>
      </c>
      <c r="GZ87" s="385">
        <f t="shared" ref="GZ87" si="423">BF87</f>
        <v>0</v>
      </c>
      <c r="HA87" s="385">
        <f t="shared" ref="HA87" si="424">BS87</f>
        <v>0</v>
      </c>
      <c r="HB87" s="385">
        <f t="shared" ref="HB87" si="425">CF87</f>
        <v>0</v>
      </c>
      <c r="HC87" s="385">
        <f t="shared" ref="HC87" si="426">CS87</f>
        <v>0</v>
      </c>
      <c r="HD87" s="338"/>
      <c r="HE87" s="338"/>
      <c r="HV87" s="338"/>
    </row>
    <row r="88" spans="2:230" ht="15.75" customHeight="1" x14ac:dyDescent="0.15">
      <c r="B88" s="19"/>
      <c r="C88" s="95"/>
      <c r="D88" s="813"/>
      <c r="E88" s="814"/>
      <c r="F88" s="813"/>
      <c r="G88" s="836"/>
      <c r="H88" s="96" t="s">
        <v>43</v>
      </c>
      <c r="I88" s="918">
        <f>SUM(L88:W88)</f>
        <v>0</v>
      </c>
      <c r="J88" s="918"/>
      <c r="K88" s="330" t="s">
        <v>44</v>
      </c>
      <c r="L88" s="97" t="s">
        <v>43</v>
      </c>
      <c r="M88" s="600"/>
      <c r="N88" s="600"/>
      <c r="O88" s="98" t="s">
        <v>44</v>
      </c>
      <c r="P88" s="97" t="s">
        <v>43</v>
      </c>
      <c r="Q88" s="600"/>
      <c r="R88" s="600"/>
      <c r="S88" s="98" t="s">
        <v>44</v>
      </c>
      <c r="T88" s="97" t="s">
        <v>43</v>
      </c>
      <c r="U88" s="600"/>
      <c r="V88" s="600"/>
      <c r="W88" s="99" t="s">
        <v>44</v>
      </c>
      <c r="X88" s="98" t="s">
        <v>43</v>
      </c>
      <c r="Y88" s="600"/>
      <c r="Z88" s="600"/>
      <c r="AA88" s="99" t="s">
        <v>44</v>
      </c>
      <c r="AB88" s="867"/>
      <c r="AC88" s="868"/>
      <c r="AD88" s="868"/>
      <c r="AE88" s="868"/>
      <c r="AF88" s="558"/>
      <c r="AG88" s="556"/>
      <c r="AH88" s="555"/>
      <c r="AI88" s="555"/>
      <c r="AJ88" s="555"/>
      <c r="AK88" s="555"/>
      <c r="AL88" s="559"/>
      <c r="AM88" s="559"/>
      <c r="AN88" s="559"/>
      <c r="AO88" s="559"/>
      <c r="AP88" s="556"/>
      <c r="AQ88" s="556"/>
      <c r="AR88" s="557"/>
      <c r="AS88" s="558"/>
      <c r="AT88" s="556"/>
      <c r="AU88" s="555"/>
      <c r="AV88" s="555"/>
      <c r="AW88" s="555"/>
      <c r="AX88" s="555"/>
      <c r="AY88" s="559"/>
      <c r="AZ88" s="559"/>
      <c r="BA88" s="559"/>
      <c r="BB88" s="559"/>
      <c r="BC88" s="556"/>
      <c r="BD88" s="556"/>
      <c r="BE88" s="557"/>
      <c r="BF88" s="558"/>
      <c r="BG88" s="556"/>
      <c r="BH88" s="555"/>
      <c r="BI88" s="555"/>
      <c r="BJ88" s="555"/>
      <c r="BK88" s="555"/>
      <c r="BL88" s="559"/>
      <c r="BM88" s="559"/>
      <c r="BN88" s="559"/>
      <c r="BO88" s="559"/>
      <c r="BP88" s="556"/>
      <c r="BQ88" s="556"/>
      <c r="BR88" s="557"/>
      <c r="BS88" s="558"/>
      <c r="BT88" s="556"/>
      <c r="BU88" s="555"/>
      <c r="BV88" s="555"/>
      <c r="BW88" s="555"/>
      <c r="BX88" s="555"/>
      <c r="BY88" s="559"/>
      <c r="BZ88" s="559"/>
      <c r="CA88" s="559"/>
      <c r="CB88" s="559"/>
      <c r="CC88" s="556"/>
      <c r="CD88" s="556"/>
      <c r="CE88" s="557"/>
      <c r="CF88" s="558"/>
      <c r="CG88" s="556"/>
      <c r="CH88" s="555"/>
      <c r="CI88" s="555"/>
      <c r="CJ88" s="555"/>
      <c r="CK88" s="555"/>
      <c r="CL88" s="559"/>
      <c r="CM88" s="559"/>
      <c r="CN88" s="559"/>
      <c r="CO88" s="559"/>
      <c r="CP88" s="556"/>
      <c r="CQ88" s="556"/>
      <c r="CR88" s="557"/>
      <c r="CS88" s="558"/>
      <c r="CT88" s="556"/>
      <c r="CU88" s="555"/>
      <c r="CV88" s="555"/>
      <c r="CW88" s="555"/>
      <c r="CX88" s="555"/>
      <c r="CY88" s="559"/>
      <c r="CZ88" s="559"/>
      <c r="DA88" s="559"/>
      <c r="DB88" s="559"/>
      <c r="DC88" s="556"/>
      <c r="DD88" s="556"/>
      <c r="DE88" s="557"/>
      <c r="DF88" s="733"/>
      <c r="DG88" s="733"/>
      <c r="DH88" s="734"/>
      <c r="DI88" s="729"/>
      <c r="DJ88" s="730"/>
      <c r="DK88" s="714"/>
      <c r="DL88" s="730"/>
      <c r="DM88" s="730"/>
      <c r="DN88" s="714"/>
      <c r="DO88" s="714"/>
      <c r="DP88" s="730"/>
      <c r="DQ88" s="730"/>
      <c r="DR88" s="714"/>
      <c r="DS88" s="730"/>
      <c r="DT88" s="730"/>
      <c r="DU88" s="774"/>
      <c r="DV88" s="718"/>
      <c r="DW88" s="719"/>
      <c r="DX88" s="719"/>
      <c r="DY88" s="719"/>
      <c r="DZ88" s="719"/>
      <c r="EA88" s="719"/>
      <c r="EB88" s="719"/>
      <c r="EC88" s="719"/>
      <c r="ED88" s="719"/>
      <c r="EE88" s="719"/>
      <c r="EF88" s="720"/>
      <c r="EG88" s="4"/>
      <c r="EH88" s="4"/>
      <c r="EI88" s="332"/>
      <c r="EJ88" s="332"/>
      <c r="EK88" s="341"/>
      <c r="EL88" s="919"/>
      <c r="EM88" s="920"/>
      <c r="EN88" s="921"/>
      <c r="EO88" s="923"/>
      <c r="EP88" s="925"/>
      <c r="EQ88" s="925"/>
      <c r="ER88" s="927"/>
      <c r="ES88" s="925"/>
      <c r="ET88" s="469"/>
      <c r="EU88" s="487"/>
      <c r="EV88" s="487"/>
      <c r="EW88" s="477"/>
      <c r="EX88" s="474"/>
      <c r="EY88" s="448"/>
      <c r="EZ88" s="448"/>
      <c r="FA88" s="448"/>
      <c r="FB88" s="448"/>
      <c r="FC88" s="448"/>
      <c r="FD88" s="448"/>
      <c r="FE88" s="448"/>
      <c r="FF88" s="448"/>
      <c r="FG88" s="902"/>
      <c r="FH88" s="465"/>
      <c r="FI88" s="448"/>
      <c r="FJ88" s="448"/>
      <c r="FK88" s="448"/>
      <c r="FL88" s="448"/>
      <c r="FM88" s="448"/>
      <c r="FN88" s="448"/>
      <c r="FO88" s="448"/>
      <c r="FP88" s="448"/>
      <c r="FQ88" s="1142"/>
      <c r="FR88" s="917"/>
      <c r="FS88" s="915"/>
      <c r="FT88" s="1114"/>
      <c r="FU88" s="1104"/>
      <c r="FV88" s="1114"/>
      <c r="FW88" s="1104"/>
      <c r="FX88" s="1114"/>
      <c r="FY88" s="1104"/>
      <c r="FZ88" s="1114"/>
      <c r="GA88" s="1104"/>
      <c r="GB88" s="1114"/>
      <c r="GC88" s="1104"/>
      <c r="GD88" s="198"/>
      <c r="GE88" s="1112"/>
      <c r="GF88" s="1112"/>
      <c r="GG88" s="1112"/>
      <c r="GH88" s="1112"/>
      <c r="GI88" s="1112"/>
      <c r="GJ88" s="390"/>
      <c r="GK88" s="390"/>
      <c r="GL88" s="344"/>
      <c r="GM88" s="344"/>
      <c r="GN88" s="344"/>
      <c r="GO88" s="105"/>
      <c r="GP88" s="105"/>
      <c r="GQ88" s="105"/>
      <c r="GR88" s="105"/>
      <c r="GT88" s="1254"/>
      <c r="GX88" s="385"/>
      <c r="GY88" s="385"/>
      <c r="GZ88" s="385"/>
      <c r="HA88" s="385"/>
      <c r="HB88" s="385"/>
      <c r="HC88" s="385"/>
      <c r="HD88" s="338"/>
      <c r="HE88" s="338"/>
      <c r="HV88" s="338"/>
    </row>
    <row r="89" spans="2:230" ht="15.75" customHeight="1" x14ac:dyDescent="0.15">
      <c r="B89" s="19"/>
      <c r="C89" s="95">
        <v>27</v>
      </c>
      <c r="D89" s="811"/>
      <c r="E89" s="812"/>
      <c r="F89" s="811"/>
      <c r="G89" s="907"/>
      <c r="H89" s="898">
        <f>SUM(L89:W89)</f>
        <v>0</v>
      </c>
      <c r="I89" s="899"/>
      <c r="J89" s="899"/>
      <c r="K89" s="900"/>
      <c r="L89" s="601"/>
      <c r="M89" s="602"/>
      <c r="N89" s="602"/>
      <c r="O89" s="603"/>
      <c r="P89" s="601"/>
      <c r="Q89" s="602"/>
      <c r="R89" s="602"/>
      <c r="S89" s="603"/>
      <c r="T89" s="601"/>
      <c r="U89" s="602"/>
      <c r="V89" s="602"/>
      <c r="W89" s="604"/>
      <c r="X89" s="592"/>
      <c r="Y89" s="593"/>
      <c r="Z89" s="593"/>
      <c r="AA89" s="594"/>
      <c r="AB89" s="869"/>
      <c r="AC89" s="870"/>
      <c r="AD89" s="870"/>
      <c r="AE89" s="870"/>
      <c r="AF89" s="595"/>
      <c r="AG89" s="596"/>
      <c r="AH89" s="555"/>
      <c r="AI89" s="555"/>
      <c r="AJ89" s="555"/>
      <c r="AK89" s="555"/>
      <c r="AL89" s="559"/>
      <c r="AM89" s="559"/>
      <c r="AN89" s="559"/>
      <c r="AO89" s="559"/>
      <c r="AP89" s="556"/>
      <c r="AQ89" s="556"/>
      <c r="AR89" s="557"/>
      <c r="AS89" s="558"/>
      <c r="AT89" s="556"/>
      <c r="AU89" s="555"/>
      <c r="AV89" s="555"/>
      <c r="AW89" s="555"/>
      <c r="AX89" s="555"/>
      <c r="AY89" s="559"/>
      <c r="AZ89" s="559"/>
      <c r="BA89" s="559"/>
      <c r="BB89" s="559"/>
      <c r="BC89" s="556"/>
      <c r="BD89" s="556"/>
      <c r="BE89" s="557"/>
      <c r="BF89" s="558"/>
      <c r="BG89" s="556"/>
      <c r="BH89" s="555"/>
      <c r="BI89" s="555"/>
      <c r="BJ89" s="555"/>
      <c r="BK89" s="555"/>
      <c r="BL89" s="559"/>
      <c r="BM89" s="559"/>
      <c r="BN89" s="559"/>
      <c r="BO89" s="559"/>
      <c r="BP89" s="556"/>
      <c r="BQ89" s="556"/>
      <c r="BR89" s="557"/>
      <c r="BS89" s="558"/>
      <c r="BT89" s="556"/>
      <c r="BU89" s="555"/>
      <c r="BV89" s="555"/>
      <c r="BW89" s="555"/>
      <c r="BX89" s="555"/>
      <c r="BY89" s="559"/>
      <c r="BZ89" s="559"/>
      <c r="CA89" s="559"/>
      <c r="CB89" s="559"/>
      <c r="CC89" s="556"/>
      <c r="CD89" s="556"/>
      <c r="CE89" s="557"/>
      <c r="CF89" s="558"/>
      <c r="CG89" s="556"/>
      <c r="CH89" s="555"/>
      <c r="CI89" s="555"/>
      <c r="CJ89" s="555"/>
      <c r="CK89" s="555"/>
      <c r="CL89" s="559"/>
      <c r="CM89" s="559"/>
      <c r="CN89" s="559"/>
      <c r="CO89" s="559"/>
      <c r="CP89" s="556"/>
      <c r="CQ89" s="556"/>
      <c r="CR89" s="557"/>
      <c r="CS89" s="558"/>
      <c r="CT89" s="556"/>
      <c r="CU89" s="555"/>
      <c r="CV89" s="555"/>
      <c r="CW89" s="555"/>
      <c r="CX89" s="555"/>
      <c r="CY89" s="559"/>
      <c r="CZ89" s="559"/>
      <c r="DA89" s="559"/>
      <c r="DB89" s="559"/>
      <c r="DC89" s="556"/>
      <c r="DD89" s="556"/>
      <c r="DE89" s="557"/>
      <c r="DF89" s="731"/>
      <c r="DG89" s="731"/>
      <c r="DH89" s="732"/>
      <c r="DI89" s="727"/>
      <c r="DJ89" s="728"/>
      <c r="DK89" s="713" t="s">
        <v>41</v>
      </c>
      <c r="DL89" s="728"/>
      <c r="DM89" s="728"/>
      <c r="DN89" s="713" t="s">
        <v>36</v>
      </c>
      <c r="DO89" s="713" t="s">
        <v>42</v>
      </c>
      <c r="DP89" s="728"/>
      <c r="DQ89" s="728"/>
      <c r="DR89" s="713" t="s">
        <v>41</v>
      </c>
      <c r="DS89" s="728"/>
      <c r="DT89" s="728"/>
      <c r="DU89" s="773" t="s">
        <v>36</v>
      </c>
      <c r="DV89" s="715"/>
      <c r="DW89" s="716"/>
      <c r="DX89" s="716"/>
      <c r="DY89" s="716"/>
      <c r="DZ89" s="716"/>
      <c r="EA89" s="716"/>
      <c r="EB89" s="716"/>
      <c r="EC89" s="716"/>
      <c r="ED89" s="716"/>
      <c r="EE89" s="716"/>
      <c r="EF89" s="717"/>
      <c r="EG89" s="4"/>
      <c r="EH89" s="4"/>
      <c r="EI89" s="332"/>
      <c r="EJ89" s="332"/>
      <c r="EK89" s="341"/>
      <c r="EL89" s="919"/>
      <c r="EM89" s="920"/>
      <c r="EN89" s="921"/>
      <c r="EO89" s="922">
        <f t="shared" ref="EO89" si="427">IF(EL89="○","",H89)</f>
        <v>0</v>
      </c>
      <c r="EP89" s="925">
        <f t="shared" ref="EP89" si="428">IF(EL89="○","",L89)</f>
        <v>0</v>
      </c>
      <c r="EQ89" s="924">
        <f t="shared" ref="EQ89" si="429">IF(OR(EL89="○",AF89=""),0,1)</f>
        <v>0</v>
      </c>
      <c r="ER89" s="926">
        <f t="shared" ref="ER89" si="430">IF(EL89="○","",M90)</f>
        <v>0</v>
      </c>
      <c r="ES89" s="925">
        <f t="shared" ref="ES89" si="431">IF(OR(EL89="○",AF89=""),0,1)</f>
        <v>0</v>
      </c>
      <c r="ET89" s="469">
        <f>IF(AND(AF89="①",H89&gt;=0,OR(F89="月",F89="火",F89="水",F89="木",F89="金")),1,0)</f>
        <v>0</v>
      </c>
      <c r="EU89" s="448">
        <f>IF(AND(AF89="①",X89&gt;=0,OR(F89="月",F89="火",F89="水",F89="木",F89="金")),1,0)</f>
        <v>0</v>
      </c>
      <c r="EV89" s="487">
        <f>IF(AND(AF89="①",H89&gt;=0,F89="土"),1,0)</f>
        <v>0</v>
      </c>
      <c r="EW89" s="476">
        <f>IF(AND(AF89="①",X89&gt;=0,F89="土"),1,0)</f>
        <v>0</v>
      </c>
      <c r="EX89" s="481" t="str">
        <f>IF(AND(AF89="①",OR(F89="月",F89="火",F89="水",F89="木",F89="金")),H89,"-")</f>
        <v>-</v>
      </c>
      <c r="EY89" s="447" t="str">
        <f>IF(AND(AF89="①",OR(F89="月",F89="火",F89="水",F89="木",F89="金")),I90,"-")</f>
        <v>-</v>
      </c>
      <c r="EZ89" s="447" t="str">
        <f>IF(AND(AF89="①",OR(F89="月",F89="火",F89="水",F89="木",F89="金")),L89,"-")</f>
        <v>-</v>
      </c>
      <c r="FA89" s="447" t="str">
        <f>IF(AND(AF89="①",OR(F89="月",F89="火",F89="水",F89="木",F89="金")),M90,"-")</f>
        <v>-</v>
      </c>
      <c r="FB89" s="447" t="str">
        <f>IF(AND(AF89="①",OR(F89="月",F89="火",F89="水",F89="木",F89="金")),P89,"-")</f>
        <v>-</v>
      </c>
      <c r="FC89" s="447" t="str">
        <f>IF(AND(AF89="①",OR(F89="月",F89="火",F89="水",F89="木",F89="金")),Q90,"-")</f>
        <v>-</v>
      </c>
      <c r="FD89" s="447" t="str">
        <f>IF(AND(AF89="①",OR(F89="月",F89="火",F89="水",F89="木",F89="金")),T89,"-")</f>
        <v>-</v>
      </c>
      <c r="FE89" s="447" t="str">
        <f>IF(AND(AF89="①",OR(F89="月",F89="火",F89="水",F89="木",F89="金")),U90,"-")</f>
        <v>-</v>
      </c>
      <c r="FF89" s="447" t="str">
        <f>IF(AND(AF89="①",OR(F89="月",F89="火",F89="水",F89="木",F89="金")),X89,"-")</f>
        <v>-</v>
      </c>
      <c r="FG89" s="901" t="str">
        <f>IF(AND(AF89="①",OR(F89="月",F89="火",F89="水",F89="木",F89="金")),Y90,"-")</f>
        <v>-</v>
      </c>
      <c r="FH89" s="464" t="str">
        <f>IF(AND(AF89="①",F89="土"),H89,"-")</f>
        <v>-</v>
      </c>
      <c r="FI89" s="447" t="str">
        <f>IF(AND(AF89="①",F89="土"),I90,"-")</f>
        <v>-</v>
      </c>
      <c r="FJ89" s="447" t="str">
        <f>IF(AND(AF89="①",F89="土"),L89,"-")</f>
        <v>-</v>
      </c>
      <c r="FK89" s="447" t="str">
        <f>IF(AND(AF89="①",F89="土"),M90,"-")</f>
        <v>-</v>
      </c>
      <c r="FL89" s="447" t="str">
        <f>IF(AND(AF89="①",F89="土"),P89,"-")</f>
        <v>-</v>
      </c>
      <c r="FM89" s="447" t="str">
        <f>IF(AND(AF89="①",F89="土"),Q90,"-")</f>
        <v>-</v>
      </c>
      <c r="FN89" s="447" t="str">
        <f>IF(AND(AF89="①",F89="土"),T89,"-")</f>
        <v>-</v>
      </c>
      <c r="FO89" s="447" t="str">
        <f>IF(AND(AF89="①",F89="土"),U90,"-")</f>
        <v>-</v>
      </c>
      <c r="FP89" s="447" t="str">
        <f>IF(AND(AF89="①",F89="土"),X89,"-")</f>
        <v>-</v>
      </c>
      <c r="FQ89" s="1143" t="str">
        <f>IF(AND(AF89="①",F89="土"),Y90,"-")</f>
        <v>-</v>
      </c>
      <c r="FR89" s="916">
        <f>IF(AF89="①",AP89,0)</f>
        <v>0</v>
      </c>
      <c r="FS89" s="914">
        <f>AL89*24-AH89*24</f>
        <v>0</v>
      </c>
      <c r="FT89" s="1113">
        <f>IF(AS89="①",BC89,0)</f>
        <v>0</v>
      </c>
      <c r="FU89" s="1104">
        <f>(TIMEVALUE(TEXT(AY89,"h:mm"))-TIMEVALUE(TEXT(AU89,"h:mm")))*24</f>
        <v>0</v>
      </c>
      <c r="FV89" s="1113">
        <f>IF(BF89="①",BP89,0)</f>
        <v>0</v>
      </c>
      <c r="FW89" s="1104">
        <f>(TIMEVALUE(TEXT(BL89,"h:mm"))-TIMEVALUE(TEXT(BH89,"h:mm")))*24</f>
        <v>0</v>
      </c>
      <c r="FX89" s="1113">
        <f>IF(BS89="①",CC89,0)</f>
        <v>0</v>
      </c>
      <c r="FY89" s="1104">
        <f>(TIMEVALUE(TEXT(BY89,"h:mm"))-TIMEVALUE(TEXT(BU89,"h:mm")))*24</f>
        <v>0</v>
      </c>
      <c r="FZ89" s="1113">
        <f>IF(CF89="①",CP89,0)</f>
        <v>0</v>
      </c>
      <c r="GA89" s="1104">
        <f>(TIMEVALUE(TEXT(CL89,"h:mm"))-TIMEVALUE(TEXT(CH89,"h:mm")))*24</f>
        <v>0</v>
      </c>
      <c r="GB89" s="1113">
        <f>IF(CS89="①",DC89,0)</f>
        <v>0</v>
      </c>
      <c r="GC89" s="1104">
        <f>(TIMEVALUE(TEXT(CY89,"h:mm"))-TIMEVALUE(TEXT(CU89,"h:mm")))*24</f>
        <v>0</v>
      </c>
      <c r="GD89" s="198"/>
      <c r="GE89" s="1111" t="str">
        <f t="shared" ref="GE89" si="432">IF(AND(AS89="①",(OR(AB89="学校休業日",AB89="土曜日"))),FU89-8,"-")</f>
        <v>-</v>
      </c>
      <c r="GF89" s="1111" t="str">
        <f t="shared" ref="GF89" si="433">IF(AND(BF89="①",(OR(AB89="学校休業日",AB89="土曜日"))),FW89-8,"-")</f>
        <v>-</v>
      </c>
      <c r="GG89" s="1111" t="str">
        <f t="shared" ref="GG89" si="434">IF(AND(BS89="①",(OR(AB89="学校休業日",AB89="土曜日"))),FY89-8,"-")</f>
        <v>-</v>
      </c>
      <c r="GH89" s="1111" t="str">
        <f t="shared" ref="GH89" si="435">IF(AND(CF89="①",(OR(AB89="学校休業日",AB89="土曜日"))),GA89-8,"-")</f>
        <v>-</v>
      </c>
      <c r="GI89" s="1111" t="str">
        <f t="shared" ref="GI89" si="436">IF(AND(CS89="①",(OR(AB89="学校休業日",AB89="土曜日"))),GC89-8,"-")</f>
        <v>-</v>
      </c>
      <c r="GJ89" s="390">
        <f>COUNTIFS(F89,"&lt;&gt;土",F89,"&lt;&gt;",DF89,"有")</f>
        <v>0</v>
      </c>
      <c r="GK89" s="390">
        <f>COUNTIFS(F89,"土",DF89,"有")</f>
        <v>0</v>
      </c>
      <c r="GL89" s="344"/>
      <c r="GM89" s="344"/>
      <c r="GN89" s="344"/>
      <c r="GO89" s="105"/>
      <c r="GP89" s="105"/>
      <c r="GQ89" s="105"/>
      <c r="GR89" s="105"/>
      <c r="GT89" s="1254" t="str">
        <f t="shared" ref="GT89" si="437">IF(AND(AF89="①",AB89="土曜日"),TIMEVALUE("19:00")-AL89,"-")</f>
        <v>-</v>
      </c>
      <c r="GX89" s="385">
        <f t="shared" ref="GX89" si="438">AB89</f>
        <v>0</v>
      </c>
      <c r="GY89" s="385">
        <f t="shared" ref="GY89" si="439">AS89</f>
        <v>0</v>
      </c>
      <c r="GZ89" s="385">
        <f t="shared" ref="GZ89" si="440">BF89</f>
        <v>0</v>
      </c>
      <c r="HA89" s="385">
        <f t="shared" ref="HA89" si="441">BS89</f>
        <v>0</v>
      </c>
      <c r="HB89" s="385">
        <f t="shared" ref="HB89" si="442">CF89</f>
        <v>0</v>
      </c>
      <c r="HC89" s="385">
        <f t="shared" ref="HC89" si="443">CS89</f>
        <v>0</v>
      </c>
      <c r="HD89" s="338"/>
      <c r="HE89" s="338"/>
      <c r="HV89" s="338"/>
    </row>
    <row r="90" spans="2:230" ht="15.75" customHeight="1" x14ac:dyDescent="0.15">
      <c r="B90" s="19"/>
      <c r="C90" s="95"/>
      <c r="D90" s="813"/>
      <c r="E90" s="814"/>
      <c r="F90" s="813"/>
      <c r="G90" s="836"/>
      <c r="H90" s="96" t="s">
        <v>43</v>
      </c>
      <c r="I90" s="918">
        <f>SUM(L90:W90)</f>
        <v>0</v>
      </c>
      <c r="J90" s="918"/>
      <c r="K90" s="330" t="s">
        <v>44</v>
      </c>
      <c r="L90" s="97" t="s">
        <v>43</v>
      </c>
      <c r="M90" s="600"/>
      <c r="N90" s="600"/>
      <c r="O90" s="98" t="s">
        <v>44</v>
      </c>
      <c r="P90" s="97" t="s">
        <v>43</v>
      </c>
      <c r="Q90" s="600"/>
      <c r="R90" s="600"/>
      <c r="S90" s="98" t="s">
        <v>44</v>
      </c>
      <c r="T90" s="97" t="s">
        <v>43</v>
      </c>
      <c r="U90" s="600"/>
      <c r="V90" s="600"/>
      <c r="W90" s="99" t="s">
        <v>44</v>
      </c>
      <c r="X90" s="98" t="s">
        <v>43</v>
      </c>
      <c r="Y90" s="600"/>
      <c r="Z90" s="600"/>
      <c r="AA90" s="99" t="s">
        <v>44</v>
      </c>
      <c r="AB90" s="867"/>
      <c r="AC90" s="868"/>
      <c r="AD90" s="868"/>
      <c r="AE90" s="868"/>
      <c r="AF90" s="558"/>
      <c r="AG90" s="556"/>
      <c r="AH90" s="555"/>
      <c r="AI90" s="555"/>
      <c r="AJ90" s="555"/>
      <c r="AK90" s="555"/>
      <c r="AL90" s="559"/>
      <c r="AM90" s="559"/>
      <c r="AN90" s="559"/>
      <c r="AO90" s="559"/>
      <c r="AP90" s="556"/>
      <c r="AQ90" s="556"/>
      <c r="AR90" s="557"/>
      <c r="AS90" s="558"/>
      <c r="AT90" s="556"/>
      <c r="AU90" s="555"/>
      <c r="AV90" s="555"/>
      <c r="AW90" s="555"/>
      <c r="AX90" s="555"/>
      <c r="AY90" s="559"/>
      <c r="AZ90" s="559"/>
      <c r="BA90" s="559"/>
      <c r="BB90" s="559"/>
      <c r="BC90" s="556"/>
      <c r="BD90" s="556"/>
      <c r="BE90" s="557"/>
      <c r="BF90" s="558"/>
      <c r="BG90" s="556"/>
      <c r="BH90" s="555"/>
      <c r="BI90" s="555"/>
      <c r="BJ90" s="555"/>
      <c r="BK90" s="555"/>
      <c r="BL90" s="559"/>
      <c r="BM90" s="559"/>
      <c r="BN90" s="559"/>
      <c r="BO90" s="559"/>
      <c r="BP90" s="556"/>
      <c r="BQ90" s="556"/>
      <c r="BR90" s="557"/>
      <c r="BS90" s="558"/>
      <c r="BT90" s="556"/>
      <c r="BU90" s="555"/>
      <c r="BV90" s="555"/>
      <c r="BW90" s="555"/>
      <c r="BX90" s="555"/>
      <c r="BY90" s="559"/>
      <c r="BZ90" s="559"/>
      <c r="CA90" s="559"/>
      <c r="CB90" s="559"/>
      <c r="CC90" s="556"/>
      <c r="CD90" s="556"/>
      <c r="CE90" s="557"/>
      <c r="CF90" s="558"/>
      <c r="CG90" s="556"/>
      <c r="CH90" s="555"/>
      <c r="CI90" s="555"/>
      <c r="CJ90" s="555"/>
      <c r="CK90" s="555"/>
      <c r="CL90" s="559"/>
      <c r="CM90" s="559"/>
      <c r="CN90" s="559"/>
      <c r="CO90" s="559"/>
      <c r="CP90" s="556"/>
      <c r="CQ90" s="556"/>
      <c r="CR90" s="557"/>
      <c r="CS90" s="558"/>
      <c r="CT90" s="556"/>
      <c r="CU90" s="555"/>
      <c r="CV90" s="555"/>
      <c r="CW90" s="555"/>
      <c r="CX90" s="555"/>
      <c r="CY90" s="559"/>
      <c r="CZ90" s="559"/>
      <c r="DA90" s="559"/>
      <c r="DB90" s="559"/>
      <c r="DC90" s="556"/>
      <c r="DD90" s="556"/>
      <c r="DE90" s="557"/>
      <c r="DF90" s="733"/>
      <c r="DG90" s="733"/>
      <c r="DH90" s="734"/>
      <c r="DI90" s="729"/>
      <c r="DJ90" s="730"/>
      <c r="DK90" s="714"/>
      <c r="DL90" s="730"/>
      <c r="DM90" s="730"/>
      <c r="DN90" s="714"/>
      <c r="DO90" s="714"/>
      <c r="DP90" s="730"/>
      <c r="DQ90" s="730"/>
      <c r="DR90" s="714"/>
      <c r="DS90" s="730"/>
      <c r="DT90" s="730"/>
      <c r="DU90" s="774"/>
      <c r="DV90" s="718"/>
      <c r="DW90" s="719"/>
      <c r="DX90" s="719"/>
      <c r="DY90" s="719"/>
      <c r="DZ90" s="719"/>
      <c r="EA90" s="719"/>
      <c r="EB90" s="719"/>
      <c r="EC90" s="719"/>
      <c r="ED90" s="719"/>
      <c r="EE90" s="719"/>
      <c r="EF90" s="720"/>
      <c r="EG90" s="4"/>
      <c r="EH90" s="4"/>
      <c r="EI90" s="332"/>
      <c r="EJ90" s="332"/>
      <c r="EK90" s="341"/>
      <c r="EL90" s="919"/>
      <c r="EM90" s="920"/>
      <c r="EN90" s="921"/>
      <c r="EO90" s="923"/>
      <c r="EP90" s="925"/>
      <c r="EQ90" s="925"/>
      <c r="ER90" s="927"/>
      <c r="ES90" s="925"/>
      <c r="ET90" s="469"/>
      <c r="EU90" s="487"/>
      <c r="EV90" s="487"/>
      <c r="EW90" s="477"/>
      <c r="EX90" s="474"/>
      <c r="EY90" s="448"/>
      <c r="EZ90" s="448"/>
      <c r="FA90" s="448"/>
      <c r="FB90" s="448"/>
      <c r="FC90" s="448"/>
      <c r="FD90" s="448"/>
      <c r="FE90" s="448"/>
      <c r="FF90" s="448"/>
      <c r="FG90" s="902"/>
      <c r="FH90" s="465"/>
      <c r="FI90" s="448"/>
      <c r="FJ90" s="448"/>
      <c r="FK90" s="448"/>
      <c r="FL90" s="448"/>
      <c r="FM90" s="448"/>
      <c r="FN90" s="448"/>
      <c r="FO90" s="448"/>
      <c r="FP90" s="448"/>
      <c r="FQ90" s="1142"/>
      <c r="FR90" s="917"/>
      <c r="FS90" s="915"/>
      <c r="FT90" s="1114"/>
      <c r="FU90" s="1104"/>
      <c r="FV90" s="1114"/>
      <c r="FW90" s="1104"/>
      <c r="FX90" s="1114"/>
      <c r="FY90" s="1104"/>
      <c r="FZ90" s="1114"/>
      <c r="GA90" s="1104"/>
      <c r="GB90" s="1114"/>
      <c r="GC90" s="1104"/>
      <c r="GD90" s="198"/>
      <c r="GE90" s="1112"/>
      <c r="GF90" s="1112"/>
      <c r="GG90" s="1112"/>
      <c r="GH90" s="1112"/>
      <c r="GI90" s="1112"/>
      <c r="GJ90" s="390"/>
      <c r="GK90" s="390"/>
      <c r="GL90" s="344"/>
      <c r="GM90" s="344"/>
      <c r="GN90" s="344"/>
      <c r="GO90" s="105"/>
      <c r="GP90" s="105"/>
      <c r="GQ90" s="105"/>
      <c r="GR90" s="105"/>
      <c r="GT90" s="1254"/>
      <c r="GX90" s="385"/>
      <c r="GY90" s="385"/>
      <c r="GZ90" s="385"/>
      <c r="HA90" s="385"/>
      <c r="HB90" s="385"/>
      <c r="HC90" s="385"/>
      <c r="HD90" s="338"/>
      <c r="HE90" s="338"/>
      <c r="HV90" s="338"/>
    </row>
    <row r="91" spans="2:230" ht="15.75" customHeight="1" x14ac:dyDescent="0.15">
      <c r="B91" s="19"/>
      <c r="C91" s="100">
        <v>28</v>
      </c>
      <c r="D91" s="811"/>
      <c r="E91" s="812"/>
      <c r="F91" s="811"/>
      <c r="G91" s="907"/>
      <c r="H91" s="898">
        <f>SUM(L91:W91)</f>
        <v>0</v>
      </c>
      <c r="I91" s="899"/>
      <c r="J91" s="899"/>
      <c r="K91" s="900"/>
      <c r="L91" s="601"/>
      <c r="M91" s="602"/>
      <c r="N91" s="602"/>
      <c r="O91" s="603"/>
      <c r="P91" s="601"/>
      <c r="Q91" s="602"/>
      <c r="R91" s="602"/>
      <c r="S91" s="603"/>
      <c r="T91" s="601"/>
      <c r="U91" s="602"/>
      <c r="V91" s="602"/>
      <c r="W91" s="604"/>
      <c r="X91" s="592"/>
      <c r="Y91" s="593"/>
      <c r="Z91" s="593"/>
      <c r="AA91" s="594"/>
      <c r="AB91" s="869"/>
      <c r="AC91" s="870"/>
      <c r="AD91" s="870"/>
      <c r="AE91" s="870"/>
      <c r="AF91" s="595"/>
      <c r="AG91" s="596"/>
      <c r="AH91" s="555"/>
      <c r="AI91" s="555"/>
      <c r="AJ91" s="555"/>
      <c r="AK91" s="555"/>
      <c r="AL91" s="559"/>
      <c r="AM91" s="559"/>
      <c r="AN91" s="559"/>
      <c r="AO91" s="559"/>
      <c r="AP91" s="556"/>
      <c r="AQ91" s="556"/>
      <c r="AR91" s="557"/>
      <c r="AS91" s="558"/>
      <c r="AT91" s="556"/>
      <c r="AU91" s="555"/>
      <c r="AV91" s="555"/>
      <c r="AW91" s="555"/>
      <c r="AX91" s="555"/>
      <c r="AY91" s="559"/>
      <c r="AZ91" s="559"/>
      <c r="BA91" s="559"/>
      <c r="BB91" s="559"/>
      <c r="BC91" s="556"/>
      <c r="BD91" s="556"/>
      <c r="BE91" s="557"/>
      <c r="BF91" s="558"/>
      <c r="BG91" s="556"/>
      <c r="BH91" s="555"/>
      <c r="BI91" s="555"/>
      <c r="BJ91" s="555"/>
      <c r="BK91" s="555"/>
      <c r="BL91" s="559"/>
      <c r="BM91" s="559"/>
      <c r="BN91" s="559"/>
      <c r="BO91" s="559"/>
      <c r="BP91" s="556"/>
      <c r="BQ91" s="556"/>
      <c r="BR91" s="557"/>
      <c r="BS91" s="558"/>
      <c r="BT91" s="556"/>
      <c r="BU91" s="555"/>
      <c r="BV91" s="555"/>
      <c r="BW91" s="555"/>
      <c r="BX91" s="555"/>
      <c r="BY91" s="559"/>
      <c r="BZ91" s="559"/>
      <c r="CA91" s="559"/>
      <c r="CB91" s="559"/>
      <c r="CC91" s="556"/>
      <c r="CD91" s="556"/>
      <c r="CE91" s="557"/>
      <c r="CF91" s="558"/>
      <c r="CG91" s="556"/>
      <c r="CH91" s="555"/>
      <c r="CI91" s="555"/>
      <c r="CJ91" s="555"/>
      <c r="CK91" s="555"/>
      <c r="CL91" s="559"/>
      <c r="CM91" s="559"/>
      <c r="CN91" s="559"/>
      <c r="CO91" s="559"/>
      <c r="CP91" s="556"/>
      <c r="CQ91" s="556"/>
      <c r="CR91" s="557"/>
      <c r="CS91" s="558"/>
      <c r="CT91" s="556"/>
      <c r="CU91" s="555"/>
      <c r="CV91" s="555"/>
      <c r="CW91" s="555"/>
      <c r="CX91" s="555"/>
      <c r="CY91" s="559"/>
      <c r="CZ91" s="559"/>
      <c r="DA91" s="559"/>
      <c r="DB91" s="559"/>
      <c r="DC91" s="556"/>
      <c r="DD91" s="556"/>
      <c r="DE91" s="557"/>
      <c r="DF91" s="731"/>
      <c r="DG91" s="731"/>
      <c r="DH91" s="732"/>
      <c r="DI91" s="727"/>
      <c r="DJ91" s="728"/>
      <c r="DK91" s="713" t="s">
        <v>41</v>
      </c>
      <c r="DL91" s="728"/>
      <c r="DM91" s="728"/>
      <c r="DN91" s="713" t="s">
        <v>36</v>
      </c>
      <c r="DO91" s="713" t="s">
        <v>42</v>
      </c>
      <c r="DP91" s="728"/>
      <c r="DQ91" s="728"/>
      <c r="DR91" s="713" t="s">
        <v>41</v>
      </c>
      <c r="DS91" s="728"/>
      <c r="DT91" s="728"/>
      <c r="DU91" s="773" t="s">
        <v>36</v>
      </c>
      <c r="DV91" s="715"/>
      <c r="DW91" s="716"/>
      <c r="DX91" s="716"/>
      <c r="DY91" s="716"/>
      <c r="DZ91" s="716"/>
      <c r="EA91" s="716"/>
      <c r="EB91" s="716"/>
      <c r="EC91" s="716"/>
      <c r="ED91" s="716"/>
      <c r="EE91" s="716"/>
      <c r="EF91" s="717"/>
      <c r="EG91" s="4"/>
      <c r="EH91" s="4"/>
      <c r="EI91" s="332"/>
      <c r="EJ91" s="332"/>
      <c r="EK91" s="341"/>
      <c r="EL91" s="919"/>
      <c r="EM91" s="920"/>
      <c r="EN91" s="921"/>
      <c r="EO91" s="922">
        <f t="shared" ref="EO91" si="444">IF(EL91="○","",H91)</f>
        <v>0</v>
      </c>
      <c r="EP91" s="925">
        <f t="shared" ref="EP91" si="445">IF(EL91="○","",L91)</f>
        <v>0</v>
      </c>
      <c r="EQ91" s="924">
        <f t="shared" ref="EQ91" si="446">IF(OR(EL91="○",AF91=""),0,1)</f>
        <v>0</v>
      </c>
      <c r="ER91" s="926">
        <f t="shared" ref="ER91" si="447">IF(EL91="○","",M92)</f>
        <v>0</v>
      </c>
      <c r="ES91" s="925">
        <f t="shared" ref="ES91" si="448">IF(OR(EL91="○",AF91=""),0,1)</f>
        <v>0</v>
      </c>
      <c r="ET91" s="469">
        <f>IF(AND(AF91="①",H91&gt;=0,OR(F91="月",F91="火",F91="水",F91="木",F91="金")),1,0)</f>
        <v>0</v>
      </c>
      <c r="EU91" s="448">
        <f>IF(AND(AF91="①",X91&gt;=0,OR(F91="月",F91="火",F91="水",F91="木",F91="金")),1,0)</f>
        <v>0</v>
      </c>
      <c r="EV91" s="487">
        <f>IF(AND(AF91="①",H91&gt;=0,F91="土"),1,0)</f>
        <v>0</v>
      </c>
      <c r="EW91" s="476">
        <f>IF(AND(AF91="①",X91&gt;=0,F91="土"),1,0)</f>
        <v>0</v>
      </c>
      <c r="EX91" s="481" t="str">
        <f>IF(AND(AF91="①",OR(F91="月",F91="火",F91="水",F91="木",F91="金")),H91,"-")</f>
        <v>-</v>
      </c>
      <c r="EY91" s="447" t="str">
        <f>IF(AND(AF91="①",OR(F91="月",F91="火",F91="水",F91="木",F91="金")),I92,"-")</f>
        <v>-</v>
      </c>
      <c r="EZ91" s="447" t="str">
        <f>IF(AND(AF91="①",OR(F91="月",F91="火",F91="水",F91="木",F91="金")),L91,"-")</f>
        <v>-</v>
      </c>
      <c r="FA91" s="447" t="str">
        <f>IF(AND(AF91="①",OR(F91="月",F91="火",F91="水",F91="木",F91="金")),M92,"-")</f>
        <v>-</v>
      </c>
      <c r="FB91" s="447" t="str">
        <f>IF(AND(AF91="①",OR(F91="月",F91="火",F91="水",F91="木",F91="金")),P91,"-")</f>
        <v>-</v>
      </c>
      <c r="FC91" s="447" t="str">
        <f>IF(AND(AF91="①",OR(F91="月",F91="火",F91="水",F91="木",F91="金")),Q92,"-")</f>
        <v>-</v>
      </c>
      <c r="FD91" s="447" t="str">
        <f>IF(AND(AF91="①",OR(F91="月",F91="火",F91="水",F91="木",F91="金")),T91,"-")</f>
        <v>-</v>
      </c>
      <c r="FE91" s="447" t="str">
        <f>IF(AND(AF91="①",OR(F91="月",F91="火",F91="水",F91="木",F91="金")),U92,"-")</f>
        <v>-</v>
      </c>
      <c r="FF91" s="447" t="str">
        <f>IF(AND(AF91="①",OR(F91="月",F91="火",F91="水",F91="木",F91="金")),X91,"-")</f>
        <v>-</v>
      </c>
      <c r="FG91" s="901" t="str">
        <f>IF(AND(AF91="①",OR(F91="月",F91="火",F91="水",F91="木",F91="金")),Y92,"-")</f>
        <v>-</v>
      </c>
      <c r="FH91" s="464" t="str">
        <f>IF(AND(AF91="①",F91="土"),H91,"-")</f>
        <v>-</v>
      </c>
      <c r="FI91" s="447" t="str">
        <f>IF(AND(AF91="①",F91="土"),I92,"-")</f>
        <v>-</v>
      </c>
      <c r="FJ91" s="447" t="str">
        <f>IF(AND(AF91="①",F91="土"),L91,"-")</f>
        <v>-</v>
      </c>
      <c r="FK91" s="447" t="str">
        <f>IF(AND(AF91="①",F91="土"),M92,"-")</f>
        <v>-</v>
      </c>
      <c r="FL91" s="447" t="str">
        <f>IF(AND(AF91="①",F91="土"),P91,"-")</f>
        <v>-</v>
      </c>
      <c r="FM91" s="447" t="str">
        <f>IF(AND(AF91="①",F91="土"),Q92,"-")</f>
        <v>-</v>
      </c>
      <c r="FN91" s="447" t="str">
        <f>IF(AND(AF91="①",F91="土"),T91,"-")</f>
        <v>-</v>
      </c>
      <c r="FO91" s="447" t="str">
        <f>IF(AND(AF91="①",F91="土"),U92,"-")</f>
        <v>-</v>
      </c>
      <c r="FP91" s="447" t="str">
        <f>IF(AND(AF91="①",F91="土"),X91,"-")</f>
        <v>-</v>
      </c>
      <c r="FQ91" s="1143" t="str">
        <f>IF(AND(AF91="①",F91="土"),Y92,"-")</f>
        <v>-</v>
      </c>
      <c r="FR91" s="916">
        <f>IF(AF91="①",AP91,0)</f>
        <v>0</v>
      </c>
      <c r="FS91" s="914">
        <f>AL91*24-AH91*24</f>
        <v>0</v>
      </c>
      <c r="FT91" s="1113">
        <f>IF(AS91="①",BC91,0)</f>
        <v>0</v>
      </c>
      <c r="FU91" s="1104">
        <f>(TIMEVALUE(TEXT(AY91,"h:mm"))-TIMEVALUE(TEXT(AU91,"h:mm")))*24</f>
        <v>0</v>
      </c>
      <c r="FV91" s="1113">
        <f>IF(BF91="①",BP91,0)</f>
        <v>0</v>
      </c>
      <c r="FW91" s="1104">
        <f>(TIMEVALUE(TEXT(BL91,"h:mm"))-TIMEVALUE(TEXT(BH91,"h:mm")))*24</f>
        <v>0</v>
      </c>
      <c r="FX91" s="1113">
        <f>IF(BS91="①",CC91,0)</f>
        <v>0</v>
      </c>
      <c r="FY91" s="1104">
        <f>(TIMEVALUE(TEXT(BY91,"h:mm"))-TIMEVALUE(TEXT(BU91,"h:mm")))*24</f>
        <v>0</v>
      </c>
      <c r="FZ91" s="1113">
        <f>IF(CF91="①",CP91,0)</f>
        <v>0</v>
      </c>
      <c r="GA91" s="1104">
        <f>(TIMEVALUE(TEXT(CL91,"h:mm"))-TIMEVALUE(TEXT(CH91,"h:mm")))*24</f>
        <v>0</v>
      </c>
      <c r="GB91" s="1113">
        <f>IF(CS91="①",DC91,0)</f>
        <v>0</v>
      </c>
      <c r="GC91" s="1104">
        <f>(TIMEVALUE(TEXT(CY91,"h:mm"))-TIMEVALUE(TEXT(CU91,"h:mm")))*24</f>
        <v>0</v>
      </c>
      <c r="GD91" s="198"/>
      <c r="GE91" s="1111" t="str">
        <f t="shared" ref="GE91" si="449">IF(AND(AS91="①",(OR(AB91="学校休業日",AB91="土曜日"))),FU91-8,"-")</f>
        <v>-</v>
      </c>
      <c r="GF91" s="1111" t="str">
        <f t="shared" ref="GF91" si="450">IF(AND(BF91="①",(OR(AB91="学校休業日",AB91="土曜日"))),FW91-8,"-")</f>
        <v>-</v>
      </c>
      <c r="GG91" s="1111" t="str">
        <f t="shared" ref="GG91" si="451">IF(AND(BS91="①",(OR(AB91="学校休業日",AB91="土曜日"))),FY91-8,"-")</f>
        <v>-</v>
      </c>
      <c r="GH91" s="1111" t="str">
        <f t="shared" ref="GH91" si="452">IF(AND(CF91="①",(OR(AB91="学校休業日",AB91="土曜日"))),GA91-8,"-")</f>
        <v>-</v>
      </c>
      <c r="GI91" s="1111" t="str">
        <f t="shared" ref="GI91" si="453">IF(AND(CS91="①",(OR(AB91="学校休業日",AB91="土曜日"))),GC91-8,"-")</f>
        <v>-</v>
      </c>
      <c r="GJ91" s="390">
        <f>COUNTIFS(F91,"&lt;&gt;土",F91,"&lt;&gt;",DF91,"有")</f>
        <v>0</v>
      </c>
      <c r="GK91" s="390">
        <f>COUNTIFS(F91,"土",DF91,"有")</f>
        <v>0</v>
      </c>
      <c r="GL91" s="344"/>
      <c r="GM91" s="344"/>
      <c r="GN91" s="344"/>
      <c r="GO91" s="105"/>
      <c r="GP91" s="105"/>
      <c r="GQ91" s="105"/>
      <c r="GR91" s="105"/>
      <c r="GT91" s="1254" t="str">
        <f t="shared" ref="GT91" si="454">IF(AND(AF91="①",AB91="土曜日"),TIMEVALUE("19:00")-AL91,"-")</f>
        <v>-</v>
      </c>
      <c r="GX91" s="385">
        <f t="shared" ref="GX91" si="455">AB91</f>
        <v>0</v>
      </c>
      <c r="GY91" s="385">
        <f t="shared" ref="GY91" si="456">AS91</f>
        <v>0</v>
      </c>
      <c r="GZ91" s="385">
        <f t="shared" ref="GZ91" si="457">BF91</f>
        <v>0</v>
      </c>
      <c r="HA91" s="385">
        <f t="shared" ref="HA91" si="458">BS91</f>
        <v>0</v>
      </c>
      <c r="HB91" s="385">
        <f t="shared" ref="HB91" si="459">CF91</f>
        <v>0</v>
      </c>
      <c r="HC91" s="385">
        <f t="shared" ref="HC91" si="460">CS91</f>
        <v>0</v>
      </c>
      <c r="HD91" s="338"/>
      <c r="HE91" s="338"/>
      <c r="HV91" s="338"/>
    </row>
    <row r="92" spans="2:230" ht="15.75" customHeight="1" x14ac:dyDescent="0.15">
      <c r="B92" s="19"/>
      <c r="C92" s="100"/>
      <c r="D92" s="813"/>
      <c r="E92" s="814"/>
      <c r="F92" s="813"/>
      <c r="G92" s="836"/>
      <c r="H92" s="96" t="s">
        <v>43</v>
      </c>
      <c r="I92" s="918">
        <f>SUM(L92:W92)</f>
        <v>0</v>
      </c>
      <c r="J92" s="918"/>
      <c r="K92" s="330" t="s">
        <v>44</v>
      </c>
      <c r="L92" s="97" t="s">
        <v>43</v>
      </c>
      <c r="M92" s="600"/>
      <c r="N92" s="600"/>
      <c r="O92" s="98" t="s">
        <v>44</v>
      </c>
      <c r="P92" s="97" t="s">
        <v>43</v>
      </c>
      <c r="Q92" s="600"/>
      <c r="R92" s="600"/>
      <c r="S92" s="98" t="s">
        <v>44</v>
      </c>
      <c r="T92" s="97" t="s">
        <v>43</v>
      </c>
      <c r="U92" s="600"/>
      <c r="V92" s="600"/>
      <c r="W92" s="99" t="s">
        <v>44</v>
      </c>
      <c r="X92" s="98" t="s">
        <v>43</v>
      </c>
      <c r="Y92" s="600"/>
      <c r="Z92" s="600"/>
      <c r="AA92" s="99" t="s">
        <v>44</v>
      </c>
      <c r="AB92" s="867"/>
      <c r="AC92" s="868"/>
      <c r="AD92" s="868"/>
      <c r="AE92" s="868"/>
      <c r="AF92" s="558"/>
      <c r="AG92" s="556"/>
      <c r="AH92" s="555"/>
      <c r="AI92" s="555"/>
      <c r="AJ92" s="555"/>
      <c r="AK92" s="555"/>
      <c r="AL92" s="559"/>
      <c r="AM92" s="559"/>
      <c r="AN92" s="559"/>
      <c r="AO92" s="559"/>
      <c r="AP92" s="556"/>
      <c r="AQ92" s="556"/>
      <c r="AR92" s="557"/>
      <c r="AS92" s="558"/>
      <c r="AT92" s="556"/>
      <c r="AU92" s="555"/>
      <c r="AV92" s="555"/>
      <c r="AW92" s="555"/>
      <c r="AX92" s="555"/>
      <c r="AY92" s="559"/>
      <c r="AZ92" s="559"/>
      <c r="BA92" s="559"/>
      <c r="BB92" s="559"/>
      <c r="BC92" s="556"/>
      <c r="BD92" s="556"/>
      <c r="BE92" s="557"/>
      <c r="BF92" s="558"/>
      <c r="BG92" s="556"/>
      <c r="BH92" s="555"/>
      <c r="BI92" s="555"/>
      <c r="BJ92" s="555"/>
      <c r="BK92" s="555"/>
      <c r="BL92" s="559"/>
      <c r="BM92" s="559"/>
      <c r="BN92" s="559"/>
      <c r="BO92" s="559"/>
      <c r="BP92" s="556"/>
      <c r="BQ92" s="556"/>
      <c r="BR92" s="557"/>
      <c r="BS92" s="558"/>
      <c r="BT92" s="556"/>
      <c r="BU92" s="555"/>
      <c r="BV92" s="555"/>
      <c r="BW92" s="555"/>
      <c r="BX92" s="555"/>
      <c r="BY92" s="559"/>
      <c r="BZ92" s="559"/>
      <c r="CA92" s="559"/>
      <c r="CB92" s="559"/>
      <c r="CC92" s="556"/>
      <c r="CD92" s="556"/>
      <c r="CE92" s="557"/>
      <c r="CF92" s="558"/>
      <c r="CG92" s="556"/>
      <c r="CH92" s="555"/>
      <c r="CI92" s="555"/>
      <c r="CJ92" s="555"/>
      <c r="CK92" s="555"/>
      <c r="CL92" s="559"/>
      <c r="CM92" s="559"/>
      <c r="CN92" s="559"/>
      <c r="CO92" s="559"/>
      <c r="CP92" s="556"/>
      <c r="CQ92" s="556"/>
      <c r="CR92" s="557"/>
      <c r="CS92" s="558"/>
      <c r="CT92" s="556"/>
      <c r="CU92" s="555"/>
      <c r="CV92" s="555"/>
      <c r="CW92" s="555"/>
      <c r="CX92" s="555"/>
      <c r="CY92" s="559"/>
      <c r="CZ92" s="559"/>
      <c r="DA92" s="559"/>
      <c r="DB92" s="559"/>
      <c r="DC92" s="556"/>
      <c r="DD92" s="556"/>
      <c r="DE92" s="557"/>
      <c r="DF92" s="733"/>
      <c r="DG92" s="733"/>
      <c r="DH92" s="734"/>
      <c r="DI92" s="729"/>
      <c r="DJ92" s="730"/>
      <c r="DK92" s="714"/>
      <c r="DL92" s="730"/>
      <c r="DM92" s="730"/>
      <c r="DN92" s="714"/>
      <c r="DO92" s="714"/>
      <c r="DP92" s="730"/>
      <c r="DQ92" s="730"/>
      <c r="DR92" s="714"/>
      <c r="DS92" s="730"/>
      <c r="DT92" s="730"/>
      <c r="DU92" s="774"/>
      <c r="DV92" s="718"/>
      <c r="DW92" s="719"/>
      <c r="DX92" s="719"/>
      <c r="DY92" s="719"/>
      <c r="DZ92" s="719"/>
      <c r="EA92" s="719"/>
      <c r="EB92" s="719"/>
      <c r="EC92" s="719"/>
      <c r="ED92" s="719"/>
      <c r="EE92" s="719"/>
      <c r="EF92" s="720"/>
      <c r="EG92" s="4"/>
      <c r="EH92" s="4"/>
      <c r="EI92" s="332"/>
      <c r="EJ92" s="332"/>
      <c r="EK92" s="341"/>
      <c r="EL92" s="919"/>
      <c r="EM92" s="920"/>
      <c r="EN92" s="921"/>
      <c r="EO92" s="923"/>
      <c r="EP92" s="925"/>
      <c r="EQ92" s="925"/>
      <c r="ER92" s="927"/>
      <c r="ES92" s="925"/>
      <c r="ET92" s="469"/>
      <c r="EU92" s="487"/>
      <c r="EV92" s="487"/>
      <c r="EW92" s="477"/>
      <c r="EX92" s="474"/>
      <c r="EY92" s="448"/>
      <c r="EZ92" s="448"/>
      <c r="FA92" s="448"/>
      <c r="FB92" s="448"/>
      <c r="FC92" s="448"/>
      <c r="FD92" s="448"/>
      <c r="FE92" s="448"/>
      <c r="FF92" s="448"/>
      <c r="FG92" s="902"/>
      <c r="FH92" s="465"/>
      <c r="FI92" s="448"/>
      <c r="FJ92" s="448"/>
      <c r="FK92" s="448"/>
      <c r="FL92" s="448"/>
      <c r="FM92" s="448"/>
      <c r="FN92" s="448"/>
      <c r="FO92" s="448"/>
      <c r="FP92" s="448"/>
      <c r="FQ92" s="1142"/>
      <c r="FR92" s="917"/>
      <c r="FS92" s="915"/>
      <c r="FT92" s="1114"/>
      <c r="FU92" s="1104"/>
      <c r="FV92" s="1114"/>
      <c r="FW92" s="1104"/>
      <c r="FX92" s="1114"/>
      <c r="FY92" s="1104"/>
      <c r="FZ92" s="1114"/>
      <c r="GA92" s="1104"/>
      <c r="GB92" s="1114"/>
      <c r="GC92" s="1104"/>
      <c r="GD92" s="198"/>
      <c r="GE92" s="1112"/>
      <c r="GF92" s="1112"/>
      <c r="GG92" s="1112"/>
      <c r="GH92" s="1112"/>
      <c r="GI92" s="1112"/>
      <c r="GJ92" s="390"/>
      <c r="GK92" s="390"/>
      <c r="GL92" s="344"/>
      <c r="GM92" s="344"/>
      <c r="GN92" s="344"/>
      <c r="GO92" s="105"/>
      <c r="GP92" s="105"/>
      <c r="GQ92" s="105"/>
      <c r="GR92" s="105"/>
      <c r="GT92" s="1254"/>
      <c r="GX92" s="385"/>
      <c r="GY92" s="385"/>
      <c r="GZ92" s="385"/>
      <c r="HA92" s="385"/>
      <c r="HB92" s="385"/>
      <c r="HC92" s="385"/>
      <c r="HD92" s="338"/>
      <c r="HE92" s="338"/>
      <c r="HV92" s="338"/>
    </row>
    <row r="93" spans="2:230" ht="15.75" customHeight="1" x14ac:dyDescent="0.15">
      <c r="B93" s="19"/>
      <c r="C93" s="100">
        <v>29</v>
      </c>
      <c r="D93" s="811"/>
      <c r="E93" s="812"/>
      <c r="F93" s="811"/>
      <c r="G93" s="907"/>
      <c r="H93" s="898">
        <f>SUM(L93:W93)</f>
        <v>0</v>
      </c>
      <c r="I93" s="899"/>
      <c r="J93" s="899"/>
      <c r="K93" s="900"/>
      <c r="L93" s="601"/>
      <c r="M93" s="602"/>
      <c r="N93" s="602"/>
      <c r="O93" s="603"/>
      <c r="P93" s="601"/>
      <c r="Q93" s="602"/>
      <c r="R93" s="602"/>
      <c r="S93" s="603"/>
      <c r="T93" s="601"/>
      <c r="U93" s="602"/>
      <c r="V93" s="602"/>
      <c r="W93" s="604"/>
      <c r="X93" s="592"/>
      <c r="Y93" s="593"/>
      <c r="Z93" s="593"/>
      <c r="AA93" s="594"/>
      <c r="AB93" s="869"/>
      <c r="AC93" s="870"/>
      <c r="AD93" s="870"/>
      <c r="AE93" s="870"/>
      <c r="AF93" s="595"/>
      <c r="AG93" s="596"/>
      <c r="AH93" s="555"/>
      <c r="AI93" s="555"/>
      <c r="AJ93" s="555"/>
      <c r="AK93" s="555"/>
      <c r="AL93" s="559"/>
      <c r="AM93" s="559"/>
      <c r="AN93" s="559"/>
      <c r="AO93" s="559"/>
      <c r="AP93" s="556"/>
      <c r="AQ93" s="556"/>
      <c r="AR93" s="557"/>
      <c r="AS93" s="558"/>
      <c r="AT93" s="556"/>
      <c r="AU93" s="555"/>
      <c r="AV93" s="555"/>
      <c r="AW93" s="555"/>
      <c r="AX93" s="555"/>
      <c r="AY93" s="559"/>
      <c r="AZ93" s="559"/>
      <c r="BA93" s="559"/>
      <c r="BB93" s="559"/>
      <c r="BC93" s="556"/>
      <c r="BD93" s="556"/>
      <c r="BE93" s="557"/>
      <c r="BF93" s="558"/>
      <c r="BG93" s="556"/>
      <c r="BH93" s="555"/>
      <c r="BI93" s="555"/>
      <c r="BJ93" s="555"/>
      <c r="BK93" s="555"/>
      <c r="BL93" s="559"/>
      <c r="BM93" s="559"/>
      <c r="BN93" s="559"/>
      <c r="BO93" s="559"/>
      <c r="BP93" s="556"/>
      <c r="BQ93" s="556"/>
      <c r="BR93" s="557"/>
      <c r="BS93" s="558"/>
      <c r="BT93" s="556"/>
      <c r="BU93" s="555"/>
      <c r="BV93" s="555"/>
      <c r="BW93" s="555"/>
      <c r="BX93" s="555"/>
      <c r="BY93" s="559"/>
      <c r="BZ93" s="559"/>
      <c r="CA93" s="559"/>
      <c r="CB93" s="559"/>
      <c r="CC93" s="556"/>
      <c r="CD93" s="556"/>
      <c r="CE93" s="557"/>
      <c r="CF93" s="558"/>
      <c r="CG93" s="556"/>
      <c r="CH93" s="555"/>
      <c r="CI93" s="555"/>
      <c r="CJ93" s="555"/>
      <c r="CK93" s="555"/>
      <c r="CL93" s="559"/>
      <c r="CM93" s="559"/>
      <c r="CN93" s="559"/>
      <c r="CO93" s="559"/>
      <c r="CP93" s="556"/>
      <c r="CQ93" s="556"/>
      <c r="CR93" s="557"/>
      <c r="CS93" s="558"/>
      <c r="CT93" s="556"/>
      <c r="CU93" s="555"/>
      <c r="CV93" s="555"/>
      <c r="CW93" s="555"/>
      <c r="CX93" s="555"/>
      <c r="CY93" s="559"/>
      <c r="CZ93" s="559"/>
      <c r="DA93" s="559"/>
      <c r="DB93" s="559"/>
      <c r="DC93" s="556"/>
      <c r="DD93" s="556"/>
      <c r="DE93" s="557"/>
      <c r="DF93" s="731"/>
      <c r="DG93" s="731"/>
      <c r="DH93" s="732"/>
      <c r="DI93" s="727"/>
      <c r="DJ93" s="728"/>
      <c r="DK93" s="713" t="s">
        <v>41</v>
      </c>
      <c r="DL93" s="728"/>
      <c r="DM93" s="728"/>
      <c r="DN93" s="713" t="s">
        <v>36</v>
      </c>
      <c r="DO93" s="713" t="s">
        <v>42</v>
      </c>
      <c r="DP93" s="728"/>
      <c r="DQ93" s="728"/>
      <c r="DR93" s="713" t="s">
        <v>41</v>
      </c>
      <c r="DS93" s="728"/>
      <c r="DT93" s="728"/>
      <c r="DU93" s="773" t="s">
        <v>36</v>
      </c>
      <c r="DV93" s="715"/>
      <c r="DW93" s="716"/>
      <c r="DX93" s="716"/>
      <c r="DY93" s="716"/>
      <c r="DZ93" s="716"/>
      <c r="EA93" s="716"/>
      <c r="EB93" s="716"/>
      <c r="EC93" s="716"/>
      <c r="ED93" s="716"/>
      <c r="EE93" s="716"/>
      <c r="EF93" s="717"/>
      <c r="EG93" s="4"/>
      <c r="EH93" s="4"/>
      <c r="EI93" s="332"/>
      <c r="EJ93" s="332"/>
      <c r="EK93" s="341"/>
      <c r="EL93" s="919"/>
      <c r="EM93" s="920"/>
      <c r="EN93" s="921"/>
      <c r="EO93" s="922">
        <f t="shared" ref="EO93" si="461">IF(EL93="○","",H93)</f>
        <v>0</v>
      </c>
      <c r="EP93" s="925">
        <f t="shared" ref="EP93" si="462">IF(EL93="○","",L93)</f>
        <v>0</v>
      </c>
      <c r="EQ93" s="924">
        <f t="shared" ref="EQ93" si="463">IF(OR(EL93="○",AF93=""),0,1)</f>
        <v>0</v>
      </c>
      <c r="ER93" s="926">
        <f t="shared" ref="ER93" si="464">IF(EL93="○","",M94)</f>
        <v>0</v>
      </c>
      <c r="ES93" s="925">
        <f t="shared" ref="ES93" si="465">IF(OR(EL93="○",AF93=""),0,1)</f>
        <v>0</v>
      </c>
      <c r="ET93" s="469">
        <f>IF(AND(AF93="①",H93&gt;=0,OR(F93="月",F93="火",F93="水",F93="木",F93="金")),1,0)</f>
        <v>0</v>
      </c>
      <c r="EU93" s="448">
        <f>IF(AND(AF93="①",X93&gt;=0,OR(F93="月",F93="火",F93="水",F93="木",F93="金")),1,0)</f>
        <v>0</v>
      </c>
      <c r="EV93" s="487">
        <f>IF(AND(AF93="①",H93&gt;=0,F93="土"),1,0)</f>
        <v>0</v>
      </c>
      <c r="EW93" s="476">
        <f>IF(AND(AF93="①",X93&gt;=0,F93="土"),1,0)</f>
        <v>0</v>
      </c>
      <c r="EX93" s="481" t="str">
        <f>IF(AND(AF93="①",OR(F93="月",F93="火",F93="水",F93="木",F93="金")),H93,"-")</f>
        <v>-</v>
      </c>
      <c r="EY93" s="447" t="str">
        <f>IF(AND(AF93="①",OR(F93="月",F93="火",F93="水",F93="木",F93="金")),I94,"-")</f>
        <v>-</v>
      </c>
      <c r="EZ93" s="447" t="str">
        <f>IF(AND(AF93="①",OR(F93="月",F93="火",F93="水",F93="木",F93="金")),L93,"-")</f>
        <v>-</v>
      </c>
      <c r="FA93" s="447" t="str">
        <f>IF(AND(AF93="①",OR(F93="月",F93="火",F93="水",F93="木",F93="金")),M94,"-")</f>
        <v>-</v>
      </c>
      <c r="FB93" s="447" t="str">
        <f>IF(AND(AF93="①",OR(F93="月",F93="火",F93="水",F93="木",F93="金")),P93,"-")</f>
        <v>-</v>
      </c>
      <c r="FC93" s="447" t="str">
        <f>IF(AND(AF93="①",OR(F93="月",F93="火",F93="水",F93="木",F93="金")),Q94,"-")</f>
        <v>-</v>
      </c>
      <c r="FD93" s="447" t="str">
        <f>IF(AND(AF93="①",OR(F93="月",F93="火",F93="水",F93="木",F93="金")),T93,"-")</f>
        <v>-</v>
      </c>
      <c r="FE93" s="447" t="str">
        <f>IF(AND(AF93="①",OR(F93="月",F93="火",F93="水",F93="木",F93="金")),U94,"-")</f>
        <v>-</v>
      </c>
      <c r="FF93" s="447" t="str">
        <f>IF(AND(AF93="①",OR(F93="月",F93="火",F93="水",F93="木",F93="金")),X93,"-")</f>
        <v>-</v>
      </c>
      <c r="FG93" s="901" t="str">
        <f>IF(AND(AF93="①",OR(F93="月",F93="火",F93="水",F93="木",F93="金")),Y94,"-")</f>
        <v>-</v>
      </c>
      <c r="FH93" s="464" t="str">
        <f>IF(AND(AF93="①",F93="土"),H93,"-")</f>
        <v>-</v>
      </c>
      <c r="FI93" s="447" t="str">
        <f>IF(AND(AF93="①",F93="土"),I94,"-")</f>
        <v>-</v>
      </c>
      <c r="FJ93" s="447" t="str">
        <f>IF(AND(AF93="①",F93="土"),L93,"-")</f>
        <v>-</v>
      </c>
      <c r="FK93" s="447" t="str">
        <f>IF(AND(AF93="①",F93="土"),M94,"-")</f>
        <v>-</v>
      </c>
      <c r="FL93" s="447" t="str">
        <f>IF(AND(AF93="①",F93="土"),P93,"-")</f>
        <v>-</v>
      </c>
      <c r="FM93" s="447" t="str">
        <f>IF(AND(AF93="①",F93="土"),Q94,"-")</f>
        <v>-</v>
      </c>
      <c r="FN93" s="447" t="str">
        <f>IF(AND(AF93="①",F93="土"),T93,"-")</f>
        <v>-</v>
      </c>
      <c r="FO93" s="447" t="str">
        <f>IF(AND(AF93="①",F93="土"),U94,"-")</f>
        <v>-</v>
      </c>
      <c r="FP93" s="447" t="str">
        <f>IF(AND(AF93="①",F93="土"),X93,"-")</f>
        <v>-</v>
      </c>
      <c r="FQ93" s="1143" t="str">
        <f>IF(AND(AF93="①",F93="土"),Y94,"-")</f>
        <v>-</v>
      </c>
      <c r="FR93" s="916">
        <f>IF(AF93="①",AP93,0)</f>
        <v>0</v>
      </c>
      <c r="FS93" s="914">
        <f>AL93*24-AH93*24</f>
        <v>0</v>
      </c>
      <c r="FT93" s="1113">
        <f>IF(AS93="①",BC93,0)</f>
        <v>0</v>
      </c>
      <c r="FU93" s="1104">
        <f>(TIMEVALUE(TEXT(AY93,"h:mm"))-TIMEVALUE(TEXT(AU93,"h:mm")))*24</f>
        <v>0</v>
      </c>
      <c r="FV93" s="1113">
        <f>IF(BF93="①",BP93,0)</f>
        <v>0</v>
      </c>
      <c r="FW93" s="1104">
        <f>(TIMEVALUE(TEXT(BL93,"h:mm"))-TIMEVALUE(TEXT(BH93,"h:mm")))*24</f>
        <v>0</v>
      </c>
      <c r="FX93" s="1113">
        <f>IF(BS93="①",CC93,0)</f>
        <v>0</v>
      </c>
      <c r="FY93" s="1104">
        <f>(TIMEVALUE(TEXT(BY93,"h:mm"))-TIMEVALUE(TEXT(BU93,"h:mm")))*24</f>
        <v>0</v>
      </c>
      <c r="FZ93" s="1113">
        <f>IF(CF93="①",CP93,0)</f>
        <v>0</v>
      </c>
      <c r="GA93" s="1104">
        <f>(TIMEVALUE(TEXT(CL93,"h:mm"))-TIMEVALUE(TEXT(CH93,"h:mm")))*24</f>
        <v>0</v>
      </c>
      <c r="GB93" s="1113">
        <f>IF(CS93="①",DC93,0)</f>
        <v>0</v>
      </c>
      <c r="GC93" s="1104">
        <f>(TIMEVALUE(TEXT(CY93,"h:mm"))-TIMEVALUE(TEXT(CU93,"h:mm")))*24</f>
        <v>0</v>
      </c>
      <c r="GD93" s="198"/>
      <c r="GE93" s="1111" t="str">
        <f t="shared" ref="GE93" si="466">IF(AND(AS93="①",(OR(AB93="学校休業日",AB93="土曜日"))),FU93-8,"-")</f>
        <v>-</v>
      </c>
      <c r="GF93" s="1111" t="str">
        <f t="shared" ref="GF93" si="467">IF(AND(BF93="①",(OR(AB93="学校休業日",AB93="土曜日"))),FW93-8,"-")</f>
        <v>-</v>
      </c>
      <c r="GG93" s="1111" t="str">
        <f t="shared" ref="GG93" si="468">IF(AND(BS93="①",(OR(AB93="学校休業日",AB93="土曜日"))),FY93-8,"-")</f>
        <v>-</v>
      </c>
      <c r="GH93" s="1111" t="str">
        <f t="shared" ref="GH93" si="469">IF(AND(CF93="①",(OR(AB93="学校休業日",AB93="土曜日"))),GA93-8,"-")</f>
        <v>-</v>
      </c>
      <c r="GI93" s="1111" t="str">
        <f>IF(AND(CS93="①",(OR(AB93="学校休業日",AB93="土曜日"))),GC93-8,"-")</f>
        <v>-</v>
      </c>
      <c r="GJ93" s="390">
        <f>COUNTIFS(F93,"&lt;&gt;土",F93,"&lt;&gt;",DF93,"有")</f>
        <v>0</v>
      </c>
      <c r="GK93" s="390">
        <f>COUNTIFS(F93,"土",DF93,"有")</f>
        <v>0</v>
      </c>
      <c r="GL93" s="344"/>
      <c r="GM93" s="344"/>
      <c r="GN93" s="344"/>
      <c r="GO93" s="105"/>
      <c r="GP93" s="105"/>
      <c r="GQ93" s="105"/>
      <c r="GR93" s="105"/>
      <c r="GT93" s="1254" t="str">
        <f t="shared" ref="GT93" si="470">IF(AND(AF93="①",AB93="土曜日"),TIMEVALUE("19:00")-AL93,"-")</f>
        <v>-</v>
      </c>
      <c r="GX93" s="385">
        <f t="shared" ref="GX93" si="471">AB93</f>
        <v>0</v>
      </c>
      <c r="GY93" s="385">
        <f t="shared" ref="GY93" si="472">AS93</f>
        <v>0</v>
      </c>
      <c r="GZ93" s="385">
        <f t="shared" ref="GZ93" si="473">BF93</f>
        <v>0</v>
      </c>
      <c r="HA93" s="385">
        <f t="shared" ref="HA93" si="474">BS93</f>
        <v>0</v>
      </c>
      <c r="HB93" s="385">
        <f t="shared" ref="HB93" si="475">CF93</f>
        <v>0</v>
      </c>
      <c r="HC93" s="385">
        <f t="shared" ref="HC93" si="476">CS93</f>
        <v>0</v>
      </c>
      <c r="HD93" s="338"/>
      <c r="HE93" s="338"/>
      <c r="HV93" s="338"/>
    </row>
    <row r="94" spans="2:230" ht="15.75" customHeight="1" thickBot="1" x14ac:dyDescent="0.2">
      <c r="B94" s="19"/>
      <c r="C94" s="100"/>
      <c r="D94" s="813"/>
      <c r="E94" s="814"/>
      <c r="F94" s="813"/>
      <c r="G94" s="836"/>
      <c r="H94" s="252" t="s">
        <v>43</v>
      </c>
      <c r="I94" s="918">
        <f>SUM(L94:W94)</f>
        <v>0</v>
      </c>
      <c r="J94" s="918"/>
      <c r="K94" s="253" t="s">
        <v>44</v>
      </c>
      <c r="L94" s="97" t="s">
        <v>43</v>
      </c>
      <c r="M94" s="600"/>
      <c r="N94" s="600"/>
      <c r="O94" s="98" t="s">
        <v>44</v>
      </c>
      <c r="P94" s="97" t="s">
        <v>43</v>
      </c>
      <c r="Q94" s="600"/>
      <c r="R94" s="600"/>
      <c r="S94" s="98" t="s">
        <v>44</v>
      </c>
      <c r="T94" s="97" t="s">
        <v>43</v>
      </c>
      <c r="U94" s="600"/>
      <c r="V94" s="600"/>
      <c r="W94" s="99" t="s">
        <v>44</v>
      </c>
      <c r="X94" s="98" t="s">
        <v>43</v>
      </c>
      <c r="Y94" s="600"/>
      <c r="Z94" s="600"/>
      <c r="AA94" s="99" t="s">
        <v>44</v>
      </c>
      <c r="AB94" s="867"/>
      <c r="AC94" s="868"/>
      <c r="AD94" s="868"/>
      <c r="AE94" s="868"/>
      <c r="AF94" s="993"/>
      <c r="AG94" s="991"/>
      <c r="AH94" s="990"/>
      <c r="AI94" s="990"/>
      <c r="AJ94" s="990"/>
      <c r="AK94" s="990"/>
      <c r="AL94" s="994"/>
      <c r="AM94" s="994"/>
      <c r="AN94" s="994"/>
      <c r="AO94" s="994"/>
      <c r="AP94" s="991"/>
      <c r="AQ94" s="991"/>
      <c r="AR94" s="992"/>
      <c r="AS94" s="993"/>
      <c r="AT94" s="991"/>
      <c r="AU94" s="990"/>
      <c r="AV94" s="990"/>
      <c r="AW94" s="990"/>
      <c r="AX94" s="990"/>
      <c r="AY94" s="994"/>
      <c r="AZ94" s="994"/>
      <c r="BA94" s="994"/>
      <c r="BB94" s="994"/>
      <c r="BC94" s="991"/>
      <c r="BD94" s="991"/>
      <c r="BE94" s="992"/>
      <c r="BF94" s="993"/>
      <c r="BG94" s="991"/>
      <c r="BH94" s="990"/>
      <c r="BI94" s="990"/>
      <c r="BJ94" s="990"/>
      <c r="BK94" s="990"/>
      <c r="BL94" s="994"/>
      <c r="BM94" s="994"/>
      <c r="BN94" s="994"/>
      <c r="BO94" s="994"/>
      <c r="BP94" s="991"/>
      <c r="BQ94" s="991"/>
      <c r="BR94" s="992"/>
      <c r="BS94" s="993"/>
      <c r="BT94" s="991"/>
      <c r="BU94" s="990"/>
      <c r="BV94" s="990"/>
      <c r="BW94" s="990"/>
      <c r="BX94" s="990"/>
      <c r="BY94" s="994"/>
      <c r="BZ94" s="994"/>
      <c r="CA94" s="994"/>
      <c r="CB94" s="994"/>
      <c r="CC94" s="991"/>
      <c r="CD94" s="991"/>
      <c r="CE94" s="992"/>
      <c r="CF94" s="993"/>
      <c r="CG94" s="991"/>
      <c r="CH94" s="990"/>
      <c r="CI94" s="990"/>
      <c r="CJ94" s="990"/>
      <c r="CK94" s="990"/>
      <c r="CL94" s="994"/>
      <c r="CM94" s="994"/>
      <c r="CN94" s="994"/>
      <c r="CO94" s="994"/>
      <c r="CP94" s="991"/>
      <c r="CQ94" s="991"/>
      <c r="CR94" s="992"/>
      <c r="CS94" s="993"/>
      <c r="CT94" s="991"/>
      <c r="CU94" s="990"/>
      <c r="CV94" s="990"/>
      <c r="CW94" s="990"/>
      <c r="CX94" s="990"/>
      <c r="CY94" s="994"/>
      <c r="CZ94" s="994"/>
      <c r="DA94" s="994"/>
      <c r="DB94" s="994"/>
      <c r="DC94" s="991"/>
      <c r="DD94" s="991"/>
      <c r="DE94" s="992"/>
      <c r="DF94" s="733"/>
      <c r="DG94" s="733"/>
      <c r="DH94" s="734"/>
      <c r="DI94" s="729"/>
      <c r="DJ94" s="730"/>
      <c r="DK94" s="714"/>
      <c r="DL94" s="730"/>
      <c r="DM94" s="730"/>
      <c r="DN94" s="714"/>
      <c r="DO94" s="714"/>
      <c r="DP94" s="730"/>
      <c r="DQ94" s="730"/>
      <c r="DR94" s="714"/>
      <c r="DS94" s="730"/>
      <c r="DT94" s="730"/>
      <c r="DU94" s="774"/>
      <c r="DV94" s="718"/>
      <c r="DW94" s="719"/>
      <c r="DX94" s="719"/>
      <c r="DY94" s="719"/>
      <c r="DZ94" s="719"/>
      <c r="EA94" s="719"/>
      <c r="EB94" s="719"/>
      <c r="EC94" s="719"/>
      <c r="ED94" s="719"/>
      <c r="EE94" s="719"/>
      <c r="EF94" s="720"/>
      <c r="EG94" s="4"/>
      <c r="EH94" s="4"/>
      <c r="EI94" s="332"/>
      <c r="EJ94" s="332"/>
      <c r="EK94" s="341"/>
      <c r="EL94" s="1080"/>
      <c r="EM94" s="1081"/>
      <c r="EN94" s="1082"/>
      <c r="EO94" s="923"/>
      <c r="EP94" s="925"/>
      <c r="EQ94" s="925"/>
      <c r="ER94" s="927"/>
      <c r="ES94" s="925"/>
      <c r="ET94" s="469"/>
      <c r="EU94" s="487"/>
      <c r="EV94" s="487"/>
      <c r="EW94" s="477"/>
      <c r="EX94" s="482"/>
      <c r="EY94" s="463"/>
      <c r="EZ94" s="463"/>
      <c r="FA94" s="463"/>
      <c r="FB94" s="463"/>
      <c r="FC94" s="463"/>
      <c r="FD94" s="463"/>
      <c r="FE94" s="463"/>
      <c r="FF94" s="463"/>
      <c r="FG94" s="1139"/>
      <c r="FH94" s="1140"/>
      <c r="FI94" s="463"/>
      <c r="FJ94" s="463"/>
      <c r="FK94" s="463"/>
      <c r="FL94" s="463"/>
      <c r="FM94" s="463"/>
      <c r="FN94" s="463"/>
      <c r="FO94" s="463"/>
      <c r="FP94" s="463"/>
      <c r="FQ94" s="1144"/>
      <c r="FR94" s="1156"/>
      <c r="FS94" s="1157"/>
      <c r="FT94" s="1155"/>
      <c r="FU94" s="1145"/>
      <c r="FV94" s="1155"/>
      <c r="FW94" s="1145"/>
      <c r="FX94" s="1155"/>
      <c r="FY94" s="1145"/>
      <c r="FZ94" s="1155"/>
      <c r="GA94" s="1145"/>
      <c r="GB94" s="1155"/>
      <c r="GC94" s="1145"/>
      <c r="GD94" s="198"/>
      <c r="GE94" s="1112"/>
      <c r="GF94" s="1112"/>
      <c r="GG94" s="1112"/>
      <c r="GH94" s="1112"/>
      <c r="GI94" s="1112"/>
      <c r="GJ94" s="390"/>
      <c r="GK94" s="390"/>
      <c r="GL94" s="344"/>
      <c r="GM94" s="344"/>
      <c r="GN94" s="344"/>
      <c r="GO94" s="105"/>
      <c r="GP94" s="105"/>
      <c r="GQ94" s="105"/>
      <c r="GR94" s="105"/>
      <c r="GT94" s="1254"/>
      <c r="GX94" s="385"/>
      <c r="GY94" s="385"/>
      <c r="GZ94" s="385"/>
      <c r="HA94" s="385"/>
      <c r="HB94" s="385"/>
      <c r="HC94" s="385"/>
      <c r="HD94" s="338"/>
      <c r="HE94" s="338"/>
      <c r="HV94" s="338"/>
    </row>
    <row r="95" spans="2:230" ht="13.5" customHeight="1" x14ac:dyDescent="0.15">
      <c r="B95" s="19"/>
      <c r="C95" s="101"/>
      <c r="D95" s="508" t="s">
        <v>130</v>
      </c>
      <c r="E95" s="509"/>
      <c r="F95" s="509"/>
      <c r="G95" s="514"/>
      <c r="H95" s="1100">
        <f>EX95</f>
        <v>0</v>
      </c>
      <c r="I95" s="1101"/>
      <c r="J95" s="1101"/>
      <c r="K95" s="1103"/>
      <c r="L95" s="998">
        <f>EZ95</f>
        <v>0</v>
      </c>
      <c r="M95" s="999"/>
      <c r="N95" s="999"/>
      <c r="O95" s="1000"/>
      <c r="P95" s="998">
        <f>FB95</f>
        <v>0</v>
      </c>
      <c r="Q95" s="999"/>
      <c r="R95" s="999"/>
      <c r="S95" s="1000"/>
      <c r="T95" s="998">
        <f>FD95</f>
        <v>0</v>
      </c>
      <c r="U95" s="999"/>
      <c r="V95" s="999"/>
      <c r="W95" s="1095"/>
      <c r="X95" s="1100">
        <f>FF95</f>
        <v>0</v>
      </c>
      <c r="Y95" s="1101"/>
      <c r="Z95" s="1101"/>
      <c r="AA95" s="1102"/>
      <c r="AB95" s="102"/>
      <c r="AC95" s="102"/>
      <c r="AD95" s="102"/>
      <c r="AE95" s="102"/>
      <c r="AU95" s="3"/>
      <c r="AV95" s="3"/>
      <c r="AW95" s="3"/>
      <c r="AX95" s="3"/>
      <c r="AY95" s="3"/>
      <c r="AZ95" s="3"/>
      <c r="BA95" s="3"/>
      <c r="BB95" s="3"/>
      <c r="BC95" s="4"/>
      <c r="BD95" s="4"/>
      <c r="BE95" s="4"/>
      <c r="BF95" s="4"/>
      <c r="BG95" s="5"/>
      <c r="BH95" s="5"/>
      <c r="BI95" s="5"/>
      <c r="BJ95" s="5"/>
      <c r="BK95" s="5"/>
      <c r="BL95" s="5"/>
      <c r="BM95" s="5"/>
      <c r="BN95" s="5"/>
      <c r="BO95" s="5"/>
      <c r="BP95" s="5"/>
      <c r="BQ95" s="5"/>
      <c r="BR95" s="5"/>
      <c r="BS95" s="5"/>
      <c r="BT95" s="5"/>
      <c r="BU95" s="5"/>
      <c r="BV95" s="6"/>
      <c r="BW95" s="6"/>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19"/>
      <c r="EL95" s="3"/>
      <c r="EM95" s="3"/>
      <c r="EN95" s="2"/>
      <c r="EO95" s="1243">
        <f>SUM(EO37:EO94)</f>
        <v>0</v>
      </c>
      <c r="EP95" s="1245">
        <f t="shared" ref="EP95:EQ95" si="477">SUM(EP37:EP94)</f>
        <v>0</v>
      </c>
      <c r="EQ95" s="1246">
        <f t="shared" si="477"/>
        <v>0</v>
      </c>
      <c r="ER95" s="1243">
        <f t="shared" ref="ER95:EX95" si="478">SUM(ER37:ER94)</f>
        <v>0</v>
      </c>
      <c r="ES95" s="1248">
        <f t="shared" si="478"/>
        <v>0</v>
      </c>
      <c r="ET95" s="470">
        <f t="shared" si="478"/>
        <v>0</v>
      </c>
      <c r="EU95" s="470">
        <f t="shared" si="478"/>
        <v>0</v>
      </c>
      <c r="EV95" s="486">
        <f t="shared" si="478"/>
        <v>0</v>
      </c>
      <c r="EW95" s="486">
        <f t="shared" si="478"/>
        <v>0</v>
      </c>
      <c r="EX95" s="479">
        <f t="shared" si="478"/>
        <v>0</v>
      </c>
      <c r="EY95" s="479">
        <f t="shared" ref="EY95:FQ95" si="479">SUM(EY37:EY94)</f>
        <v>0</v>
      </c>
      <c r="EZ95" s="479">
        <f>SUM(EZ37:EZ94)</f>
        <v>0</v>
      </c>
      <c r="FA95" s="479">
        <f t="shared" si="479"/>
        <v>0</v>
      </c>
      <c r="FB95" s="479">
        <f t="shared" si="479"/>
        <v>0</v>
      </c>
      <c r="FC95" s="479">
        <f t="shared" si="479"/>
        <v>0</v>
      </c>
      <c r="FD95" s="479">
        <f>SUM(FD37:FD94)</f>
        <v>0</v>
      </c>
      <c r="FE95" s="479">
        <f t="shared" si="479"/>
        <v>0</v>
      </c>
      <c r="FF95" s="479">
        <f>SUM(FF37:FF94)</f>
        <v>0</v>
      </c>
      <c r="FG95" s="479">
        <f t="shared" si="479"/>
        <v>0</v>
      </c>
      <c r="FH95" s="479">
        <f>SUM(FH37:FH94)</f>
        <v>0</v>
      </c>
      <c r="FI95" s="479">
        <f t="shared" si="479"/>
        <v>0</v>
      </c>
      <c r="FJ95" s="479">
        <f t="shared" si="479"/>
        <v>0</v>
      </c>
      <c r="FK95" s="479">
        <f t="shared" si="479"/>
        <v>0</v>
      </c>
      <c r="FL95" s="479">
        <f t="shared" si="479"/>
        <v>0</v>
      </c>
      <c r="FM95" s="479">
        <f t="shared" si="479"/>
        <v>0</v>
      </c>
      <c r="FN95" s="479">
        <f t="shared" si="479"/>
        <v>0</v>
      </c>
      <c r="FO95" s="479">
        <f t="shared" si="479"/>
        <v>0</v>
      </c>
      <c r="FP95" s="479">
        <f t="shared" si="479"/>
        <v>0</v>
      </c>
      <c r="FQ95" s="479">
        <f t="shared" si="479"/>
        <v>0</v>
      </c>
      <c r="FR95" s="471">
        <f>SUM(FR37:FR94)</f>
        <v>0</v>
      </c>
      <c r="FS95" s="478"/>
      <c r="FT95" s="471">
        <f>SUM(FT37:FT94)</f>
        <v>0</v>
      </c>
      <c r="FU95" s="472"/>
      <c r="FV95" s="471">
        <f>SUM(FV37:FV94)</f>
        <v>0</v>
      </c>
      <c r="FW95" s="478"/>
      <c r="FX95" s="471">
        <f>SUM(FX37:FX94)</f>
        <v>0</v>
      </c>
      <c r="FY95" s="478"/>
      <c r="FZ95" s="471">
        <f>SUM(FZ37:FZ94)</f>
        <v>0</v>
      </c>
      <c r="GA95" s="478"/>
      <c r="GB95" s="471">
        <f>SUM(GB37:GB94)</f>
        <v>0</v>
      </c>
      <c r="GC95" s="478"/>
      <c r="GD95" s="200"/>
      <c r="GE95" s="443" t="s">
        <v>181</v>
      </c>
      <c r="GF95" s="444"/>
      <c r="GG95" s="444"/>
      <c r="GH95" s="444"/>
      <c r="GI95" s="444"/>
      <c r="GJ95" s="390">
        <f>SUM(GJ37:GJ94)</f>
        <v>0</v>
      </c>
      <c r="GK95" s="390">
        <f>SUM(GK37:GK94)</f>
        <v>0</v>
      </c>
      <c r="GL95" s="344"/>
      <c r="GM95" s="344"/>
      <c r="GN95" s="344"/>
      <c r="GO95" s="105"/>
      <c r="GP95" s="105"/>
      <c r="GQ95" s="105"/>
      <c r="GR95" s="105"/>
      <c r="GT95" s="338"/>
      <c r="GU95" s="338"/>
      <c r="HL95" s="338"/>
    </row>
    <row r="96" spans="2:230" ht="15" thickBot="1" x14ac:dyDescent="0.2">
      <c r="B96" s="19"/>
      <c r="C96" s="101"/>
      <c r="D96" s="515"/>
      <c r="E96" s="516"/>
      <c r="F96" s="516"/>
      <c r="G96" s="517"/>
      <c r="H96" s="222" t="s">
        <v>14</v>
      </c>
      <c r="I96" s="546">
        <f>EY95</f>
        <v>0</v>
      </c>
      <c r="J96" s="546"/>
      <c r="K96" s="326" t="s">
        <v>15</v>
      </c>
      <c r="L96" s="221" t="s">
        <v>43</v>
      </c>
      <c r="M96" s="546">
        <f>FA95</f>
        <v>0</v>
      </c>
      <c r="N96" s="546"/>
      <c r="O96" s="326" t="s">
        <v>44</v>
      </c>
      <c r="P96" s="221" t="s">
        <v>43</v>
      </c>
      <c r="Q96" s="546">
        <f>FC95</f>
        <v>0</v>
      </c>
      <c r="R96" s="546"/>
      <c r="S96" s="326" t="s">
        <v>44</v>
      </c>
      <c r="T96" s="221" t="s">
        <v>43</v>
      </c>
      <c r="U96" s="546">
        <f>FE95</f>
        <v>0</v>
      </c>
      <c r="V96" s="546"/>
      <c r="W96" s="220" t="s">
        <v>44</v>
      </c>
      <c r="X96" s="326" t="s">
        <v>43</v>
      </c>
      <c r="Y96" s="546">
        <f>FG95</f>
        <v>0</v>
      </c>
      <c r="Z96" s="546"/>
      <c r="AA96" s="220" t="s">
        <v>44</v>
      </c>
      <c r="AB96" s="102"/>
      <c r="AC96" s="102"/>
      <c r="AD96" s="102"/>
      <c r="AE96" s="102"/>
      <c r="AF96" s="1" t="s">
        <v>139</v>
      </c>
      <c r="AU96" s="3"/>
      <c r="AV96" s="3"/>
      <c r="AW96" s="3"/>
      <c r="AX96" s="3"/>
      <c r="AY96" s="3"/>
      <c r="AZ96" s="3"/>
      <c r="BA96" s="3"/>
      <c r="BB96" s="3"/>
      <c r="BC96" s="4"/>
      <c r="BD96" s="4"/>
      <c r="BE96" s="4"/>
      <c r="BF96" s="4"/>
      <c r="BG96" s="5"/>
      <c r="BW96" s="6"/>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19"/>
      <c r="EL96" s="3"/>
      <c r="EM96" s="3"/>
      <c r="EN96" s="2"/>
      <c r="EO96" s="1244"/>
      <c r="EP96" s="1244"/>
      <c r="EQ96" s="1247"/>
      <c r="ER96" s="1244"/>
      <c r="ES96" s="1247"/>
      <c r="ET96" s="470"/>
      <c r="EU96" s="470"/>
      <c r="EV96" s="470"/>
      <c r="EW96" s="470"/>
      <c r="EX96" s="480"/>
      <c r="EY96" s="480"/>
      <c r="EZ96" s="480"/>
      <c r="FA96" s="480"/>
      <c r="FB96" s="480"/>
      <c r="FC96" s="480"/>
      <c r="FD96" s="480"/>
      <c r="FE96" s="480"/>
      <c r="FF96" s="480"/>
      <c r="FG96" s="480"/>
      <c r="FH96" s="480"/>
      <c r="FI96" s="480"/>
      <c r="FJ96" s="480"/>
      <c r="FK96" s="480"/>
      <c r="FL96" s="480"/>
      <c r="FM96" s="480"/>
      <c r="FN96" s="480"/>
      <c r="FO96" s="480"/>
      <c r="FP96" s="480"/>
      <c r="FQ96" s="480"/>
      <c r="FR96" s="472"/>
      <c r="FS96" s="472"/>
      <c r="FT96" s="472"/>
      <c r="FU96" s="472"/>
      <c r="FV96" s="472"/>
      <c r="FW96" s="472"/>
      <c r="FX96" s="472"/>
      <c r="FY96" s="472"/>
      <c r="FZ96" s="472"/>
      <c r="GA96" s="472"/>
      <c r="GB96" s="472"/>
      <c r="GC96" s="472"/>
      <c r="GD96" s="200"/>
      <c r="GE96" s="445"/>
      <c r="GF96" s="446"/>
      <c r="GG96" s="446"/>
      <c r="GH96" s="446"/>
      <c r="GI96" s="446"/>
      <c r="GJ96" s="390"/>
      <c r="GK96" s="390"/>
      <c r="GL96" s="344"/>
      <c r="GM96" s="344"/>
      <c r="GN96" s="344"/>
      <c r="GO96" s="105"/>
      <c r="GP96" s="105"/>
      <c r="GQ96" s="105"/>
      <c r="GR96" s="105"/>
      <c r="HL96" s="338"/>
      <c r="HM96" s="338"/>
      <c r="HN96" s="338"/>
    </row>
    <row r="97" spans="2:200" ht="13.5" customHeight="1" x14ac:dyDescent="0.15">
      <c r="B97" s="19"/>
      <c r="C97" s="101"/>
      <c r="D97" s="508" t="s">
        <v>131</v>
      </c>
      <c r="E97" s="509"/>
      <c r="F97" s="509"/>
      <c r="G97" s="514"/>
      <c r="H97" s="1002" t="e">
        <f>H95/ET95</f>
        <v>#DIV/0!</v>
      </c>
      <c r="I97" s="1003"/>
      <c r="J97" s="1003"/>
      <c r="K97" s="1004"/>
      <c r="L97" s="1024" t="e">
        <f>L95/ET95</f>
        <v>#DIV/0!</v>
      </c>
      <c r="M97" s="1003"/>
      <c r="N97" s="1003"/>
      <c r="O97" s="1004"/>
      <c r="P97" s="1024" t="e">
        <f>P95/ET95</f>
        <v>#DIV/0!</v>
      </c>
      <c r="Q97" s="1003"/>
      <c r="R97" s="1003"/>
      <c r="S97" s="1004"/>
      <c r="T97" s="1024" t="e">
        <f>T95/ET95</f>
        <v>#DIV/0!</v>
      </c>
      <c r="U97" s="1003"/>
      <c r="V97" s="1003"/>
      <c r="W97" s="1025"/>
      <c r="X97" s="1002" t="e">
        <f>X95/EU95</f>
        <v>#DIV/0!</v>
      </c>
      <c r="Y97" s="1003"/>
      <c r="Z97" s="1003"/>
      <c r="AA97" s="1025"/>
      <c r="AB97" s="102"/>
      <c r="AC97" s="102"/>
      <c r="AD97" s="102"/>
      <c r="AE97" s="102"/>
      <c r="AF97" s="589" t="s">
        <v>100</v>
      </c>
      <c r="AG97" s="590"/>
      <c r="AH97" s="590"/>
      <c r="AI97" s="590"/>
      <c r="AJ97" s="590"/>
      <c r="AK97" s="590"/>
      <c r="AL97" s="590"/>
      <c r="AM97" s="590"/>
      <c r="AN97" s="590"/>
      <c r="AO97" s="590"/>
      <c r="AP97" s="590"/>
      <c r="AQ97" s="590"/>
      <c r="AR97" s="591"/>
      <c r="AS97" s="589" t="s">
        <v>140</v>
      </c>
      <c r="AT97" s="590"/>
      <c r="AU97" s="590"/>
      <c r="AV97" s="590"/>
      <c r="AW97" s="590"/>
      <c r="AX97" s="590"/>
      <c r="AY97" s="590"/>
      <c r="AZ97" s="590"/>
      <c r="BA97" s="590"/>
      <c r="BB97" s="590"/>
      <c r="BC97" s="590"/>
      <c r="BD97" s="590"/>
      <c r="BE97" s="591"/>
      <c r="BF97" s="589" t="s">
        <v>141</v>
      </c>
      <c r="BG97" s="590"/>
      <c r="BH97" s="590"/>
      <c r="BI97" s="590"/>
      <c r="BJ97" s="590"/>
      <c r="BK97" s="590"/>
      <c r="BL97" s="590"/>
      <c r="BM97" s="590"/>
      <c r="BN97" s="590"/>
      <c r="BO97" s="590"/>
      <c r="BP97" s="590"/>
      <c r="BQ97" s="590"/>
      <c r="BR97" s="591"/>
      <c r="BS97" s="589" t="s">
        <v>142</v>
      </c>
      <c r="BT97" s="590"/>
      <c r="BU97" s="590"/>
      <c r="BV97" s="590"/>
      <c r="BW97" s="590"/>
      <c r="BX97" s="590"/>
      <c r="BY97" s="590"/>
      <c r="BZ97" s="590"/>
      <c r="CA97" s="590"/>
      <c r="CB97" s="590"/>
      <c r="CC97" s="590"/>
      <c r="CD97" s="590"/>
      <c r="CE97" s="591"/>
      <c r="CF97" s="589" t="s">
        <v>143</v>
      </c>
      <c r="CG97" s="590"/>
      <c r="CH97" s="590"/>
      <c r="CI97" s="590"/>
      <c r="CJ97" s="590"/>
      <c r="CK97" s="590"/>
      <c r="CL97" s="590"/>
      <c r="CM97" s="590"/>
      <c r="CN97" s="590"/>
      <c r="CO97" s="590"/>
      <c r="CP97" s="590"/>
      <c r="CQ97" s="590"/>
      <c r="CR97" s="591"/>
      <c r="CS97" s="589" t="s">
        <v>144</v>
      </c>
      <c r="CT97" s="590"/>
      <c r="CU97" s="590"/>
      <c r="CV97" s="590"/>
      <c r="CW97" s="590"/>
      <c r="CX97" s="590"/>
      <c r="CY97" s="590"/>
      <c r="CZ97" s="590"/>
      <c r="DA97" s="590"/>
      <c r="DB97" s="590"/>
      <c r="DC97" s="590"/>
      <c r="DD97" s="590"/>
      <c r="DE97" s="591"/>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19"/>
      <c r="EL97" s="3"/>
      <c r="EM97" s="3"/>
      <c r="EN97" s="2"/>
      <c r="EP97" s="2"/>
      <c r="ET97" s="197"/>
      <c r="EU97" s="1056"/>
      <c r="EV97" s="197"/>
      <c r="EW97" s="206"/>
      <c r="EX97" s="197"/>
      <c r="EY97" s="197"/>
      <c r="EZ97" s="197"/>
      <c r="FA97" s="197"/>
      <c r="FB97" s="197"/>
      <c r="FC97" s="197"/>
      <c r="FD97" s="197"/>
      <c r="FE97" s="197"/>
      <c r="FF97" s="197"/>
      <c r="FG97" s="199"/>
      <c r="FH97" s="199"/>
      <c r="FI97" s="199"/>
      <c r="FJ97" s="343"/>
      <c r="FK97" s="343"/>
      <c r="FL97" s="343"/>
      <c r="FM97" s="343"/>
      <c r="FN97" s="343"/>
      <c r="FO97" s="343"/>
      <c r="FQ97" s="343"/>
      <c r="FR97" s="344"/>
      <c r="FS97" s="344"/>
      <c r="FT97" s="344"/>
      <c r="FU97" s="105"/>
      <c r="FV97" s="105"/>
      <c r="FW97" s="105"/>
      <c r="FX97" s="105"/>
      <c r="FY97" s="105"/>
      <c r="FZ97" s="105"/>
      <c r="GA97" s="105"/>
      <c r="GB97" s="105"/>
      <c r="GC97" s="105"/>
      <c r="GD97" s="105"/>
      <c r="GE97" s="483">
        <f>COUNTIF($GX$37:$GX$94,"学校休業日")+COUNTIF($GX$37:$GX$94,"土曜日")-COUNTIFS($GX$37:$GX$94,"学校休業日",GY37:GY94,"③")-COUNTIFS($GX$37:$GX$94,"土曜日",GY37:GY94,"③")</f>
        <v>0</v>
      </c>
      <c r="GF97" s="483">
        <f>COUNTIF($GX$37:$GX$94,"学校休業日")+COUNTIF($GX$37:$GX$94,"土曜日")-COUNTIFS($GX$37:$GX$94,"学校休業日",GZ37:GZ94,"③")-COUNTIFS($GX$37:$GX$94,"土曜日",GZ37:GZ94,"③")</f>
        <v>0</v>
      </c>
      <c r="GG97" s="483">
        <f>COUNTIF($GX$37:$GX$94,"学校休業日")+COUNTIF($GX$37:$GX$94,"土曜日")-COUNTIFS($GX$37:$GX$94,"学校休業日",HA37:HA94,"③")-COUNTIFS($GX$37:$GX$94,"土曜日",HA37:HA94,"③")</f>
        <v>0</v>
      </c>
      <c r="GH97" s="483">
        <f>COUNTIF($GX$37:$GX$94,"学校休業日")+COUNTIF($GX$37:$GX$94,"土曜日")-COUNTIFS($GX$37:$GX$94,"学校休業日",HB37:HB94,"③")-COUNTIFS($GX$37:$GX$94,"土曜日",HB37:HB94,"③")</f>
        <v>0</v>
      </c>
      <c r="GI97" s="483">
        <f>COUNTIF($GX$37:$GX$94,"学校休業日")+COUNTIF($GX$37:$GX$94,"土曜日")-COUNTIFS($GX$37:$GX$94,"学校休業日",HC37:HC94,"③")-COUNTIFS($GX$37:$GX$94,"土曜日",HC37:HC94,"③")</f>
        <v>0</v>
      </c>
      <c r="GJ97" s="105"/>
      <c r="GK97" s="105"/>
      <c r="GL97" s="105"/>
      <c r="GM97" s="105"/>
      <c r="GN97" s="189"/>
      <c r="GO97" s="189"/>
      <c r="GP97" s="105"/>
      <c r="GQ97" s="105"/>
      <c r="GR97" s="189"/>
    </row>
    <row r="98" spans="2:200" s="105" customFormat="1" ht="13.5" customHeight="1" thickBot="1" x14ac:dyDescent="0.2">
      <c r="B98" s="103"/>
      <c r="C98" s="32"/>
      <c r="D98" s="747"/>
      <c r="E98" s="748"/>
      <c r="F98" s="748"/>
      <c r="G98" s="802"/>
      <c r="H98" s="217" t="s">
        <v>14</v>
      </c>
      <c r="I98" s="1001" t="e">
        <f>I96/ET95</f>
        <v>#DIV/0!</v>
      </c>
      <c r="J98" s="1001"/>
      <c r="K98" s="248" t="s">
        <v>15</v>
      </c>
      <c r="L98" s="218" t="s">
        <v>43</v>
      </c>
      <c r="M98" s="1001" t="e">
        <f>M96/ET95</f>
        <v>#DIV/0!</v>
      </c>
      <c r="N98" s="1001"/>
      <c r="O98" s="248" t="s">
        <v>44</v>
      </c>
      <c r="P98" s="218" t="s">
        <v>43</v>
      </c>
      <c r="Q98" s="1001" t="e">
        <f>Q96/ET95</f>
        <v>#DIV/0!</v>
      </c>
      <c r="R98" s="1001"/>
      <c r="S98" s="248" t="s">
        <v>44</v>
      </c>
      <c r="T98" s="218" t="s">
        <v>43</v>
      </c>
      <c r="U98" s="1001" t="e">
        <f>U96/ET95</f>
        <v>#DIV/0!</v>
      </c>
      <c r="V98" s="1001"/>
      <c r="W98" s="219" t="s">
        <v>44</v>
      </c>
      <c r="X98" s="326" t="s">
        <v>43</v>
      </c>
      <c r="Y98" s="1001" t="e">
        <f>Y96/EU95</f>
        <v>#DIV/0!</v>
      </c>
      <c r="Z98" s="1001"/>
      <c r="AA98" s="220" t="s">
        <v>44</v>
      </c>
      <c r="AB98" s="335"/>
      <c r="AC98" s="335"/>
      <c r="AD98" s="104"/>
      <c r="AE98" s="104"/>
      <c r="AF98" s="1072" t="s">
        <v>82</v>
      </c>
      <c r="AG98" s="585"/>
      <c r="AH98" s="549">
        <f>COUNTIFS(AF$37:AG$94,AF98)</f>
        <v>0</v>
      </c>
      <c r="AI98" s="550"/>
      <c r="AJ98" s="550"/>
      <c r="AK98" s="550"/>
      <c r="AL98" s="550"/>
      <c r="AM98" s="550"/>
      <c r="AN98" s="550"/>
      <c r="AO98" s="550"/>
      <c r="AP98" s="550"/>
      <c r="AQ98" s="550"/>
      <c r="AR98" s="551"/>
      <c r="AS98" s="996" t="s">
        <v>103</v>
      </c>
      <c r="AT98" s="997"/>
      <c r="AU98" s="549">
        <f>COUNTIFS(AS$37:AT$94,AS98)</f>
        <v>0</v>
      </c>
      <c r="AV98" s="550"/>
      <c r="AW98" s="550"/>
      <c r="AX98" s="550"/>
      <c r="AY98" s="550"/>
      <c r="AZ98" s="550"/>
      <c r="BA98" s="550"/>
      <c r="BB98" s="550"/>
      <c r="BC98" s="550"/>
      <c r="BD98" s="550"/>
      <c r="BE98" s="551"/>
      <c r="BF98" s="996" t="s">
        <v>103</v>
      </c>
      <c r="BG98" s="997"/>
      <c r="BH98" s="549">
        <f>COUNTIFS(BF$37:BG$94,BF98)</f>
        <v>0</v>
      </c>
      <c r="BI98" s="550"/>
      <c r="BJ98" s="550"/>
      <c r="BK98" s="550"/>
      <c r="BL98" s="550"/>
      <c r="BM98" s="550"/>
      <c r="BN98" s="550"/>
      <c r="BO98" s="550"/>
      <c r="BP98" s="550"/>
      <c r="BQ98" s="550"/>
      <c r="BR98" s="551"/>
      <c r="BS98" s="996" t="s">
        <v>103</v>
      </c>
      <c r="BT98" s="997"/>
      <c r="BU98" s="549">
        <f>COUNTIFS(BS$37:BT$94,BS98)</f>
        <v>0</v>
      </c>
      <c r="BV98" s="550"/>
      <c r="BW98" s="550"/>
      <c r="BX98" s="550"/>
      <c r="BY98" s="550"/>
      <c r="BZ98" s="550"/>
      <c r="CA98" s="550"/>
      <c r="CB98" s="550"/>
      <c r="CC98" s="550"/>
      <c r="CD98" s="550"/>
      <c r="CE98" s="551"/>
      <c r="CF98" s="996" t="s">
        <v>103</v>
      </c>
      <c r="CG98" s="997"/>
      <c r="CH98" s="549">
        <f>COUNTIFS(CF$37:CG$94,CF98)</f>
        <v>0</v>
      </c>
      <c r="CI98" s="550"/>
      <c r="CJ98" s="550"/>
      <c r="CK98" s="550"/>
      <c r="CL98" s="550"/>
      <c r="CM98" s="550"/>
      <c r="CN98" s="550"/>
      <c r="CO98" s="550"/>
      <c r="CP98" s="550"/>
      <c r="CQ98" s="550"/>
      <c r="CR98" s="551"/>
      <c r="CS98" s="996" t="s">
        <v>103</v>
      </c>
      <c r="CT98" s="997"/>
      <c r="CU98" s="549">
        <f>COUNTIFS(CS$37:CT$94,CS98)</f>
        <v>0</v>
      </c>
      <c r="CV98" s="550"/>
      <c r="CW98" s="550"/>
      <c r="CX98" s="550"/>
      <c r="CY98" s="550"/>
      <c r="CZ98" s="550"/>
      <c r="DA98" s="550"/>
      <c r="DB98" s="550"/>
      <c r="DC98" s="550"/>
      <c r="DD98" s="550"/>
      <c r="DE98" s="551"/>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103"/>
      <c r="EL98" s="4"/>
      <c r="EM98" s="4"/>
      <c r="ET98" s="198"/>
      <c r="EU98" s="1056"/>
      <c r="EV98" s="198"/>
      <c r="EW98" s="196"/>
      <c r="EX98" s="198"/>
      <c r="EY98" s="198"/>
      <c r="EZ98" s="197"/>
      <c r="FA98" s="197"/>
      <c r="FB98" s="197"/>
      <c r="FC98" s="197"/>
      <c r="FD98" s="197"/>
      <c r="FE98" s="197"/>
      <c r="FF98" s="198"/>
      <c r="FG98" s="200"/>
      <c r="FH98" s="200"/>
      <c r="FI98" s="200"/>
      <c r="FJ98" s="343"/>
      <c r="FK98" s="343"/>
      <c r="FL98" s="343"/>
      <c r="FM98" s="343"/>
      <c r="FN98" s="343"/>
      <c r="FO98" s="343"/>
      <c r="FQ98" s="343"/>
      <c r="FR98" s="344"/>
      <c r="FS98" s="344"/>
      <c r="FT98" s="344"/>
      <c r="GE98" s="484"/>
      <c r="GF98" s="484"/>
      <c r="GG98" s="484"/>
      <c r="GH98" s="484"/>
      <c r="GI98" s="484"/>
      <c r="GN98" s="189"/>
      <c r="GO98" s="189"/>
      <c r="GR98" s="189"/>
    </row>
    <row r="99" spans="2:200" s="105" customFormat="1" ht="13.5" customHeight="1" thickTop="1" x14ac:dyDescent="0.15">
      <c r="B99" s="103"/>
      <c r="C99" s="32"/>
      <c r="D99" s="1064" t="s">
        <v>145</v>
      </c>
      <c r="E99" s="1065"/>
      <c r="F99" s="1065"/>
      <c r="G99" s="1066"/>
      <c r="H99" s="1067">
        <f>FH95</f>
        <v>0</v>
      </c>
      <c r="I99" s="1068"/>
      <c r="J99" s="1068"/>
      <c r="K99" s="1069"/>
      <c r="L99" s="1070">
        <f>FJ95</f>
        <v>0</v>
      </c>
      <c r="M99" s="1068"/>
      <c r="N99" s="1068"/>
      <c r="O99" s="1069"/>
      <c r="P99" s="1070">
        <f>FL95</f>
        <v>0</v>
      </c>
      <c r="Q99" s="1068"/>
      <c r="R99" s="1068"/>
      <c r="S99" s="1069"/>
      <c r="T99" s="1070">
        <f>FN95</f>
        <v>0</v>
      </c>
      <c r="U99" s="1068"/>
      <c r="V99" s="1068"/>
      <c r="W99" s="1071"/>
      <c r="X99" s="1067">
        <f>FP95</f>
        <v>0</v>
      </c>
      <c r="Y99" s="1068"/>
      <c r="Z99" s="1068"/>
      <c r="AA99" s="1071"/>
      <c r="AB99" s="335"/>
      <c r="AC99" s="335"/>
      <c r="AD99" s="104"/>
      <c r="AE99" s="104"/>
      <c r="AF99" s="1072" t="s">
        <v>84</v>
      </c>
      <c r="AG99" s="585"/>
      <c r="AH99" s="549">
        <f>COUNTIFS(AF$37:AG$94,AF99)</f>
        <v>0</v>
      </c>
      <c r="AI99" s="550"/>
      <c r="AJ99" s="550"/>
      <c r="AK99" s="550"/>
      <c r="AL99" s="550"/>
      <c r="AM99" s="550"/>
      <c r="AN99" s="550"/>
      <c r="AO99" s="550"/>
      <c r="AP99" s="550"/>
      <c r="AQ99" s="550"/>
      <c r="AR99" s="551"/>
      <c r="AS99" s="547" t="s">
        <v>106</v>
      </c>
      <c r="AT99" s="548"/>
      <c r="AU99" s="549">
        <f>COUNTIFS(AS$37:AT$94,AS99)</f>
        <v>0</v>
      </c>
      <c r="AV99" s="550"/>
      <c r="AW99" s="550"/>
      <c r="AX99" s="550"/>
      <c r="AY99" s="550"/>
      <c r="AZ99" s="550"/>
      <c r="BA99" s="550"/>
      <c r="BB99" s="550"/>
      <c r="BC99" s="550"/>
      <c r="BD99" s="550"/>
      <c r="BE99" s="551"/>
      <c r="BF99" s="547" t="s">
        <v>106</v>
      </c>
      <c r="BG99" s="548"/>
      <c r="BH99" s="549">
        <f>COUNTIFS(BF$37:BG$94,BF99)</f>
        <v>0</v>
      </c>
      <c r="BI99" s="550"/>
      <c r="BJ99" s="550"/>
      <c r="BK99" s="550"/>
      <c r="BL99" s="550"/>
      <c r="BM99" s="550"/>
      <c r="BN99" s="550"/>
      <c r="BO99" s="550"/>
      <c r="BP99" s="550"/>
      <c r="BQ99" s="550"/>
      <c r="BR99" s="551"/>
      <c r="BS99" s="547" t="s">
        <v>106</v>
      </c>
      <c r="BT99" s="548"/>
      <c r="BU99" s="549">
        <f>COUNTIFS(BS$37:BT$94,BS99)</f>
        <v>0</v>
      </c>
      <c r="BV99" s="550"/>
      <c r="BW99" s="550"/>
      <c r="BX99" s="550"/>
      <c r="BY99" s="550"/>
      <c r="BZ99" s="550"/>
      <c r="CA99" s="550"/>
      <c r="CB99" s="550"/>
      <c r="CC99" s="550"/>
      <c r="CD99" s="550"/>
      <c r="CE99" s="551"/>
      <c r="CF99" s="547" t="s">
        <v>106</v>
      </c>
      <c r="CG99" s="548"/>
      <c r="CH99" s="549">
        <f>COUNTIFS(CF$37:CG$94,CF99)</f>
        <v>0</v>
      </c>
      <c r="CI99" s="550"/>
      <c r="CJ99" s="550"/>
      <c r="CK99" s="550"/>
      <c r="CL99" s="550"/>
      <c r="CM99" s="550"/>
      <c r="CN99" s="550"/>
      <c r="CO99" s="550"/>
      <c r="CP99" s="550"/>
      <c r="CQ99" s="550"/>
      <c r="CR99" s="551"/>
      <c r="CS99" s="547" t="s">
        <v>106</v>
      </c>
      <c r="CT99" s="548"/>
      <c r="CU99" s="549">
        <f>COUNTIFS(CS$37:CT$94,CS99)</f>
        <v>0</v>
      </c>
      <c r="CV99" s="550"/>
      <c r="CW99" s="550"/>
      <c r="CX99" s="550"/>
      <c r="CY99" s="550"/>
      <c r="CZ99" s="550"/>
      <c r="DA99" s="550"/>
      <c r="DB99" s="550"/>
      <c r="DC99" s="550"/>
      <c r="DD99" s="550"/>
      <c r="DE99" s="551"/>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103"/>
      <c r="EL99" s="4"/>
      <c r="EM99" s="4"/>
      <c r="ET99" s="198"/>
      <c r="EU99" s="1056"/>
      <c r="EV99" s="198"/>
      <c r="EW99" s="196"/>
      <c r="EX99" s="198"/>
      <c r="EY99" s="198"/>
      <c r="EZ99" s="197"/>
      <c r="FA99" s="197"/>
      <c r="FB99" s="197"/>
      <c r="FC99" s="197"/>
      <c r="FD99" s="197"/>
      <c r="FE99" s="197"/>
      <c r="FF99" s="198"/>
      <c r="FG99" s="200"/>
      <c r="FH99" s="200"/>
      <c r="FI99" s="200"/>
      <c r="FJ99" s="343"/>
      <c r="FK99" s="343"/>
      <c r="FL99" s="343"/>
      <c r="FM99" s="343"/>
      <c r="FN99" s="343"/>
      <c r="FO99" s="343"/>
      <c r="FQ99" s="343"/>
      <c r="FR99" s="344"/>
      <c r="FS99" s="344"/>
      <c r="FT99" s="344"/>
      <c r="GE99" s="485">
        <f>SUMIF(GE37:GE94,"&gt;0",GE37:GE94)</f>
        <v>0</v>
      </c>
      <c r="GF99" s="485">
        <f>SUMIF(GF37:GF94,"&gt;0",GF37:GF94)</f>
        <v>0</v>
      </c>
      <c r="GG99" s="485">
        <f>SUMIF(GG37:GG94,"&gt;0",GG37:GG94)</f>
        <v>0</v>
      </c>
      <c r="GH99" s="485">
        <f>SUMIF(GH37:GH94,"&gt;0",GH37:GH94)</f>
        <v>0</v>
      </c>
      <c r="GI99" s="485">
        <f>SUMIF(GI37:GI94,"&gt;0",GI37:GI94)</f>
        <v>0</v>
      </c>
      <c r="GN99" s="189"/>
      <c r="GO99" s="189"/>
      <c r="GR99" s="189"/>
    </row>
    <row r="100" spans="2:200" s="105" customFormat="1" ht="13.5" customHeight="1" x14ac:dyDescent="0.15">
      <c r="B100" s="103"/>
      <c r="C100" s="32"/>
      <c r="D100" s="515"/>
      <c r="E100" s="516"/>
      <c r="F100" s="516"/>
      <c r="G100" s="517"/>
      <c r="H100" s="221" t="s">
        <v>14</v>
      </c>
      <c r="I100" s="546">
        <f>FI95</f>
        <v>0</v>
      </c>
      <c r="J100" s="546"/>
      <c r="K100" s="326" t="s">
        <v>15</v>
      </c>
      <c r="L100" s="221" t="s">
        <v>43</v>
      </c>
      <c r="M100" s="546">
        <f>FK95</f>
        <v>0</v>
      </c>
      <c r="N100" s="546"/>
      <c r="O100" s="326" t="s">
        <v>44</v>
      </c>
      <c r="P100" s="221" t="s">
        <v>43</v>
      </c>
      <c r="Q100" s="546">
        <f>FM95</f>
        <v>0</v>
      </c>
      <c r="R100" s="546"/>
      <c r="S100" s="326" t="s">
        <v>44</v>
      </c>
      <c r="T100" s="221" t="s">
        <v>43</v>
      </c>
      <c r="U100" s="546">
        <f>FO95</f>
        <v>0</v>
      </c>
      <c r="V100" s="546"/>
      <c r="W100" s="326" t="s">
        <v>44</v>
      </c>
      <c r="X100" s="222" t="s">
        <v>14</v>
      </c>
      <c r="Y100" s="546">
        <f>FQ95</f>
        <v>0</v>
      </c>
      <c r="Z100" s="546"/>
      <c r="AA100" s="220" t="s">
        <v>15</v>
      </c>
      <c r="AB100" s="335"/>
      <c r="AC100" s="335"/>
      <c r="AD100" s="104"/>
      <c r="AE100" s="104"/>
      <c r="AF100" s="1073" t="s">
        <v>83</v>
      </c>
      <c r="AG100" s="1074"/>
      <c r="AH100" s="549">
        <f>COUNTIFS(AF$37:AG$94,AF100)</f>
        <v>0</v>
      </c>
      <c r="AI100" s="550"/>
      <c r="AJ100" s="550"/>
      <c r="AK100" s="550"/>
      <c r="AL100" s="550"/>
      <c r="AM100" s="550"/>
      <c r="AN100" s="550"/>
      <c r="AO100" s="550"/>
      <c r="AP100" s="550"/>
      <c r="AQ100" s="550"/>
      <c r="AR100" s="551"/>
      <c r="AS100" s="547" t="s">
        <v>114</v>
      </c>
      <c r="AT100" s="548"/>
      <c r="AU100" s="549">
        <f>COUNTIFS(AS$37:AT$94,AS100)</f>
        <v>0</v>
      </c>
      <c r="AV100" s="550"/>
      <c r="AW100" s="550"/>
      <c r="AX100" s="550"/>
      <c r="AY100" s="550"/>
      <c r="AZ100" s="550"/>
      <c r="BA100" s="550"/>
      <c r="BB100" s="550"/>
      <c r="BC100" s="550"/>
      <c r="BD100" s="550"/>
      <c r="BE100" s="551"/>
      <c r="BF100" s="547" t="s">
        <v>114</v>
      </c>
      <c r="BG100" s="548"/>
      <c r="BH100" s="549">
        <f>COUNTIFS(BF$37:BG$94,BF100)</f>
        <v>0</v>
      </c>
      <c r="BI100" s="550"/>
      <c r="BJ100" s="550"/>
      <c r="BK100" s="550"/>
      <c r="BL100" s="550"/>
      <c r="BM100" s="550"/>
      <c r="BN100" s="550"/>
      <c r="BO100" s="550"/>
      <c r="BP100" s="550"/>
      <c r="BQ100" s="550"/>
      <c r="BR100" s="551"/>
      <c r="BS100" s="547" t="s">
        <v>114</v>
      </c>
      <c r="BT100" s="548"/>
      <c r="BU100" s="549">
        <f>COUNTIFS(BS$37:BT$94,BS100)</f>
        <v>0</v>
      </c>
      <c r="BV100" s="550"/>
      <c r="BW100" s="550"/>
      <c r="BX100" s="550"/>
      <c r="BY100" s="550"/>
      <c r="BZ100" s="550"/>
      <c r="CA100" s="550"/>
      <c r="CB100" s="550"/>
      <c r="CC100" s="550"/>
      <c r="CD100" s="550"/>
      <c r="CE100" s="551"/>
      <c r="CF100" s="547" t="s">
        <v>114</v>
      </c>
      <c r="CG100" s="548"/>
      <c r="CH100" s="549">
        <f>COUNTIFS(CF$37:CG$94,CF100)</f>
        <v>0</v>
      </c>
      <c r="CI100" s="550"/>
      <c r="CJ100" s="550"/>
      <c r="CK100" s="550"/>
      <c r="CL100" s="550"/>
      <c r="CM100" s="550"/>
      <c r="CN100" s="550"/>
      <c r="CO100" s="550"/>
      <c r="CP100" s="550"/>
      <c r="CQ100" s="550"/>
      <c r="CR100" s="551"/>
      <c r="CS100" s="547" t="s">
        <v>114</v>
      </c>
      <c r="CT100" s="548"/>
      <c r="CU100" s="549">
        <f>COUNTIFS(CS$37:CT$94,CS100)</f>
        <v>0</v>
      </c>
      <c r="CV100" s="550"/>
      <c r="CW100" s="550"/>
      <c r="CX100" s="550"/>
      <c r="CY100" s="550"/>
      <c r="CZ100" s="550"/>
      <c r="DA100" s="550"/>
      <c r="DB100" s="550"/>
      <c r="DC100" s="550"/>
      <c r="DD100" s="550"/>
      <c r="DE100" s="551"/>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103"/>
      <c r="EL100" s="4"/>
      <c r="EM100" s="4"/>
      <c r="ET100" s="198"/>
      <c r="EU100" s="1056"/>
      <c r="EV100" s="198"/>
      <c r="EW100" s="196"/>
      <c r="EX100" s="198"/>
      <c r="EY100" s="198"/>
      <c r="EZ100" s="197"/>
      <c r="FA100" s="197"/>
      <c r="FB100" s="197"/>
      <c r="FC100" s="197"/>
      <c r="FD100" s="197"/>
      <c r="FE100" s="197"/>
      <c r="FF100" s="198"/>
      <c r="FG100" s="200"/>
      <c r="FH100" s="200"/>
      <c r="FI100" s="200"/>
      <c r="FJ100" s="343"/>
      <c r="FK100" s="343"/>
      <c r="FL100" s="343"/>
      <c r="FM100" s="343"/>
      <c r="FN100" s="343"/>
      <c r="FO100" s="343"/>
      <c r="FQ100" s="343"/>
      <c r="FR100" s="344"/>
      <c r="FS100" s="344"/>
      <c r="FT100" s="344"/>
      <c r="GE100" s="485"/>
      <c r="GF100" s="485"/>
      <c r="GG100" s="485"/>
      <c r="GH100" s="485"/>
      <c r="GI100" s="485"/>
      <c r="GN100" s="189"/>
      <c r="GO100" s="189"/>
      <c r="GR100" s="189"/>
    </row>
    <row r="101" spans="2:200" s="105" customFormat="1" ht="13.5" customHeight="1" thickBot="1" x14ac:dyDescent="0.2">
      <c r="B101" s="103"/>
      <c r="C101" s="32"/>
      <c r="D101" s="508" t="s">
        <v>146</v>
      </c>
      <c r="E101" s="509"/>
      <c r="F101" s="509"/>
      <c r="G101" s="514"/>
      <c r="H101" s="1057" t="e">
        <f>H99/EV95</f>
        <v>#DIV/0!</v>
      </c>
      <c r="I101" s="1058"/>
      <c r="J101" s="1058"/>
      <c r="K101" s="1059"/>
      <c r="L101" s="1060" t="e">
        <f>L99/EV95</f>
        <v>#DIV/0!</v>
      </c>
      <c r="M101" s="1058"/>
      <c r="N101" s="1058"/>
      <c r="O101" s="1059"/>
      <c r="P101" s="1060" t="e">
        <f>P99/EV95</f>
        <v>#DIV/0!</v>
      </c>
      <c r="Q101" s="1058"/>
      <c r="R101" s="1058"/>
      <c r="S101" s="1059"/>
      <c r="T101" s="1060" t="e">
        <f>T99/EV95</f>
        <v>#DIV/0!</v>
      </c>
      <c r="U101" s="1058"/>
      <c r="V101" s="1058"/>
      <c r="W101" s="1096"/>
      <c r="X101" s="1097" t="e">
        <f>X99/EW95</f>
        <v>#DIV/0!</v>
      </c>
      <c r="Y101" s="1058"/>
      <c r="Z101" s="1058"/>
      <c r="AA101" s="1096"/>
      <c r="AB101" s="335"/>
      <c r="AC101" s="335"/>
      <c r="AD101" s="104"/>
      <c r="AE101" s="104"/>
      <c r="AF101" s="1054" t="s">
        <v>85</v>
      </c>
      <c r="AG101" s="1055"/>
      <c r="AH101" s="543">
        <f>COUNTIFS(AF$37:AG$94,AF101)</f>
        <v>0</v>
      </c>
      <c r="AI101" s="544"/>
      <c r="AJ101" s="544"/>
      <c r="AK101" s="544"/>
      <c r="AL101" s="544"/>
      <c r="AM101" s="544"/>
      <c r="AN101" s="544"/>
      <c r="AO101" s="544"/>
      <c r="AP101" s="544"/>
      <c r="AQ101" s="544"/>
      <c r="AR101" s="545"/>
      <c r="AS101" s="574" t="s">
        <v>107</v>
      </c>
      <c r="AT101" s="575"/>
      <c r="AU101" s="543">
        <f>COUNTIFS(AS$37:AT$94,AS101)</f>
        <v>0</v>
      </c>
      <c r="AV101" s="544"/>
      <c r="AW101" s="544"/>
      <c r="AX101" s="544"/>
      <c r="AY101" s="544"/>
      <c r="AZ101" s="544"/>
      <c r="BA101" s="544"/>
      <c r="BB101" s="544"/>
      <c r="BC101" s="544"/>
      <c r="BD101" s="544"/>
      <c r="BE101" s="545"/>
      <c r="BF101" s="574" t="s">
        <v>107</v>
      </c>
      <c r="BG101" s="575"/>
      <c r="BH101" s="543">
        <f>COUNTIFS(BF$37:BG$94,BF101)</f>
        <v>0</v>
      </c>
      <c r="BI101" s="544"/>
      <c r="BJ101" s="544"/>
      <c r="BK101" s="544"/>
      <c r="BL101" s="544"/>
      <c r="BM101" s="544"/>
      <c r="BN101" s="544"/>
      <c r="BO101" s="544"/>
      <c r="BP101" s="544"/>
      <c r="BQ101" s="544"/>
      <c r="BR101" s="545"/>
      <c r="BS101" s="574" t="s">
        <v>107</v>
      </c>
      <c r="BT101" s="575"/>
      <c r="BU101" s="543">
        <f>COUNTIFS(BS$37:BT$94,BS101)</f>
        <v>0</v>
      </c>
      <c r="BV101" s="544"/>
      <c r="BW101" s="544"/>
      <c r="BX101" s="544"/>
      <c r="BY101" s="544"/>
      <c r="BZ101" s="544"/>
      <c r="CA101" s="544"/>
      <c r="CB101" s="544"/>
      <c r="CC101" s="544"/>
      <c r="CD101" s="544"/>
      <c r="CE101" s="545"/>
      <c r="CF101" s="574" t="s">
        <v>107</v>
      </c>
      <c r="CG101" s="575"/>
      <c r="CH101" s="543">
        <f>COUNTIFS(CF$37:CG$94,CF101)</f>
        <v>0</v>
      </c>
      <c r="CI101" s="544"/>
      <c r="CJ101" s="544"/>
      <c r="CK101" s="544"/>
      <c r="CL101" s="544"/>
      <c r="CM101" s="544"/>
      <c r="CN101" s="544"/>
      <c r="CO101" s="544"/>
      <c r="CP101" s="544"/>
      <c r="CQ101" s="544"/>
      <c r="CR101" s="545"/>
      <c r="CS101" s="574" t="s">
        <v>107</v>
      </c>
      <c r="CT101" s="575"/>
      <c r="CU101" s="543">
        <f>COUNTIFS(CS$37:CT$94,CS101)</f>
        <v>0</v>
      </c>
      <c r="CV101" s="544"/>
      <c r="CW101" s="544"/>
      <c r="CX101" s="544"/>
      <c r="CY101" s="544"/>
      <c r="CZ101" s="544"/>
      <c r="DA101" s="544"/>
      <c r="DB101" s="544"/>
      <c r="DC101" s="544"/>
      <c r="DD101" s="544"/>
      <c r="DE101" s="545"/>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103"/>
      <c r="EL101" s="4"/>
      <c r="EM101" s="4"/>
      <c r="ET101" s="198"/>
      <c r="EU101" s="1056"/>
      <c r="EV101" s="198"/>
      <c r="EW101" s="196"/>
      <c r="EX101" s="198"/>
      <c r="EY101" s="198"/>
      <c r="EZ101" s="198"/>
      <c r="FA101" s="198"/>
      <c r="FB101" s="198"/>
      <c r="FC101" s="198"/>
      <c r="FD101" s="198"/>
      <c r="FE101" s="198"/>
      <c r="FF101" s="198"/>
      <c r="FG101" s="200"/>
      <c r="FH101" s="200"/>
      <c r="FI101" s="200"/>
      <c r="FJ101" s="200"/>
      <c r="FK101" s="198"/>
      <c r="FL101" s="198"/>
      <c r="FM101" s="198"/>
      <c r="FN101" s="198"/>
      <c r="FO101" s="198"/>
      <c r="FQ101" s="343"/>
      <c r="FR101" s="343"/>
      <c r="FS101" s="343"/>
      <c r="FT101" s="343"/>
      <c r="GF101" s="240"/>
      <c r="GG101" s="240"/>
      <c r="GH101" s="240"/>
      <c r="GI101" s="240"/>
      <c r="GN101" s="189"/>
      <c r="GO101" s="189"/>
      <c r="GR101" s="189"/>
    </row>
    <row r="102" spans="2:200" s="105" customFormat="1" ht="13.5" customHeight="1" thickTop="1" thickBot="1" x14ac:dyDescent="0.2">
      <c r="B102" s="103"/>
      <c r="C102" s="32"/>
      <c r="D102" s="515"/>
      <c r="E102" s="516"/>
      <c r="F102" s="516"/>
      <c r="G102" s="517"/>
      <c r="H102" s="301" t="s">
        <v>14</v>
      </c>
      <c r="I102" s="1098" t="e">
        <f>I100/EV95</f>
        <v>#DIV/0!</v>
      </c>
      <c r="J102" s="1099"/>
      <c r="K102" s="324" t="s">
        <v>15</v>
      </c>
      <c r="L102" s="301" t="s">
        <v>14</v>
      </c>
      <c r="M102" s="1099" t="e">
        <f>M100/EV95</f>
        <v>#DIV/0!</v>
      </c>
      <c r="N102" s="1099"/>
      <c r="O102" s="324" t="s">
        <v>15</v>
      </c>
      <c r="P102" s="301" t="s">
        <v>14</v>
      </c>
      <c r="Q102" s="1099" t="e">
        <f>Q100/EV95</f>
        <v>#DIV/0!</v>
      </c>
      <c r="R102" s="1099"/>
      <c r="S102" s="324" t="s">
        <v>15</v>
      </c>
      <c r="T102" s="301" t="s">
        <v>14</v>
      </c>
      <c r="U102" s="1099" t="e">
        <f>U100/EV95</f>
        <v>#DIV/0!</v>
      </c>
      <c r="V102" s="1099"/>
      <c r="W102" s="324" t="s">
        <v>15</v>
      </c>
      <c r="X102" s="302" t="s">
        <v>14</v>
      </c>
      <c r="Y102" s="1099" t="e">
        <f>Y100/EW95</f>
        <v>#DIV/0!</v>
      </c>
      <c r="Z102" s="1099"/>
      <c r="AA102" s="303" t="s">
        <v>15</v>
      </c>
      <c r="AB102" s="335"/>
      <c r="AC102" s="335"/>
      <c r="AD102" s="104"/>
      <c r="AE102" s="104"/>
      <c r="AF102" s="569" t="s">
        <v>3</v>
      </c>
      <c r="AG102" s="570"/>
      <c r="AH102" s="571">
        <f>SUM(AH98:AR101)</f>
        <v>0</v>
      </c>
      <c r="AI102" s="572"/>
      <c r="AJ102" s="572"/>
      <c r="AK102" s="572"/>
      <c r="AL102" s="572"/>
      <c r="AM102" s="572"/>
      <c r="AN102" s="572"/>
      <c r="AO102" s="572"/>
      <c r="AP102" s="572"/>
      <c r="AQ102" s="572"/>
      <c r="AR102" s="573"/>
      <c r="AS102" s="569" t="s">
        <v>3</v>
      </c>
      <c r="AT102" s="570"/>
      <c r="AU102" s="571">
        <f>SUM(AU98:BE101)</f>
        <v>0</v>
      </c>
      <c r="AV102" s="572"/>
      <c r="AW102" s="572"/>
      <c r="AX102" s="572"/>
      <c r="AY102" s="572"/>
      <c r="AZ102" s="572"/>
      <c r="BA102" s="572"/>
      <c r="BB102" s="572"/>
      <c r="BC102" s="572"/>
      <c r="BD102" s="572"/>
      <c r="BE102" s="573"/>
      <c r="BF102" s="569" t="s">
        <v>3</v>
      </c>
      <c r="BG102" s="570"/>
      <c r="BH102" s="571">
        <f>SUM(BH98:BR101)</f>
        <v>0</v>
      </c>
      <c r="BI102" s="572"/>
      <c r="BJ102" s="572"/>
      <c r="BK102" s="572"/>
      <c r="BL102" s="572"/>
      <c r="BM102" s="572"/>
      <c r="BN102" s="572"/>
      <c r="BO102" s="572"/>
      <c r="BP102" s="572"/>
      <c r="BQ102" s="572"/>
      <c r="BR102" s="573"/>
      <c r="BS102" s="569" t="s">
        <v>3</v>
      </c>
      <c r="BT102" s="570"/>
      <c r="BU102" s="571">
        <f>SUM(BU98:CE101)</f>
        <v>0</v>
      </c>
      <c r="BV102" s="572"/>
      <c r="BW102" s="572"/>
      <c r="BX102" s="572"/>
      <c r="BY102" s="572"/>
      <c r="BZ102" s="572"/>
      <c r="CA102" s="572"/>
      <c r="CB102" s="572"/>
      <c r="CC102" s="572"/>
      <c r="CD102" s="572"/>
      <c r="CE102" s="573"/>
      <c r="CF102" s="569" t="s">
        <v>3</v>
      </c>
      <c r="CG102" s="570"/>
      <c r="CH102" s="571">
        <f>SUM(CH98:CR101)</f>
        <v>0</v>
      </c>
      <c r="CI102" s="572"/>
      <c r="CJ102" s="572"/>
      <c r="CK102" s="572"/>
      <c r="CL102" s="572"/>
      <c r="CM102" s="572"/>
      <c r="CN102" s="572"/>
      <c r="CO102" s="572"/>
      <c r="CP102" s="572"/>
      <c r="CQ102" s="572"/>
      <c r="CR102" s="573"/>
      <c r="CS102" s="569" t="s">
        <v>3</v>
      </c>
      <c r="CT102" s="570"/>
      <c r="CU102" s="571">
        <f>SUM(CU98:DE101)</f>
        <v>0</v>
      </c>
      <c r="CV102" s="572"/>
      <c r="CW102" s="572"/>
      <c r="CX102" s="572"/>
      <c r="CY102" s="572"/>
      <c r="CZ102" s="572"/>
      <c r="DA102" s="572"/>
      <c r="DB102" s="572"/>
      <c r="DC102" s="572"/>
      <c r="DD102" s="572"/>
      <c r="DE102" s="573"/>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103"/>
      <c r="EL102" s="4"/>
      <c r="EM102" s="4"/>
      <c r="ET102" s="198"/>
      <c r="EU102" s="1056"/>
      <c r="EV102" s="198"/>
      <c r="EW102" s="196"/>
      <c r="EX102" s="198"/>
      <c r="EY102" s="198"/>
      <c r="EZ102" s="198"/>
      <c r="FA102" s="198"/>
      <c r="FB102" s="198"/>
      <c r="FC102" s="198"/>
      <c r="FD102" s="198"/>
      <c r="FE102" s="198"/>
      <c r="FF102" s="198"/>
      <c r="FG102" s="200"/>
      <c r="FH102" s="200"/>
      <c r="FI102" s="200"/>
      <c r="FJ102" s="200"/>
      <c r="FK102" s="198"/>
      <c r="FL102" s="198"/>
      <c r="FM102" s="198"/>
      <c r="FN102" s="198"/>
      <c r="FO102" s="198"/>
      <c r="FQ102" s="343"/>
      <c r="FR102" s="343"/>
      <c r="FS102" s="343"/>
      <c r="FT102" s="343"/>
      <c r="GE102" s="240" t="e">
        <f>(GE99/GE97)*2</f>
        <v>#DIV/0!</v>
      </c>
      <c r="GF102" s="240" t="e">
        <f>(GF99/GF97)*2</f>
        <v>#DIV/0!</v>
      </c>
      <c r="GG102" s="240" t="e">
        <f>(GG99/GG97)*2</f>
        <v>#DIV/0!</v>
      </c>
      <c r="GH102" s="240" t="e">
        <f t="shared" ref="GH102" si="480">(GH99/GH97)*2</f>
        <v>#DIV/0!</v>
      </c>
      <c r="GI102" s="240" t="e">
        <f>(GI99/GI97)*2</f>
        <v>#DIV/0!</v>
      </c>
      <c r="GN102" s="189"/>
      <c r="GO102" s="189"/>
      <c r="GR102" s="189"/>
    </row>
    <row r="103" spans="2:200" s="105" customFormat="1" ht="13.5" customHeight="1" x14ac:dyDescent="0.15">
      <c r="B103" s="106"/>
      <c r="C103" s="107"/>
      <c r="D103" s="331"/>
      <c r="E103" s="331"/>
      <c r="F103" s="331"/>
      <c r="G103" s="331"/>
      <c r="H103" s="330"/>
      <c r="I103" s="330"/>
      <c r="J103" s="330"/>
      <c r="K103" s="330"/>
      <c r="L103" s="330"/>
      <c r="M103" s="330"/>
      <c r="N103" s="330"/>
      <c r="O103" s="330"/>
      <c r="P103" s="330"/>
      <c r="Q103" s="330"/>
      <c r="R103" s="330"/>
      <c r="S103" s="330"/>
      <c r="T103" s="330"/>
      <c r="U103" s="330"/>
      <c r="V103" s="330"/>
      <c r="W103" s="330"/>
      <c r="X103" s="330"/>
      <c r="Y103" s="330"/>
      <c r="Z103" s="330"/>
      <c r="AA103" s="330"/>
      <c r="AB103" s="325"/>
      <c r="AC103" s="325"/>
      <c r="AD103" s="7"/>
      <c r="AE103" s="7"/>
      <c r="AF103" s="7"/>
      <c r="AG103" s="7"/>
      <c r="AH103" s="7"/>
      <c r="AI103" s="7"/>
      <c r="AJ103" s="7"/>
      <c r="AK103" s="7"/>
      <c r="AL103" s="8"/>
      <c r="AM103" s="7"/>
      <c r="AN103" s="7"/>
      <c r="AO103" s="8"/>
      <c r="AP103" s="7"/>
      <c r="AQ103" s="7"/>
      <c r="AR103" s="8"/>
      <c r="AS103" s="7"/>
      <c r="AT103" s="7"/>
      <c r="AU103" s="7"/>
      <c r="AV103" s="7"/>
      <c r="AW103" s="7"/>
      <c r="AX103" s="7"/>
      <c r="AY103" s="8"/>
      <c r="AZ103" s="7"/>
      <c r="BA103" s="7"/>
      <c r="BB103" s="8"/>
      <c r="BC103" s="7"/>
      <c r="BD103" s="7"/>
      <c r="BE103" s="8"/>
      <c r="BF103" s="7"/>
      <c r="BG103" s="7"/>
      <c r="BH103" s="7"/>
      <c r="BI103" s="7"/>
      <c r="BJ103" s="7"/>
      <c r="BK103" s="7"/>
      <c r="BL103" s="8"/>
      <c r="BM103" s="7"/>
      <c r="BN103" s="7"/>
      <c r="BO103" s="8"/>
      <c r="BP103" s="7"/>
      <c r="BQ103" s="7"/>
      <c r="BR103" s="8"/>
      <c r="BS103" s="7"/>
      <c r="BT103" s="7"/>
      <c r="BU103" s="7"/>
      <c r="BV103" s="7"/>
      <c r="BW103" s="7"/>
      <c r="BX103" s="7"/>
      <c r="BY103" s="8"/>
      <c r="BZ103" s="7"/>
      <c r="CA103" s="7"/>
      <c r="CB103" s="8"/>
      <c r="CC103" s="7"/>
      <c r="CD103" s="7"/>
      <c r="CE103" s="8"/>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103"/>
      <c r="EL103" s="4"/>
      <c r="EM103" s="4"/>
      <c r="EO103" s="198"/>
      <c r="EP103" s="1056"/>
      <c r="EQ103" s="198"/>
      <c r="ER103" s="198"/>
      <c r="ES103" s="196"/>
      <c r="ET103" s="198"/>
      <c r="EU103" s="198"/>
      <c r="EV103" s="198"/>
      <c r="EW103" s="198"/>
      <c r="EX103" s="198"/>
      <c r="EY103" s="198"/>
      <c r="EZ103" s="198"/>
      <c r="FA103" s="198"/>
      <c r="FB103" s="198"/>
      <c r="FC103" s="200"/>
      <c r="FD103" s="200"/>
      <c r="FE103" s="200"/>
      <c r="FF103" s="200"/>
      <c r="FG103" s="198"/>
      <c r="FH103" s="198"/>
      <c r="FI103" s="198"/>
      <c r="FJ103" s="198"/>
      <c r="FK103" s="198"/>
      <c r="FM103" s="343"/>
      <c r="FN103" s="343"/>
      <c r="FO103" s="343"/>
      <c r="FP103" s="343"/>
      <c r="GB103" s="240"/>
      <c r="GC103" s="240"/>
      <c r="GD103" s="240"/>
      <c r="GE103" s="240"/>
      <c r="GJ103" s="189"/>
      <c r="GK103" s="189"/>
      <c r="GN103" s="189"/>
    </row>
    <row r="104" spans="2:200" ht="13.5" customHeight="1" x14ac:dyDescent="0.15">
      <c r="B104" s="3"/>
      <c r="C104" s="79"/>
      <c r="D104" s="79"/>
      <c r="E104" s="79"/>
      <c r="F104" s="79"/>
      <c r="G104" s="7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108"/>
      <c r="BK104" s="4"/>
      <c r="BL104" s="4"/>
      <c r="BM104" s="4"/>
      <c r="BN104" s="4"/>
      <c r="BO104" s="4"/>
      <c r="BP104" s="4"/>
      <c r="BQ104" s="4"/>
      <c r="BR104" s="4"/>
      <c r="BS104" s="4"/>
      <c r="BT104" s="4"/>
      <c r="BU104" s="4"/>
      <c r="BV104" s="4"/>
      <c r="BW104" s="4"/>
      <c r="BX104" s="4"/>
      <c r="BY104" s="4"/>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L104" s="3"/>
      <c r="EM104" s="3"/>
      <c r="EN104" s="2"/>
      <c r="EO104" s="197"/>
      <c r="EP104" s="1056"/>
      <c r="EQ104" s="197"/>
      <c r="ER104" s="197"/>
      <c r="ES104" s="206"/>
      <c r="ET104" s="197"/>
      <c r="EU104" s="197"/>
      <c r="EV104" s="197"/>
      <c r="EW104" s="197"/>
      <c r="EX104" s="197"/>
      <c r="EY104" s="197"/>
      <c r="EZ104" s="197"/>
      <c r="FA104" s="197"/>
      <c r="FB104" s="197"/>
      <c r="FD104" s="199"/>
      <c r="FE104" s="199"/>
      <c r="FF104" s="199"/>
      <c r="FG104" s="197"/>
      <c r="FH104" s="197"/>
      <c r="FI104" s="197"/>
      <c r="FJ104" s="197"/>
      <c r="FK104" s="197"/>
      <c r="FM104" s="343"/>
      <c r="FN104" s="343"/>
      <c r="FO104" s="343"/>
      <c r="FP104" s="343"/>
      <c r="FY104" s="2"/>
      <c r="FZ104" s="2"/>
      <c r="GA104" s="2"/>
      <c r="GC104" s="232"/>
      <c r="GD104" s="232"/>
      <c r="GE104" s="232"/>
      <c r="GG104" s="2"/>
      <c r="GH104" s="2"/>
      <c r="GJ104" s="338"/>
      <c r="GN104" s="338"/>
    </row>
    <row r="105" spans="2:200" s="4" customFormat="1" ht="13.5" customHeight="1" x14ac:dyDescent="0.15">
      <c r="C105" s="249"/>
      <c r="D105" s="249"/>
      <c r="E105" s="249"/>
      <c r="F105" s="249"/>
      <c r="G105" s="249"/>
      <c r="H105" s="249"/>
      <c r="I105" s="249"/>
      <c r="J105" s="249"/>
      <c r="K105" s="29"/>
      <c r="L105" s="29"/>
      <c r="M105" s="29"/>
      <c r="N105" s="29"/>
      <c r="O105" s="29"/>
      <c r="P105" s="29"/>
      <c r="Q105" s="29"/>
      <c r="R105" s="29"/>
      <c r="S105" s="29"/>
      <c r="T105" s="32"/>
      <c r="U105" s="32"/>
      <c r="V105" s="109"/>
      <c r="W105" s="109"/>
      <c r="X105" s="109"/>
      <c r="Y105" s="109"/>
      <c r="Z105" s="109"/>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108"/>
      <c r="BC105" s="108"/>
      <c r="BD105" s="108"/>
      <c r="BE105" s="108"/>
      <c r="BF105" s="108"/>
      <c r="BG105" s="108"/>
      <c r="BH105" s="108"/>
      <c r="BI105" s="108"/>
      <c r="BJ105" s="108"/>
      <c r="EO105" s="5"/>
      <c r="EP105" s="207"/>
      <c r="EQ105" s="5"/>
      <c r="ER105" s="5"/>
      <c r="ES105" s="208"/>
      <c r="ET105" s="5"/>
      <c r="EU105" s="5"/>
      <c r="EV105" s="5"/>
      <c r="EW105" s="5"/>
      <c r="EX105" s="5"/>
      <c r="EY105" s="5"/>
      <c r="EZ105" s="5"/>
      <c r="FA105" s="5"/>
      <c r="FB105" s="5"/>
      <c r="FC105" s="201"/>
      <c r="FD105" s="201"/>
      <c r="FE105" s="201"/>
      <c r="FF105" s="201"/>
      <c r="FG105" s="5"/>
      <c r="FH105" s="5"/>
      <c r="FI105" s="5"/>
      <c r="FJ105" s="5"/>
      <c r="FK105" s="5"/>
      <c r="FM105" s="343"/>
      <c r="FN105" s="343"/>
      <c r="FO105" s="343"/>
      <c r="FP105" s="343"/>
      <c r="GB105" s="241"/>
      <c r="GC105" s="241"/>
      <c r="GD105" s="241"/>
      <c r="GE105" s="241"/>
      <c r="GJ105" s="190"/>
      <c r="GK105" s="190"/>
      <c r="GN105" s="190"/>
    </row>
    <row r="106" spans="2:200" s="4" customFormat="1" ht="13.5" customHeight="1" x14ac:dyDescent="0.15">
      <c r="B106" s="111"/>
      <c r="C106" s="112"/>
      <c r="D106" s="112"/>
      <c r="E106" s="112"/>
      <c r="F106" s="112"/>
      <c r="G106" s="112"/>
      <c r="H106" s="112"/>
      <c r="I106" s="112"/>
      <c r="J106" s="112"/>
      <c r="K106" s="113"/>
      <c r="L106" s="113"/>
      <c r="M106" s="113"/>
      <c r="N106" s="113"/>
      <c r="O106" s="113"/>
      <c r="P106" s="113"/>
      <c r="Q106" s="113"/>
      <c r="R106" s="113"/>
      <c r="S106" s="113"/>
      <c r="T106" s="114"/>
      <c r="U106" s="114"/>
      <c r="V106" s="115"/>
      <c r="W106" s="115"/>
      <c r="X106" s="115"/>
      <c r="Y106" s="115"/>
      <c r="Z106" s="115"/>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6"/>
      <c r="BC106" s="116"/>
      <c r="BD106" s="116"/>
      <c r="BE106" s="116"/>
      <c r="BF106" s="116"/>
      <c r="BG106" s="117"/>
      <c r="BH106" s="108"/>
      <c r="BI106" s="108"/>
      <c r="BJ106" s="108"/>
      <c r="EO106" s="5"/>
      <c r="EP106" s="207"/>
      <c r="EQ106" s="5"/>
      <c r="ER106" s="5"/>
      <c r="ES106" s="208"/>
      <c r="ET106" s="5"/>
      <c r="EU106" s="5"/>
      <c r="EV106" s="5"/>
      <c r="EW106" s="5"/>
      <c r="EX106" s="5"/>
      <c r="EY106" s="5"/>
      <c r="EZ106" s="5"/>
      <c r="FA106" s="5"/>
      <c r="FB106" s="5"/>
      <c r="FC106" s="201"/>
      <c r="FD106" s="201"/>
      <c r="FE106" s="201"/>
      <c r="FF106" s="201"/>
      <c r="FG106" s="5"/>
      <c r="FH106" s="5"/>
      <c r="FI106" s="5"/>
      <c r="FJ106" s="5"/>
      <c r="FK106" s="5"/>
      <c r="FM106" s="343"/>
      <c r="FN106" s="343"/>
      <c r="FO106" s="343"/>
      <c r="FP106" s="343"/>
      <c r="GB106" s="241"/>
      <c r="GC106" s="241"/>
      <c r="GD106" s="241"/>
      <c r="GE106" s="241"/>
      <c r="GJ106" s="190"/>
      <c r="GK106" s="190"/>
      <c r="GN106" s="190"/>
    </row>
    <row r="107" spans="2:200" s="4" customFormat="1" ht="13.5" customHeight="1" x14ac:dyDescent="0.15">
      <c r="B107" s="103"/>
      <c r="C107" s="582" t="s">
        <v>31</v>
      </c>
      <c r="D107" s="582"/>
      <c r="E107" s="582"/>
      <c r="F107" s="582"/>
      <c r="G107" s="582"/>
      <c r="H107" s="582"/>
      <c r="I107" s="582"/>
      <c r="J107" s="582"/>
      <c r="K107" s="582"/>
      <c r="L107" s="582"/>
      <c r="M107" s="582"/>
      <c r="N107" s="582"/>
      <c r="O107" s="582"/>
      <c r="P107" s="582"/>
      <c r="Q107" s="582"/>
      <c r="R107" s="32"/>
      <c r="S107" s="32"/>
      <c r="T107" s="32"/>
      <c r="U107" s="32"/>
      <c r="V107" s="32"/>
      <c r="W107" s="108"/>
      <c r="X107" s="109"/>
      <c r="Y107" s="109"/>
      <c r="Z107" s="109"/>
      <c r="AA107" s="32"/>
      <c r="AB107" s="32"/>
      <c r="AC107" s="32"/>
      <c r="AD107" s="32"/>
      <c r="AE107" s="32"/>
      <c r="AF107" s="32"/>
      <c r="AG107" s="32"/>
      <c r="AH107" s="249"/>
      <c r="AI107" s="249"/>
      <c r="AJ107" s="249"/>
      <c r="AK107" s="249"/>
      <c r="AL107" s="249"/>
      <c r="AM107" s="249"/>
      <c r="AN107" s="249"/>
      <c r="AO107" s="249"/>
      <c r="AP107" s="249"/>
      <c r="AQ107" s="249"/>
      <c r="AR107" s="249"/>
      <c r="AS107" s="249"/>
      <c r="AT107" s="249"/>
      <c r="AU107" s="249"/>
      <c r="AV107" s="249"/>
      <c r="AW107" s="32"/>
      <c r="AX107" s="32"/>
      <c r="AY107" s="32"/>
      <c r="AZ107" s="32"/>
      <c r="BA107" s="32"/>
      <c r="BB107" s="108"/>
      <c r="BC107" s="108"/>
      <c r="BD107" s="108"/>
      <c r="BE107" s="108"/>
      <c r="BF107" s="108"/>
      <c r="BG107" s="118"/>
      <c r="BH107" s="108"/>
      <c r="BI107" s="108"/>
      <c r="BJ107" s="108"/>
      <c r="EO107" s="5"/>
      <c r="EP107" s="207"/>
      <c r="EQ107" s="5"/>
      <c r="ER107" s="5"/>
      <c r="ES107" s="208"/>
      <c r="ET107" s="5"/>
      <c r="EU107" s="5"/>
      <c r="EV107" s="5"/>
      <c r="EW107" s="5"/>
      <c r="EX107" s="5"/>
      <c r="EY107" s="5"/>
      <c r="EZ107" s="5"/>
      <c r="FA107" s="5"/>
      <c r="FB107" s="5"/>
      <c r="FC107" s="201"/>
      <c r="FD107" s="201"/>
      <c r="FE107" s="201"/>
      <c r="FF107" s="201"/>
      <c r="FG107" s="5"/>
      <c r="FH107" s="5"/>
      <c r="FI107" s="5"/>
      <c r="FJ107" s="5"/>
      <c r="FK107" s="5"/>
      <c r="FM107" s="343"/>
      <c r="FN107" s="343"/>
      <c r="FO107" s="343"/>
      <c r="FP107" s="343"/>
      <c r="GB107" s="241"/>
      <c r="GC107" s="241"/>
      <c r="GD107" s="241"/>
      <c r="GE107" s="241"/>
      <c r="GJ107" s="190"/>
      <c r="GK107" s="190"/>
      <c r="GN107" s="190"/>
    </row>
    <row r="108" spans="2:200" s="4" customFormat="1" ht="13.5" customHeight="1" x14ac:dyDescent="0.15">
      <c r="B108" s="103"/>
      <c r="C108" s="582"/>
      <c r="D108" s="582"/>
      <c r="E108" s="582"/>
      <c r="F108" s="582"/>
      <c r="G108" s="582"/>
      <c r="H108" s="582"/>
      <c r="I108" s="582"/>
      <c r="J108" s="582"/>
      <c r="K108" s="582"/>
      <c r="L108" s="582"/>
      <c r="M108" s="582"/>
      <c r="N108" s="582"/>
      <c r="O108" s="582"/>
      <c r="P108" s="582"/>
      <c r="Q108" s="582"/>
      <c r="R108" s="32"/>
      <c r="S108" s="32"/>
      <c r="T108" s="32"/>
      <c r="U108" s="32"/>
      <c r="V108" s="32"/>
      <c r="W108" s="108"/>
      <c r="X108" s="109"/>
      <c r="Y108" s="109"/>
      <c r="Z108" s="109"/>
      <c r="AA108" s="32"/>
      <c r="AB108" s="32"/>
      <c r="AC108" s="32"/>
      <c r="AD108" s="32"/>
      <c r="AE108" s="32"/>
      <c r="AF108" s="32"/>
      <c r="AG108" s="32"/>
      <c r="AH108" s="249"/>
      <c r="AI108" s="249"/>
      <c r="AJ108" s="249"/>
      <c r="AK108" s="249"/>
      <c r="AL108" s="249"/>
      <c r="AM108" s="249"/>
      <c r="AN108" s="249"/>
      <c r="AO108" s="249"/>
      <c r="AP108" s="249"/>
      <c r="AQ108" s="249"/>
      <c r="AR108" s="249"/>
      <c r="AS108" s="249"/>
      <c r="AT108" s="249"/>
      <c r="AU108" s="249"/>
      <c r="AV108" s="249"/>
      <c r="AW108" s="32"/>
      <c r="AX108" s="32"/>
      <c r="AY108" s="32"/>
      <c r="AZ108" s="32"/>
      <c r="BA108" s="32"/>
      <c r="BB108" s="108"/>
      <c r="BC108" s="108"/>
      <c r="BD108" s="108"/>
      <c r="BE108" s="108"/>
      <c r="BF108" s="108"/>
      <c r="BG108" s="118"/>
      <c r="BH108" s="108"/>
      <c r="BI108" s="108"/>
      <c r="BJ108" s="108"/>
      <c r="EM108" s="5"/>
      <c r="EN108" s="207"/>
      <c r="EO108" s="5"/>
      <c r="EP108" s="208"/>
      <c r="EQ108" s="5"/>
      <c r="ER108" s="5"/>
      <c r="ES108" s="5"/>
      <c r="ET108" s="5"/>
      <c r="EU108" s="5"/>
      <c r="EV108" s="5"/>
      <c r="EW108" s="5"/>
      <c r="EX108" s="5"/>
      <c r="EY108" s="5"/>
      <c r="EZ108" s="5"/>
      <c r="FA108" s="201"/>
      <c r="FB108" s="201"/>
      <c r="FC108" s="201"/>
      <c r="FD108" s="201"/>
      <c r="FE108" s="5"/>
      <c r="FF108" s="5"/>
      <c r="FG108" s="5"/>
      <c r="FH108" s="5"/>
      <c r="FI108" s="5"/>
      <c r="FZ108" s="241"/>
      <c r="GA108" s="241"/>
      <c r="GB108" s="241"/>
      <c r="GC108" s="241"/>
      <c r="GH108" s="190"/>
      <c r="GI108" s="190"/>
      <c r="GL108" s="190"/>
    </row>
    <row r="109" spans="2:200" s="4" customFormat="1" ht="13.5" customHeight="1" x14ac:dyDescent="0.15">
      <c r="B109" s="103"/>
      <c r="D109" s="583"/>
      <c r="E109" s="584"/>
      <c r="F109" s="584"/>
      <c r="G109" s="584"/>
      <c r="H109" s="584"/>
      <c r="I109" s="584"/>
      <c r="J109" s="584"/>
      <c r="K109" s="584"/>
      <c r="L109" s="585"/>
      <c r="M109" s="1061" t="s">
        <v>20</v>
      </c>
      <c r="N109" s="1062"/>
      <c r="O109" s="1062"/>
      <c r="P109" s="1062"/>
      <c r="Q109" s="1062"/>
      <c r="R109" s="1063"/>
      <c r="S109" s="1077" t="s">
        <v>21</v>
      </c>
      <c r="T109" s="1078"/>
      <c r="U109" s="1078"/>
      <c r="V109" s="1078"/>
      <c r="W109" s="1078"/>
      <c r="X109" s="1079"/>
      <c r="Y109" s="32"/>
      <c r="Z109" s="32"/>
      <c r="AA109" s="1076" t="s">
        <v>254</v>
      </c>
      <c r="AB109" s="1076"/>
      <c r="AC109" s="1076"/>
      <c r="AD109" s="1076"/>
      <c r="AE109" s="1076"/>
      <c r="AF109" s="1076"/>
      <c r="AG109" s="1076"/>
      <c r="AH109" s="1076"/>
      <c r="AI109" s="1076"/>
      <c r="AJ109" s="1076"/>
      <c r="AK109" s="1076"/>
      <c r="AL109" s="1076"/>
      <c r="AM109" s="1076"/>
      <c r="AN109" s="1076"/>
      <c r="AO109" s="1076"/>
      <c r="AP109" s="1076"/>
      <c r="AQ109" s="1076"/>
      <c r="AR109" s="1076"/>
      <c r="AS109" s="1076"/>
      <c r="AT109" s="1076"/>
      <c r="AU109" s="1076"/>
      <c r="AV109" s="119"/>
      <c r="AW109" s="119"/>
      <c r="AX109" s="32"/>
      <c r="AY109" s="32"/>
      <c r="AZ109" s="32"/>
      <c r="BA109" s="32"/>
      <c r="BB109" s="32"/>
      <c r="BC109" s="32"/>
      <c r="BD109" s="250"/>
      <c r="BE109" s="120"/>
      <c r="BF109" s="120"/>
      <c r="BG109" s="121"/>
      <c r="BH109" s="120"/>
      <c r="BI109" s="120"/>
      <c r="BJ109" s="120"/>
      <c r="BK109" s="120"/>
      <c r="BL109" s="120"/>
      <c r="BM109" s="120"/>
      <c r="BN109" s="120"/>
      <c r="BO109" s="120"/>
      <c r="BP109" s="120"/>
      <c r="BQ109" s="120"/>
      <c r="BR109" s="120"/>
      <c r="BS109" s="120"/>
      <c r="BT109" s="120"/>
      <c r="BU109" s="120"/>
      <c r="BV109" s="120"/>
      <c r="BW109" s="120"/>
      <c r="BX109" s="120"/>
      <c r="BY109" s="120"/>
      <c r="CB109" s="122"/>
      <c r="EM109" s="5"/>
      <c r="EN109" s="207"/>
      <c r="EO109" s="5"/>
      <c r="EP109" s="208"/>
      <c r="EQ109" s="5"/>
      <c r="ER109" s="5"/>
      <c r="ES109" s="5"/>
      <c r="ET109" s="5"/>
      <c r="EU109" s="5"/>
      <c r="EV109" s="5"/>
      <c r="EW109" s="5"/>
      <c r="EX109" s="5"/>
      <c r="EY109" s="5"/>
      <c r="EZ109" s="5"/>
      <c r="FA109" s="201"/>
      <c r="FB109" s="201"/>
      <c r="FC109" s="201"/>
      <c r="FD109" s="201"/>
      <c r="FE109" s="5"/>
      <c r="FF109" s="5"/>
      <c r="FG109" s="5"/>
      <c r="FH109" s="5"/>
      <c r="FI109" s="5"/>
      <c r="FZ109" s="241"/>
      <c r="GA109" s="241"/>
      <c r="GB109" s="241"/>
      <c r="GC109" s="241"/>
      <c r="GH109" s="190"/>
      <c r="GI109" s="190"/>
      <c r="GL109" s="190"/>
    </row>
    <row r="110" spans="2:200" s="4" customFormat="1" ht="13.5" customHeight="1" x14ac:dyDescent="0.15">
      <c r="B110" s="103"/>
      <c r="D110" s="508" t="s">
        <v>22</v>
      </c>
      <c r="E110" s="509"/>
      <c r="F110" s="509"/>
      <c r="G110" s="509"/>
      <c r="H110" s="509"/>
      <c r="I110" s="509"/>
      <c r="J110" s="509"/>
      <c r="K110" s="509"/>
      <c r="L110" s="510"/>
      <c r="M110" s="586">
        <f>SUM(M111:R116)</f>
        <v>0</v>
      </c>
      <c r="N110" s="587"/>
      <c r="O110" s="587"/>
      <c r="P110" s="587"/>
      <c r="Q110" s="587"/>
      <c r="R110" s="588"/>
      <c r="S110" s="586">
        <f>SUM(S111:X116)</f>
        <v>0</v>
      </c>
      <c r="T110" s="587"/>
      <c r="U110" s="587"/>
      <c r="V110" s="587"/>
      <c r="W110" s="587"/>
      <c r="X110" s="588"/>
      <c r="Y110" s="123"/>
      <c r="Z110" s="123"/>
      <c r="AA110" s="1076"/>
      <c r="AB110" s="1076"/>
      <c r="AC110" s="1076"/>
      <c r="AD110" s="1076"/>
      <c r="AE110" s="1076"/>
      <c r="AF110" s="1076"/>
      <c r="AG110" s="1076"/>
      <c r="AH110" s="1076"/>
      <c r="AI110" s="1076"/>
      <c r="AJ110" s="1076"/>
      <c r="AK110" s="1076"/>
      <c r="AL110" s="1076"/>
      <c r="AM110" s="1076"/>
      <c r="AN110" s="1076"/>
      <c r="AO110" s="1076"/>
      <c r="AP110" s="1076"/>
      <c r="AQ110" s="1076"/>
      <c r="AR110" s="1076"/>
      <c r="AS110" s="1076"/>
      <c r="AT110" s="1076"/>
      <c r="AU110" s="1076"/>
      <c r="AV110" s="124"/>
      <c r="AW110" s="124"/>
      <c r="AX110" s="124"/>
      <c r="AY110" s="124"/>
      <c r="AZ110" s="124"/>
      <c r="BA110" s="124"/>
      <c r="BB110" s="124"/>
      <c r="BC110" s="124"/>
      <c r="BD110" s="250"/>
      <c r="BE110" s="120"/>
      <c r="BF110" s="120"/>
      <c r="BG110" s="121"/>
      <c r="BH110" s="120"/>
      <c r="BI110" s="120"/>
      <c r="BJ110" s="120"/>
      <c r="BK110" s="120"/>
      <c r="BL110" s="120"/>
      <c r="BM110" s="120"/>
      <c r="BN110" s="120"/>
      <c r="BO110" s="120"/>
      <c r="BP110" s="120"/>
      <c r="BQ110" s="120"/>
      <c r="BR110" s="120"/>
      <c r="BS110" s="120"/>
      <c r="BT110" s="120"/>
      <c r="BU110" s="120"/>
      <c r="BV110" s="120"/>
      <c r="BW110" s="120"/>
      <c r="BX110" s="120"/>
      <c r="BY110" s="120"/>
      <c r="EN110" s="110"/>
      <c r="EP110" s="190"/>
      <c r="FA110" s="201"/>
      <c r="FB110" s="201"/>
      <c r="FC110" s="201"/>
      <c r="FD110" s="201"/>
      <c r="FZ110" s="241"/>
      <c r="GA110" s="241"/>
      <c r="GB110" s="241"/>
      <c r="GC110" s="241"/>
      <c r="GH110" s="190"/>
      <c r="GI110" s="190"/>
      <c r="GL110" s="190"/>
    </row>
    <row r="111" spans="2:200" s="4" customFormat="1" ht="13.5" customHeight="1" x14ac:dyDescent="0.15">
      <c r="B111" s="103"/>
      <c r="D111" s="336"/>
      <c r="E111" s="508" t="s">
        <v>32</v>
      </c>
      <c r="F111" s="509"/>
      <c r="G111" s="509"/>
      <c r="H111" s="509"/>
      <c r="I111" s="509"/>
      <c r="J111" s="509"/>
      <c r="K111" s="509"/>
      <c r="L111" s="510"/>
      <c r="M111" s="1021"/>
      <c r="N111" s="1022"/>
      <c r="O111" s="1022"/>
      <c r="P111" s="1022"/>
      <c r="Q111" s="1022"/>
      <c r="R111" s="1023"/>
      <c r="S111" s="1021"/>
      <c r="T111" s="1022"/>
      <c r="U111" s="1022"/>
      <c r="V111" s="1022"/>
      <c r="W111" s="1022"/>
      <c r="X111" s="1023"/>
      <c r="Y111" s="123"/>
      <c r="Z111" s="123"/>
      <c r="AA111" s="123"/>
      <c r="AB111" s="123"/>
      <c r="AC111" s="32"/>
      <c r="AD111" s="32"/>
      <c r="AE111" s="32"/>
      <c r="AF111" s="32"/>
      <c r="AG111" s="32"/>
      <c r="AH111" s="32"/>
      <c r="AI111" s="335"/>
      <c r="AJ111" s="48"/>
      <c r="AK111" s="48"/>
      <c r="AL111" s="48"/>
      <c r="AM111" s="48"/>
      <c r="AN111" s="48"/>
      <c r="AO111" s="48"/>
      <c r="AP111" s="48"/>
      <c r="AQ111" s="48"/>
      <c r="AR111" s="124"/>
      <c r="AS111" s="124"/>
      <c r="AT111" s="124"/>
      <c r="AU111" s="124"/>
      <c r="AV111" s="124"/>
      <c r="AW111" s="124"/>
      <c r="AX111" s="124"/>
      <c r="AY111" s="124"/>
      <c r="AZ111" s="124"/>
      <c r="BA111" s="124"/>
      <c r="BB111" s="124"/>
      <c r="BC111" s="124"/>
      <c r="BD111" s="250"/>
      <c r="BE111" s="3"/>
      <c r="BF111" s="3"/>
      <c r="BG111" s="25"/>
      <c r="BH111" s="3"/>
      <c r="BI111" s="3"/>
      <c r="BJ111" s="3"/>
      <c r="BK111" s="3"/>
      <c r="BL111" s="3"/>
      <c r="BM111" s="3"/>
      <c r="BN111" s="3"/>
      <c r="BO111" s="3"/>
      <c r="BP111" s="3"/>
      <c r="BQ111" s="3"/>
      <c r="BR111" s="3"/>
      <c r="BS111" s="3"/>
      <c r="BT111" s="3"/>
      <c r="BU111" s="3"/>
      <c r="BV111" s="3"/>
      <c r="BW111" s="3"/>
      <c r="BX111" s="3"/>
      <c r="BY111" s="3"/>
      <c r="EN111" s="110"/>
      <c r="EP111" s="190"/>
      <c r="FA111" s="201"/>
      <c r="FB111" s="201"/>
      <c r="FC111" s="201"/>
      <c r="FD111" s="201"/>
      <c r="FZ111" s="241"/>
      <c r="GA111" s="241"/>
      <c r="GB111" s="241"/>
      <c r="GC111" s="241"/>
      <c r="GH111" s="190"/>
      <c r="GI111" s="190"/>
      <c r="GL111" s="190"/>
    </row>
    <row r="112" spans="2:200" s="4" customFormat="1" ht="13.5" customHeight="1" x14ac:dyDescent="0.15">
      <c r="B112" s="103"/>
      <c r="D112" s="336"/>
      <c r="E112" s="511"/>
      <c r="F112" s="512"/>
      <c r="G112" s="512"/>
      <c r="H112" s="512"/>
      <c r="I112" s="512"/>
      <c r="J112" s="512"/>
      <c r="K112" s="512"/>
      <c r="L112" s="513"/>
      <c r="M112" s="533"/>
      <c r="N112" s="534"/>
      <c r="O112" s="534"/>
      <c r="P112" s="534"/>
      <c r="Q112" s="534"/>
      <c r="R112" s="535"/>
      <c r="S112" s="533"/>
      <c r="T112" s="534"/>
      <c r="U112" s="534"/>
      <c r="V112" s="534"/>
      <c r="W112" s="534"/>
      <c r="X112" s="535"/>
      <c r="Y112" s="123"/>
      <c r="Z112" s="123"/>
      <c r="AA112" s="123"/>
      <c r="AB112" s="123"/>
      <c r="AC112" s="32"/>
      <c r="AD112" s="32"/>
      <c r="AE112" s="32"/>
      <c r="AF112" s="32"/>
      <c r="AG112" s="32"/>
      <c r="AH112" s="32"/>
      <c r="AI112" s="335"/>
      <c r="AJ112" s="48"/>
      <c r="AK112" s="48"/>
      <c r="AL112" s="48"/>
      <c r="AM112" s="48"/>
      <c r="AN112" s="48"/>
      <c r="AO112" s="48"/>
      <c r="AP112" s="48"/>
      <c r="AQ112" s="48"/>
      <c r="AR112" s="124"/>
      <c r="AS112" s="124"/>
      <c r="AT112" s="124"/>
      <c r="AU112" s="124"/>
      <c r="AV112" s="124"/>
      <c r="AW112" s="124"/>
      <c r="AX112" s="124"/>
      <c r="AY112" s="124"/>
      <c r="AZ112" s="124"/>
      <c r="BA112" s="124"/>
      <c r="BB112" s="124"/>
      <c r="BC112" s="124"/>
      <c r="BD112" s="250"/>
      <c r="BE112" s="3"/>
      <c r="BF112" s="3"/>
      <c r="BG112" s="25"/>
      <c r="BH112" s="3"/>
      <c r="BI112" s="3"/>
      <c r="BJ112" s="3"/>
      <c r="BK112" s="3"/>
      <c r="BL112" s="3"/>
      <c r="BM112" s="3"/>
      <c r="BN112" s="3"/>
      <c r="BO112" s="3"/>
      <c r="BP112" s="3"/>
      <c r="BQ112" s="3"/>
      <c r="BR112" s="3"/>
      <c r="BS112" s="3"/>
      <c r="BT112" s="3"/>
      <c r="BU112" s="3"/>
      <c r="BV112" s="3"/>
      <c r="BW112" s="3"/>
      <c r="BX112" s="3"/>
      <c r="BY112" s="3"/>
      <c r="EN112" s="110"/>
      <c r="EP112" s="190"/>
      <c r="FA112" s="201"/>
      <c r="FB112" s="201"/>
      <c r="FC112" s="201"/>
      <c r="FD112" s="201"/>
      <c r="FZ112" s="241"/>
      <c r="GA112" s="241"/>
      <c r="GB112" s="241"/>
      <c r="GC112" s="241"/>
      <c r="GH112" s="190"/>
      <c r="GI112" s="190"/>
      <c r="GL112" s="190"/>
    </row>
    <row r="113" spans="2:194" s="4" customFormat="1" ht="13.5" customHeight="1" x14ac:dyDescent="0.15">
      <c r="B113" s="103"/>
      <c r="D113" s="336"/>
      <c r="E113" s="536" t="s">
        <v>33</v>
      </c>
      <c r="F113" s="537"/>
      <c r="G113" s="537"/>
      <c r="H113" s="537"/>
      <c r="I113" s="537"/>
      <c r="J113" s="537"/>
      <c r="K113" s="537"/>
      <c r="L113" s="538"/>
      <c r="M113" s="530"/>
      <c r="N113" s="531"/>
      <c r="O113" s="531"/>
      <c r="P113" s="531"/>
      <c r="Q113" s="531"/>
      <c r="R113" s="532"/>
      <c r="S113" s="530"/>
      <c r="T113" s="531"/>
      <c r="U113" s="531"/>
      <c r="V113" s="531"/>
      <c r="W113" s="531"/>
      <c r="X113" s="532"/>
      <c r="Y113" s="123"/>
      <c r="Z113" s="123"/>
      <c r="AA113" s="123"/>
      <c r="AB113" s="123"/>
      <c r="AC113" s="32"/>
      <c r="AD113" s="32"/>
      <c r="AE113" s="32"/>
      <c r="AF113" s="32"/>
      <c r="AG113" s="32"/>
      <c r="AH113" s="32"/>
      <c r="AI113" s="335"/>
      <c r="AJ113" s="48"/>
      <c r="AK113" s="48"/>
      <c r="AL113" s="48"/>
      <c r="AM113" s="48"/>
      <c r="AN113" s="48"/>
      <c r="AO113" s="48"/>
      <c r="AP113" s="48"/>
      <c r="AQ113" s="48"/>
      <c r="AR113" s="124"/>
      <c r="AS113" s="124"/>
      <c r="AT113" s="124"/>
      <c r="AU113" s="124"/>
      <c r="AV113" s="124"/>
      <c r="AW113" s="124"/>
      <c r="AX113" s="124"/>
      <c r="AY113" s="124"/>
      <c r="AZ113" s="124"/>
      <c r="BA113" s="124"/>
      <c r="BB113" s="124"/>
      <c r="BC113" s="124"/>
      <c r="BD113" s="250"/>
      <c r="BE113" s="250"/>
      <c r="BF113" s="250"/>
      <c r="BG113" s="125"/>
      <c r="BH113" s="126"/>
      <c r="BI113" s="126"/>
      <c r="BJ113" s="126"/>
      <c r="BK113" s="126"/>
      <c r="BL113" s="126"/>
      <c r="BM113" s="126"/>
      <c r="BN113" s="79"/>
      <c r="BO113" s="79"/>
      <c r="BP113" s="79"/>
      <c r="BQ113" s="79"/>
      <c r="BR113" s="79"/>
      <c r="BS113" s="79"/>
      <c r="BT113" s="79"/>
      <c r="BU113" s="79"/>
      <c r="BV113" s="79"/>
      <c r="BW113" s="79"/>
      <c r="BX113" s="79"/>
      <c r="BY113" s="79"/>
      <c r="EN113" s="110"/>
      <c r="EP113" s="190"/>
      <c r="FA113" s="201"/>
      <c r="FB113" s="201"/>
      <c r="FC113" s="201"/>
      <c r="FD113" s="201"/>
      <c r="FZ113" s="241"/>
      <c r="GA113" s="241"/>
      <c r="GB113" s="241"/>
      <c r="GC113" s="241"/>
      <c r="GH113" s="190"/>
      <c r="GI113" s="190"/>
      <c r="GL113" s="190"/>
    </row>
    <row r="114" spans="2:194" s="4" customFormat="1" ht="13.5" customHeight="1" x14ac:dyDescent="0.15">
      <c r="B114" s="103"/>
      <c r="D114" s="127"/>
      <c r="E114" s="511"/>
      <c r="F114" s="512"/>
      <c r="G114" s="512"/>
      <c r="H114" s="512"/>
      <c r="I114" s="512"/>
      <c r="J114" s="512"/>
      <c r="K114" s="512"/>
      <c r="L114" s="513"/>
      <c r="M114" s="533"/>
      <c r="N114" s="534"/>
      <c r="O114" s="534"/>
      <c r="P114" s="534"/>
      <c r="Q114" s="534"/>
      <c r="R114" s="535"/>
      <c r="S114" s="533"/>
      <c r="T114" s="534"/>
      <c r="U114" s="534"/>
      <c r="V114" s="534"/>
      <c r="W114" s="534"/>
      <c r="X114" s="535"/>
      <c r="Y114" s="123"/>
      <c r="Z114" s="123"/>
      <c r="AA114" s="123"/>
      <c r="AB114" s="123"/>
      <c r="AC114" s="32"/>
      <c r="AD114" s="32"/>
      <c r="AE114" s="32"/>
      <c r="AF114" s="32"/>
      <c r="AG114" s="32"/>
      <c r="AH114" s="32"/>
      <c r="AI114" s="32"/>
      <c r="AJ114" s="48"/>
      <c r="AK114" s="48"/>
      <c r="AL114" s="48"/>
      <c r="AM114" s="48"/>
      <c r="AN114" s="48"/>
      <c r="AO114" s="48"/>
      <c r="AP114" s="48"/>
      <c r="AQ114" s="48"/>
      <c r="AR114" s="124"/>
      <c r="AS114" s="124"/>
      <c r="AT114" s="124"/>
      <c r="AU114" s="124"/>
      <c r="AV114" s="124"/>
      <c r="AW114" s="124"/>
      <c r="AX114" s="124"/>
      <c r="AY114" s="124"/>
      <c r="AZ114" s="124"/>
      <c r="BA114" s="124"/>
      <c r="BB114" s="124"/>
      <c r="BC114" s="124"/>
      <c r="BD114" s="108"/>
      <c r="BE114" s="108"/>
      <c r="BF114" s="108"/>
      <c r="BG114" s="118"/>
      <c r="BH114" s="108"/>
      <c r="BI114" s="108"/>
      <c r="BJ114" s="108"/>
      <c r="BK114" s="108"/>
      <c r="EN114" s="110"/>
      <c r="EP114" s="190"/>
      <c r="FA114" s="201"/>
      <c r="FB114" s="201"/>
      <c r="FC114" s="201"/>
      <c r="FD114" s="201"/>
      <c r="FZ114" s="241"/>
      <c r="GA114" s="241"/>
      <c r="GB114" s="241"/>
      <c r="GC114" s="241"/>
      <c r="GH114" s="190"/>
      <c r="GI114" s="190"/>
      <c r="GL114" s="190"/>
    </row>
    <row r="115" spans="2:194" s="4" customFormat="1" ht="13.5" customHeight="1" x14ac:dyDescent="0.15">
      <c r="B115" s="103"/>
      <c r="D115" s="127"/>
      <c r="E115" s="536" t="s">
        <v>34</v>
      </c>
      <c r="F115" s="537"/>
      <c r="G115" s="537"/>
      <c r="H115" s="537"/>
      <c r="I115" s="537"/>
      <c r="J115" s="537"/>
      <c r="K115" s="537"/>
      <c r="L115" s="538"/>
      <c r="M115" s="530"/>
      <c r="N115" s="531"/>
      <c r="O115" s="531"/>
      <c r="P115" s="531"/>
      <c r="Q115" s="531"/>
      <c r="R115" s="532"/>
      <c r="S115" s="530"/>
      <c r="T115" s="531"/>
      <c r="U115" s="531"/>
      <c r="V115" s="531"/>
      <c r="W115" s="531"/>
      <c r="X115" s="532"/>
      <c r="Y115" s="123"/>
      <c r="Z115" s="123"/>
      <c r="AA115" s="123"/>
      <c r="AB115" s="123"/>
      <c r="AC115" s="32"/>
      <c r="AD115" s="32"/>
      <c r="AE115" s="32"/>
      <c r="AF115" s="32"/>
      <c r="AG115" s="32"/>
      <c r="AH115" s="32"/>
      <c r="AI115" s="32"/>
      <c r="AJ115" s="48"/>
      <c r="AK115" s="48"/>
      <c r="AL115" s="48"/>
      <c r="AM115" s="48"/>
      <c r="AN115" s="48"/>
      <c r="AO115" s="48"/>
      <c r="AP115" s="48"/>
      <c r="AQ115" s="48"/>
      <c r="AR115" s="32"/>
      <c r="AS115" s="32"/>
      <c r="AT115" s="32"/>
      <c r="AU115" s="32"/>
      <c r="AV115" s="32"/>
      <c r="AW115" s="32"/>
      <c r="AX115" s="32"/>
      <c r="AY115" s="32"/>
      <c r="AZ115" s="32"/>
      <c r="BA115" s="32"/>
      <c r="BB115" s="32"/>
      <c r="BC115" s="32"/>
      <c r="BD115" s="108"/>
      <c r="BE115" s="108"/>
      <c r="BF115" s="108"/>
      <c r="BG115" s="118"/>
      <c r="BH115" s="108"/>
      <c r="BI115" s="108"/>
      <c r="BJ115" s="108"/>
      <c r="BK115" s="108"/>
      <c r="EN115" s="110"/>
      <c r="EP115" s="190"/>
      <c r="FA115" s="201"/>
      <c r="FB115" s="201"/>
      <c r="FC115" s="201"/>
      <c r="FD115" s="201"/>
      <c r="FZ115" s="241"/>
      <c r="GA115" s="241"/>
      <c r="GB115" s="241"/>
      <c r="GC115" s="241"/>
      <c r="GH115" s="190"/>
      <c r="GI115" s="190"/>
      <c r="GL115" s="190"/>
    </row>
    <row r="116" spans="2:194" s="4" customFormat="1" ht="13.5" customHeight="1" x14ac:dyDescent="0.15">
      <c r="B116" s="103"/>
      <c r="D116" s="128"/>
      <c r="E116" s="515"/>
      <c r="F116" s="516"/>
      <c r="G116" s="516"/>
      <c r="H116" s="516"/>
      <c r="I116" s="516"/>
      <c r="J116" s="516"/>
      <c r="K116" s="516"/>
      <c r="L116" s="539"/>
      <c r="M116" s="540"/>
      <c r="N116" s="541"/>
      <c r="O116" s="541"/>
      <c r="P116" s="541"/>
      <c r="Q116" s="541"/>
      <c r="R116" s="542"/>
      <c r="S116" s="540"/>
      <c r="T116" s="541"/>
      <c r="U116" s="541"/>
      <c r="V116" s="541"/>
      <c r="W116" s="541"/>
      <c r="X116" s="542"/>
      <c r="Y116" s="109"/>
      <c r="Z116" s="109"/>
      <c r="AA116" s="109"/>
      <c r="AB116" s="32"/>
      <c r="AC116" s="32"/>
      <c r="AD116" s="32"/>
      <c r="AE116" s="32"/>
      <c r="AF116" s="32"/>
      <c r="AG116" s="32"/>
      <c r="AH116" s="32"/>
      <c r="AI116" s="32"/>
      <c r="AJ116" s="48"/>
      <c r="AK116" s="48"/>
      <c r="AL116" s="48"/>
      <c r="AM116" s="48"/>
      <c r="AN116" s="48"/>
      <c r="AO116" s="48"/>
      <c r="AP116" s="48"/>
      <c r="AQ116" s="48"/>
      <c r="AR116" s="32"/>
      <c r="AS116" s="32"/>
      <c r="AT116" s="32"/>
      <c r="AU116" s="32"/>
      <c r="AV116" s="32"/>
      <c r="AW116" s="32"/>
      <c r="AX116" s="32"/>
      <c r="AY116" s="32"/>
      <c r="AZ116" s="32"/>
      <c r="BA116" s="32"/>
      <c r="BB116" s="32"/>
      <c r="BC116" s="32"/>
      <c r="BD116" s="108"/>
      <c r="BE116" s="108"/>
      <c r="BF116" s="108"/>
      <c r="BG116" s="118"/>
      <c r="BH116" s="108"/>
      <c r="BI116" s="108"/>
      <c r="BJ116" s="108"/>
      <c r="BK116" s="108"/>
      <c r="EN116" s="110"/>
      <c r="EP116" s="190"/>
      <c r="FA116" s="201"/>
      <c r="FB116" s="201"/>
      <c r="FC116" s="201"/>
      <c r="FD116" s="201"/>
      <c r="FZ116" s="241"/>
      <c r="GA116" s="241"/>
      <c r="GB116" s="241"/>
      <c r="GC116" s="241"/>
      <c r="GH116" s="190"/>
      <c r="GI116" s="190"/>
      <c r="GL116" s="190"/>
    </row>
    <row r="117" spans="2:194" s="4" customFormat="1" ht="13.5" customHeight="1" x14ac:dyDescent="0.15">
      <c r="B117" s="103"/>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09"/>
      <c r="Z117" s="109"/>
      <c r="AA117" s="109"/>
      <c r="AB117" s="32"/>
      <c r="AC117" s="32"/>
      <c r="AD117" s="32"/>
      <c r="AE117" s="32"/>
      <c r="AF117" s="32"/>
      <c r="AG117" s="32"/>
      <c r="AH117" s="32"/>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08"/>
      <c r="BE117" s="108"/>
      <c r="BF117" s="108"/>
      <c r="BG117" s="118"/>
      <c r="BH117" s="108"/>
      <c r="BI117" s="108"/>
      <c r="BJ117" s="108"/>
      <c r="BK117" s="108"/>
      <c r="EN117" s="110"/>
      <c r="EP117" s="190"/>
      <c r="FA117" s="201"/>
      <c r="FB117" s="201"/>
      <c r="FC117" s="201"/>
      <c r="FD117" s="201"/>
      <c r="FZ117" s="241"/>
      <c r="GA117" s="241"/>
      <c r="GB117" s="241"/>
      <c r="GC117" s="241"/>
      <c r="GH117" s="190"/>
      <c r="GI117" s="190"/>
      <c r="GL117" s="190"/>
    </row>
    <row r="118" spans="2:194" ht="13.5" customHeight="1" x14ac:dyDescent="0.15">
      <c r="B118" s="19"/>
      <c r="C118" s="250"/>
      <c r="D118" s="79"/>
      <c r="E118" s="79"/>
      <c r="F118" s="3"/>
      <c r="G118" s="3"/>
      <c r="H118" s="3"/>
      <c r="I118" s="3"/>
      <c r="J118" s="3"/>
      <c r="K118" s="3"/>
      <c r="L118" s="3"/>
      <c r="M118" s="3"/>
      <c r="N118" s="3"/>
      <c r="O118" s="3"/>
      <c r="P118" s="3"/>
      <c r="Q118" s="3"/>
      <c r="R118" s="3"/>
      <c r="S118" s="3"/>
      <c r="T118" s="3"/>
      <c r="U118" s="3"/>
      <c r="V118" s="3"/>
      <c r="W118" s="3"/>
      <c r="X118" s="3"/>
      <c r="Y118" s="3"/>
      <c r="Z118" s="3"/>
      <c r="AA118" s="79"/>
      <c r="AB118" s="131"/>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79"/>
      <c r="BC118" s="79"/>
      <c r="BD118" s="79"/>
      <c r="BE118" s="79"/>
      <c r="BF118" s="79"/>
      <c r="BG118" s="132"/>
      <c r="BH118" s="32"/>
      <c r="BI118" s="32"/>
      <c r="BJ118" s="32"/>
      <c r="BK118" s="32"/>
      <c r="BL118" s="32"/>
      <c r="BM118" s="32"/>
      <c r="BN118" s="4"/>
      <c r="BO118" s="4"/>
      <c r="BP118" s="4"/>
      <c r="BQ118" s="4"/>
      <c r="BR118" s="4"/>
      <c r="BS118" s="4"/>
      <c r="BT118" s="4"/>
      <c r="BU118" s="4"/>
      <c r="BV118" s="4"/>
      <c r="BW118" s="4"/>
      <c r="BX118" s="4"/>
      <c r="BY118" s="4"/>
      <c r="EL118" s="3"/>
      <c r="EM118" s="3"/>
      <c r="EZ118" s="2"/>
      <c r="FD118" s="199"/>
      <c r="FY118" s="2"/>
      <c r="GC118" s="232"/>
      <c r="GG118" s="2"/>
      <c r="GI118" s="338"/>
      <c r="GK118" s="2"/>
      <c r="GL118" s="338"/>
    </row>
    <row r="119" spans="2:194" ht="13.5" customHeight="1" x14ac:dyDescent="0.15">
      <c r="B119" s="103"/>
      <c r="C119" s="995" t="s">
        <v>246</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5"/>
      <c r="AA119" s="995"/>
      <c r="AB119" s="995"/>
      <c r="AC119" s="995"/>
      <c r="AD119" s="995"/>
      <c r="AE119" s="995"/>
      <c r="AF119" s="995"/>
      <c r="AG119" s="995"/>
      <c r="AH119" s="995"/>
      <c r="AI119" s="995"/>
      <c r="AJ119" s="995"/>
      <c r="AK119" s="995"/>
      <c r="AL119" s="995"/>
      <c r="AM119" s="995"/>
      <c r="AN119" s="995"/>
      <c r="AO119" s="995"/>
      <c r="AP119" s="995"/>
      <c r="AQ119" s="995"/>
      <c r="AR119" s="995"/>
      <c r="AS119" s="995"/>
      <c r="AT119" s="995"/>
      <c r="AU119" s="995"/>
      <c r="AV119" s="995"/>
      <c r="AW119" s="995"/>
      <c r="AX119" s="995"/>
      <c r="AY119" s="995"/>
      <c r="AZ119" s="995"/>
      <c r="BA119" s="995"/>
      <c r="BB119" s="32"/>
      <c r="BC119" s="32"/>
      <c r="BD119" s="32"/>
      <c r="BE119" s="79"/>
      <c r="BF119" s="79"/>
      <c r="BG119" s="132"/>
      <c r="BH119" s="32"/>
      <c r="BI119" s="32"/>
      <c r="BJ119" s="32"/>
      <c r="BK119" s="32"/>
      <c r="BL119" s="32"/>
      <c r="BM119" s="32"/>
      <c r="BN119" s="4"/>
      <c r="BO119" s="4"/>
      <c r="BP119" s="4"/>
      <c r="BQ119" s="4"/>
      <c r="BR119" s="4"/>
      <c r="BS119" s="4"/>
      <c r="BT119" s="4"/>
      <c r="BU119" s="4"/>
      <c r="BV119" s="4"/>
      <c r="BW119" s="4"/>
      <c r="BX119" s="4"/>
      <c r="BY119" s="4"/>
      <c r="EZ119" s="2"/>
      <c r="FD119" s="199"/>
      <c r="FY119" s="2"/>
      <c r="GC119" s="232"/>
      <c r="GG119" s="2"/>
      <c r="GI119" s="338"/>
      <c r="GK119" s="2"/>
      <c r="GL119" s="338"/>
    </row>
    <row r="120" spans="2:194" ht="13.5" customHeight="1" x14ac:dyDescent="0.15">
      <c r="B120" s="103"/>
      <c r="C120" s="995"/>
      <c r="D120" s="995"/>
      <c r="E120" s="995"/>
      <c r="F120" s="995"/>
      <c r="G120" s="995"/>
      <c r="H120" s="995"/>
      <c r="I120" s="995"/>
      <c r="J120" s="995"/>
      <c r="K120" s="995"/>
      <c r="L120" s="995"/>
      <c r="M120" s="995"/>
      <c r="N120" s="995"/>
      <c r="O120" s="995"/>
      <c r="P120" s="995"/>
      <c r="Q120" s="995"/>
      <c r="R120" s="995"/>
      <c r="S120" s="995"/>
      <c r="T120" s="995"/>
      <c r="U120" s="995"/>
      <c r="V120" s="995"/>
      <c r="W120" s="995"/>
      <c r="X120" s="995"/>
      <c r="Y120" s="995"/>
      <c r="Z120" s="995"/>
      <c r="AA120" s="995"/>
      <c r="AB120" s="995"/>
      <c r="AC120" s="995"/>
      <c r="AD120" s="995"/>
      <c r="AE120" s="995"/>
      <c r="AF120" s="995"/>
      <c r="AG120" s="995"/>
      <c r="AH120" s="995"/>
      <c r="AI120" s="995"/>
      <c r="AJ120" s="995"/>
      <c r="AK120" s="995"/>
      <c r="AL120" s="995"/>
      <c r="AM120" s="995"/>
      <c r="AN120" s="995"/>
      <c r="AO120" s="995"/>
      <c r="AP120" s="995"/>
      <c r="AQ120" s="995"/>
      <c r="AR120" s="995"/>
      <c r="AS120" s="995"/>
      <c r="AT120" s="995"/>
      <c r="AU120" s="995"/>
      <c r="AV120" s="995"/>
      <c r="AW120" s="995"/>
      <c r="AX120" s="995"/>
      <c r="AY120" s="995"/>
      <c r="AZ120" s="995"/>
      <c r="BA120" s="995"/>
      <c r="BB120" s="32"/>
      <c r="BC120" s="32"/>
      <c r="BD120" s="32"/>
      <c r="BE120" s="79"/>
      <c r="BF120" s="79"/>
      <c r="BG120" s="132"/>
      <c r="BH120" s="32"/>
      <c r="BI120" s="32"/>
      <c r="BJ120" s="32"/>
      <c r="BK120" s="32"/>
      <c r="BL120" s="32"/>
      <c r="BM120" s="32"/>
      <c r="BN120" s="4"/>
      <c r="BO120" s="4"/>
      <c r="BP120" s="4"/>
      <c r="BQ120" s="4"/>
      <c r="BR120" s="4"/>
      <c r="BS120" s="4"/>
      <c r="BT120" s="4"/>
      <c r="BU120" s="4"/>
      <c r="BV120" s="4"/>
      <c r="BW120" s="4"/>
      <c r="BX120" s="4"/>
      <c r="BY120" s="4"/>
      <c r="EZ120" s="2"/>
      <c r="FD120" s="199"/>
      <c r="FY120" s="2"/>
      <c r="GC120" s="232"/>
      <c r="GG120" s="2"/>
      <c r="GI120" s="338"/>
      <c r="GK120" s="2"/>
      <c r="GL120" s="338"/>
    </row>
    <row r="121" spans="2:194" ht="13.5" customHeight="1" x14ac:dyDescent="0.15">
      <c r="B121" s="103"/>
      <c r="C121" s="334"/>
      <c r="D121" s="133" t="s">
        <v>247</v>
      </c>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4"/>
      <c r="AZ121" s="134"/>
      <c r="BA121" s="32"/>
      <c r="BB121" s="32"/>
      <c r="BC121" s="32"/>
      <c r="BD121" s="79"/>
      <c r="BE121" s="79"/>
      <c r="BF121" s="32"/>
      <c r="BG121" s="132"/>
      <c r="BH121" s="32"/>
      <c r="BI121" s="32"/>
      <c r="BJ121" s="32"/>
      <c r="BK121" s="32"/>
      <c r="BL121" s="32"/>
      <c r="BM121" s="4"/>
      <c r="BN121" s="4"/>
      <c r="BO121" s="4"/>
      <c r="BP121" s="4"/>
      <c r="BQ121" s="4"/>
      <c r="BR121" s="4"/>
      <c r="BS121" s="4"/>
      <c r="BT121" s="4"/>
      <c r="BU121" s="4"/>
      <c r="BV121" s="4"/>
      <c r="BW121" s="4"/>
      <c r="BX121" s="4"/>
      <c r="EZ121" s="2"/>
      <c r="FD121" s="199"/>
      <c r="FY121" s="2"/>
      <c r="GC121" s="232"/>
      <c r="GG121" s="2"/>
      <c r="GI121" s="338"/>
      <c r="GK121" s="2"/>
      <c r="GL121" s="338"/>
    </row>
    <row r="122" spans="2:194" ht="13.5" customHeight="1" x14ac:dyDescent="0.15">
      <c r="B122" s="103"/>
      <c r="C122" s="334"/>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4"/>
      <c r="AZ122" s="134"/>
      <c r="BA122" s="32"/>
      <c r="BB122" s="32"/>
      <c r="BC122" s="32"/>
      <c r="BD122" s="79"/>
      <c r="BE122" s="79"/>
      <c r="BF122" s="32"/>
      <c r="BG122" s="132"/>
      <c r="BH122" s="32"/>
      <c r="BI122" s="32"/>
      <c r="BJ122" s="32"/>
      <c r="BK122" s="32"/>
      <c r="BL122" s="32"/>
      <c r="BM122" s="4"/>
      <c r="BN122" s="4"/>
      <c r="BO122" s="4"/>
      <c r="BP122" s="4"/>
      <c r="BQ122" s="4"/>
      <c r="BR122" s="4"/>
      <c r="BS122" s="4"/>
      <c r="BT122" s="4"/>
      <c r="BU122" s="4"/>
      <c r="BV122" s="4"/>
      <c r="BW122" s="4"/>
      <c r="BX122" s="4"/>
      <c r="EZ122" s="2"/>
      <c r="FD122" s="199"/>
      <c r="FY122" s="2"/>
      <c r="GC122" s="232"/>
      <c r="GG122" s="2"/>
      <c r="GI122" s="338"/>
      <c r="GK122" s="2"/>
      <c r="GL122" s="338"/>
    </row>
    <row r="123" spans="2:194" ht="13.5" customHeight="1" x14ac:dyDescent="0.15">
      <c r="B123" s="103"/>
      <c r="C123" s="334"/>
      <c r="D123" s="135"/>
      <c r="E123" s="4"/>
      <c r="F123" s="4"/>
      <c r="G123" s="136"/>
      <c r="H123" s="4"/>
      <c r="I123" s="4"/>
      <c r="J123" s="4"/>
      <c r="K123" s="4"/>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5"/>
      <c r="AI123" s="136"/>
      <c r="AJ123" s="136"/>
      <c r="AK123" s="136"/>
      <c r="AL123" s="136"/>
      <c r="AM123" s="136"/>
      <c r="AN123" s="136"/>
      <c r="AO123" s="135"/>
      <c r="AP123" s="135"/>
      <c r="AQ123" s="135"/>
      <c r="AR123" s="135"/>
      <c r="AS123" s="135"/>
      <c r="AT123" s="135"/>
      <c r="AU123" s="135"/>
      <c r="AV123" s="135"/>
      <c r="AW123" s="135"/>
      <c r="AX123" s="135"/>
      <c r="AY123" s="135"/>
      <c r="AZ123" s="135"/>
      <c r="BA123" s="135"/>
      <c r="BB123" s="135"/>
      <c r="BC123" s="4"/>
      <c r="BD123" s="135"/>
      <c r="BE123" s="136"/>
      <c r="BF123" s="4"/>
      <c r="BG123" s="92"/>
      <c r="BH123" s="4"/>
      <c r="BI123" s="4"/>
      <c r="BJ123" s="136"/>
      <c r="BK123" s="137"/>
      <c r="BL123" s="137"/>
      <c r="BM123" s="135"/>
      <c r="BN123" s="135"/>
      <c r="BO123" s="137"/>
      <c r="BP123" s="4"/>
      <c r="BQ123" s="137"/>
      <c r="BR123" s="137"/>
      <c r="BS123" s="136"/>
      <c r="BT123" s="136"/>
      <c r="BU123" s="136"/>
      <c r="BV123" s="4"/>
      <c r="BW123" s="135"/>
      <c r="BX123" s="135"/>
      <c r="BY123" s="4"/>
      <c r="BZ123" s="4"/>
      <c r="CA123" s="135"/>
      <c r="CB123" s="137"/>
      <c r="CC123" s="137"/>
      <c r="CD123" s="137"/>
      <c r="CE123" s="137"/>
      <c r="CF123" s="137"/>
      <c r="CG123" s="138"/>
      <c r="CH123" s="138"/>
      <c r="CI123" s="32"/>
      <c r="CJ123" s="32"/>
      <c r="CK123" s="32"/>
      <c r="CL123" s="79"/>
      <c r="CM123" s="139"/>
      <c r="CN123" s="32"/>
      <c r="CO123" s="32"/>
      <c r="CP123" s="32"/>
      <c r="CQ123" s="32"/>
      <c r="CR123" s="32"/>
      <c r="CS123" s="32"/>
      <c r="CT123" s="32"/>
      <c r="CU123" s="4"/>
      <c r="CV123" s="4"/>
      <c r="CW123" s="4"/>
      <c r="CX123" s="4"/>
      <c r="CY123" s="4"/>
      <c r="CZ123" s="4"/>
      <c r="DA123" s="4"/>
      <c r="DB123" s="4"/>
      <c r="DC123" s="4"/>
      <c r="DD123" s="4"/>
      <c r="DE123" s="4"/>
      <c r="DF123" s="4"/>
      <c r="EZ123" s="2"/>
      <c r="FD123" s="199"/>
      <c r="FY123" s="2"/>
      <c r="GC123" s="232"/>
      <c r="GG123" s="2"/>
      <c r="GI123" s="338"/>
      <c r="GK123" s="2"/>
      <c r="GL123" s="338"/>
    </row>
    <row r="124" spans="2:194" ht="13.5" customHeight="1" x14ac:dyDescent="0.15">
      <c r="B124" s="103"/>
      <c r="C124" s="334"/>
      <c r="D124" s="135" t="s">
        <v>134</v>
      </c>
      <c r="E124" s="4"/>
      <c r="F124" s="4"/>
      <c r="G124" s="136"/>
      <c r="H124" s="4"/>
      <c r="I124" s="4"/>
      <c r="J124" s="4"/>
      <c r="K124" s="4"/>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5"/>
      <c r="AI124" s="136"/>
      <c r="AJ124" s="136"/>
      <c r="AK124" s="136"/>
      <c r="AL124" s="136"/>
      <c r="AM124" s="136"/>
      <c r="AN124" s="136"/>
      <c r="AO124" s="135"/>
      <c r="AP124" s="135"/>
      <c r="AQ124" s="135"/>
      <c r="AR124" s="135"/>
      <c r="AS124" s="135"/>
      <c r="AT124" s="135"/>
      <c r="AU124" s="135"/>
      <c r="AV124" s="135"/>
      <c r="AW124" s="135"/>
      <c r="AX124" s="135"/>
      <c r="AY124" s="135"/>
      <c r="AZ124" s="135"/>
      <c r="BA124" s="135"/>
      <c r="BB124" s="135"/>
      <c r="BC124" s="4"/>
      <c r="BD124" s="135"/>
      <c r="BE124" s="136"/>
      <c r="BF124" s="4"/>
      <c r="BG124" s="92"/>
      <c r="BH124" s="4"/>
      <c r="BI124" s="4"/>
      <c r="BJ124" s="136"/>
      <c r="BK124" s="137"/>
      <c r="BL124" s="137"/>
      <c r="BM124" s="135"/>
      <c r="BN124" s="135"/>
      <c r="BO124" s="137"/>
      <c r="BP124" s="4"/>
      <c r="BQ124" s="137"/>
      <c r="BR124" s="137"/>
      <c r="BS124" s="136"/>
      <c r="BT124" s="136"/>
      <c r="BU124" s="136"/>
      <c r="BV124" s="4"/>
      <c r="BW124" s="135"/>
      <c r="BX124" s="135"/>
      <c r="BY124" s="4"/>
      <c r="BZ124" s="4"/>
      <c r="CA124" s="135"/>
      <c r="CB124" s="137"/>
      <c r="CC124" s="137"/>
      <c r="CD124" s="137"/>
      <c r="CE124" s="137"/>
      <c r="CF124" s="137"/>
      <c r="CG124" s="138"/>
      <c r="CH124" s="138"/>
      <c r="CI124" s="32"/>
      <c r="CJ124" s="32"/>
      <c r="CK124" s="32"/>
      <c r="CL124" s="79"/>
      <c r="CM124" s="139"/>
      <c r="CN124" s="32"/>
      <c r="CO124" s="32"/>
      <c r="CP124" s="32"/>
      <c r="CQ124" s="32"/>
      <c r="CR124" s="32"/>
      <c r="CS124" s="32"/>
      <c r="CT124" s="32"/>
      <c r="CU124" s="4"/>
      <c r="CV124" s="4"/>
      <c r="CW124" s="4"/>
      <c r="CX124" s="4"/>
      <c r="CY124" s="4"/>
      <c r="CZ124" s="4"/>
      <c r="DA124" s="4"/>
      <c r="DB124" s="4"/>
      <c r="DC124" s="4"/>
      <c r="DD124" s="4"/>
      <c r="DE124" s="4"/>
      <c r="DF124" s="4"/>
      <c r="EZ124" s="2"/>
      <c r="FD124" s="199"/>
      <c r="FY124" s="2"/>
      <c r="GC124" s="232"/>
      <c r="GG124" s="2"/>
      <c r="GI124" s="338"/>
      <c r="GK124" s="2"/>
      <c r="GL124" s="338"/>
    </row>
    <row r="125" spans="2:194" ht="15" customHeight="1" thickBot="1" x14ac:dyDescent="0.2">
      <c r="B125" s="103"/>
      <c r="C125" s="334"/>
      <c r="D125" s="527"/>
      <c r="E125" s="528"/>
      <c r="F125" s="528"/>
      <c r="G125" s="528"/>
      <c r="H125" s="528"/>
      <c r="I125" s="529"/>
      <c r="J125" s="524" t="s">
        <v>87</v>
      </c>
      <c r="K125" s="525"/>
      <c r="L125" s="525"/>
      <c r="M125" s="525"/>
      <c r="N125" s="525"/>
      <c r="O125" s="526"/>
      <c r="P125" s="524" t="s">
        <v>88</v>
      </c>
      <c r="Q125" s="525"/>
      <c r="R125" s="525"/>
      <c r="S125" s="525"/>
      <c r="T125" s="525"/>
      <c r="U125" s="526"/>
      <c r="V125" s="524" t="s">
        <v>89</v>
      </c>
      <c r="W125" s="525"/>
      <c r="X125" s="525"/>
      <c r="Y125" s="525"/>
      <c r="Z125" s="525"/>
      <c r="AA125" s="526"/>
      <c r="AB125" s="524" t="s">
        <v>90</v>
      </c>
      <c r="AC125" s="525"/>
      <c r="AD125" s="525"/>
      <c r="AE125" s="525"/>
      <c r="AF125" s="525"/>
      <c r="AG125" s="526"/>
      <c r="AH125" s="524" t="s">
        <v>91</v>
      </c>
      <c r="AI125" s="525"/>
      <c r="AJ125" s="525"/>
      <c r="AK125" s="525"/>
      <c r="AL125" s="525"/>
      <c r="AM125" s="526"/>
      <c r="AN125" s="524" t="s">
        <v>92</v>
      </c>
      <c r="AO125" s="525"/>
      <c r="AP125" s="525"/>
      <c r="AQ125" s="525"/>
      <c r="AR125" s="525"/>
      <c r="AS125" s="526"/>
      <c r="AT125" s="136"/>
      <c r="AU125" s="136"/>
      <c r="AV125" s="136"/>
      <c r="AW125" s="136"/>
      <c r="AX125" s="136"/>
      <c r="AY125" s="136"/>
      <c r="AZ125" s="136"/>
      <c r="BA125" s="136"/>
      <c r="BB125" s="136"/>
      <c r="BC125" s="136"/>
      <c r="BD125" s="327"/>
      <c r="BE125" s="327"/>
      <c r="BF125" s="327"/>
      <c r="BG125" s="140"/>
      <c r="BH125" s="136"/>
      <c r="BI125" s="136"/>
      <c r="BJ125" s="136"/>
      <c r="BK125" s="136"/>
      <c r="BL125" s="136"/>
      <c r="BM125" s="136"/>
      <c r="BN125" s="136"/>
      <c r="BO125" s="136"/>
      <c r="BP125" s="136"/>
      <c r="BQ125" s="136"/>
      <c r="BR125" s="136"/>
      <c r="BS125" s="136"/>
      <c r="BT125" s="136"/>
      <c r="BU125" s="136"/>
      <c r="BV125" s="136"/>
      <c r="BW125" s="136"/>
      <c r="BX125" s="136"/>
      <c r="BY125" s="136"/>
      <c r="BZ125" s="136"/>
      <c r="CA125" s="136"/>
      <c r="CB125" s="136"/>
      <c r="CC125" s="136"/>
      <c r="CD125" s="136"/>
      <c r="CE125" s="136"/>
      <c r="CF125" s="136"/>
      <c r="CG125" s="136"/>
      <c r="CH125" s="136"/>
      <c r="CI125" s="136"/>
      <c r="CJ125" s="136"/>
      <c r="CK125" s="136"/>
      <c r="CL125" s="136"/>
      <c r="CM125" s="32"/>
      <c r="CN125" s="32"/>
      <c r="CO125" s="32"/>
      <c r="CP125" s="79"/>
      <c r="CQ125" s="139"/>
      <c r="CR125" s="32"/>
      <c r="CS125" s="32"/>
      <c r="CT125" s="32"/>
      <c r="CU125" s="32"/>
      <c r="CV125" s="32"/>
      <c r="CW125" s="32"/>
      <c r="CX125" s="32"/>
      <c r="CY125" s="4"/>
      <c r="CZ125" s="4"/>
      <c r="DA125" s="4"/>
      <c r="DB125" s="4"/>
      <c r="DC125" s="4"/>
      <c r="DD125" s="4"/>
      <c r="DE125" s="4"/>
      <c r="DF125" s="4"/>
      <c r="DG125" s="4"/>
      <c r="DH125" s="4"/>
      <c r="DI125" s="4"/>
      <c r="DJ125" s="4"/>
      <c r="EZ125" s="2"/>
      <c r="FD125" s="199"/>
      <c r="FY125" s="2"/>
      <c r="GC125" s="232"/>
      <c r="GG125" s="2"/>
      <c r="GI125" s="338"/>
      <c r="GK125" s="2"/>
      <c r="GL125" s="338"/>
    </row>
    <row r="126" spans="2:194" ht="15" customHeight="1" thickTop="1" x14ac:dyDescent="0.15">
      <c r="B126" s="103"/>
      <c r="C126" s="334"/>
      <c r="D126" s="518" t="s">
        <v>86</v>
      </c>
      <c r="E126" s="519"/>
      <c r="F126" s="519"/>
      <c r="G126" s="519"/>
      <c r="H126" s="519"/>
      <c r="I126" s="520"/>
      <c r="J126" s="518">
        <f>AY19</f>
        <v>0</v>
      </c>
      <c r="K126" s="519"/>
      <c r="L126" s="519"/>
      <c r="M126" s="519"/>
      <c r="N126" s="519"/>
      <c r="O126" s="520"/>
      <c r="P126" s="518">
        <f>AY21</f>
        <v>0</v>
      </c>
      <c r="Q126" s="519"/>
      <c r="R126" s="519"/>
      <c r="S126" s="519"/>
      <c r="T126" s="519"/>
      <c r="U126" s="520"/>
      <c r="V126" s="518">
        <f>AY23</f>
        <v>0</v>
      </c>
      <c r="W126" s="519"/>
      <c r="X126" s="519"/>
      <c r="Y126" s="519"/>
      <c r="Z126" s="519"/>
      <c r="AA126" s="520"/>
      <c r="AB126" s="518">
        <f>AY25</f>
        <v>0</v>
      </c>
      <c r="AC126" s="519"/>
      <c r="AD126" s="519"/>
      <c r="AE126" s="519"/>
      <c r="AF126" s="519"/>
      <c r="AG126" s="520"/>
      <c r="AH126" s="518">
        <f>AY27</f>
        <v>0</v>
      </c>
      <c r="AI126" s="519"/>
      <c r="AJ126" s="519"/>
      <c r="AK126" s="519"/>
      <c r="AL126" s="519"/>
      <c r="AM126" s="520"/>
      <c r="AN126" s="518">
        <f>AY29</f>
        <v>0</v>
      </c>
      <c r="AO126" s="519"/>
      <c r="AP126" s="519"/>
      <c r="AQ126" s="519"/>
      <c r="AR126" s="519"/>
      <c r="AS126" s="520"/>
      <c r="AT126" s="141"/>
      <c r="AU126" s="141"/>
      <c r="AV126" s="141"/>
      <c r="AW126" s="141"/>
      <c r="AX126" s="141"/>
      <c r="AY126" s="141"/>
      <c r="AZ126" s="141"/>
      <c r="BA126" s="141"/>
      <c r="BB126" s="141"/>
      <c r="BC126" s="141"/>
      <c r="BD126" s="141"/>
      <c r="BE126" s="141"/>
      <c r="BF126" s="141"/>
      <c r="BG126" s="142"/>
      <c r="BH126" s="141"/>
      <c r="BI126" s="141"/>
      <c r="BJ126" s="141"/>
      <c r="BK126" s="141"/>
      <c r="BL126" s="141"/>
      <c r="BM126" s="141"/>
      <c r="BN126" s="141"/>
      <c r="BO126" s="141"/>
      <c r="BP126" s="136"/>
      <c r="BQ126" s="141"/>
      <c r="BR126" s="141"/>
      <c r="BS126" s="141"/>
      <c r="BT126" s="141"/>
      <c r="BU126" s="141"/>
      <c r="BV126" s="141"/>
      <c r="BW126" s="141"/>
      <c r="BX126" s="141"/>
      <c r="BY126" s="143"/>
      <c r="BZ126" s="143"/>
      <c r="CA126" s="136"/>
      <c r="CB126" s="136"/>
      <c r="CC126" s="136"/>
      <c r="CD126" s="136"/>
      <c r="CE126" s="143"/>
      <c r="CF126" s="143"/>
      <c r="CG126" s="143"/>
      <c r="CH126" s="143"/>
      <c r="CI126" s="143"/>
      <c r="CJ126" s="143"/>
      <c r="CK126" s="143"/>
      <c r="CL126" s="143"/>
      <c r="CM126" s="32"/>
      <c r="CN126" s="32"/>
      <c r="CO126" s="32"/>
      <c r="CP126" s="79"/>
      <c r="CQ126" s="139"/>
      <c r="CR126" s="32"/>
      <c r="CS126" s="32"/>
      <c r="CT126" s="32"/>
      <c r="CU126" s="32"/>
      <c r="CV126" s="32"/>
      <c r="CW126" s="32"/>
      <c r="CX126" s="32"/>
      <c r="CY126" s="4"/>
      <c r="CZ126" s="4"/>
      <c r="DA126" s="4"/>
      <c r="DB126" s="4"/>
      <c r="DC126" s="4"/>
      <c r="DD126" s="4"/>
      <c r="DE126" s="4"/>
      <c r="DF126" s="4"/>
      <c r="DG126" s="4"/>
      <c r="DH126" s="4"/>
      <c r="DI126" s="4"/>
      <c r="DJ126" s="4"/>
      <c r="EZ126" s="2"/>
      <c r="FD126" s="199"/>
      <c r="FY126" s="2"/>
      <c r="GC126" s="232"/>
      <c r="GG126" s="2"/>
      <c r="GI126" s="338"/>
      <c r="GK126" s="2"/>
      <c r="GL126" s="338"/>
    </row>
    <row r="127" spans="2:194" ht="15" customHeight="1" x14ac:dyDescent="0.15">
      <c r="B127" s="103"/>
      <c r="C127" s="334"/>
      <c r="D127" s="521"/>
      <c r="E127" s="522"/>
      <c r="F127" s="522"/>
      <c r="G127" s="522"/>
      <c r="H127" s="522"/>
      <c r="I127" s="523"/>
      <c r="J127" s="521"/>
      <c r="K127" s="522"/>
      <c r="L127" s="522"/>
      <c r="M127" s="522"/>
      <c r="N127" s="522"/>
      <c r="O127" s="523"/>
      <c r="P127" s="521"/>
      <c r="Q127" s="522"/>
      <c r="R127" s="522"/>
      <c r="S127" s="522"/>
      <c r="T127" s="522"/>
      <c r="U127" s="523"/>
      <c r="V127" s="521"/>
      <c r="W127" s="522"/>
      <c r="X127" s="522"/>
      <c r="Y127" s="522"/>
      <c r="Z127" s="522"/>
      <c r="AA127" s="523"/>
      <c r="AB127" s="521"/>
      <c r="AC127" s="522"/>
      <c r="AD127" s="522"/>
      <c r="AE127" s="522"/>
      <c r="AF127" s="522"/>
      <c r="AG127" s="523"/>
      <c r="AH127" s="521"/>
      <c r="AI127" s="522"/>
      <c r="AJ127" s="522"/>
      <c r="AK127" s="522"/>
      <c r="AL127" s="522"/>
      <c r="AM127" s="523"/>
      <c r="AN127" s="521"/>
      <c r="AO127" s="522"/>
      <c r="AP127" s="522"/>
      <c r="AQ127" s="522"/>
      <c r="AR127" s="522"/>
      <c r="AS127" s="523"/>
      <c r="AT127" s="141"/>
      <c r="AU127" s="141"/>
      <c r="AV127" s="141"/>
      <c r="AW127" s="141"/>
      <c r="AX127" s="141"/>
      <c r="AY127" s="141"/>
      <c r="AZ127" s="141"/>
      <c r="BA127" s="141"/>
      <c r="BB127" s="141"/>
      <c r="BC127" s="141"/>
      <c r="BD127" s="141"/>
      <c r="BE127" s="141"/>
      <c r="BF127" s="141"/>
      <c r="BG127" s="142"/>
      <c r="BH127" s="141"/>
      <c r="BI127" s="141"/>
      <c r="BJ127" s="141"/>
      <c r="BK127" s="141"/>
      <c r="BL127" s="141"/>
      <c r="BM127" s="141"/>
      <c r="BN127" s="141"/>
      <c r="BO127" s="141"/>
      <c r="BP127" s="136"/>
      <c r="BQ127" s="141"/>
      <c r="BR127" s="141"/>
      <c r="BS127" s="141"/>
      <c r="BT127" s="141"/>
      <c r="BU127" s="141"/>
      <c r="BV127" s="141"/>
      <c r="BW127" s="141"/>
      <c r="BX127" s="141"/>
      <c r="BY127" s="143"/>
      <c r="BZ127" s="143"/>
      <c r="CA127" s="144"/>
      <c r="CB127" s="144"/>
      <c r="CC127" s="145"/>
      <c r="CD127" s="145"/>
      <c r="CE127" s="143"/>
      <c r="CF127" s="143"/>
      <c r="CG127" s="143"/>
      <c r="CH127" s="143"/>
      <c r="CI127" s="143"/>
      <c r="CJ127" s="143"/>
      <c r="CK127" s="143"/>
      <c r="CL127" s="143"/>
      <c r="CM127" s="32"/>
      <c r="CN127" s="32"/>
      <c r="CO127" s="32"/>
      <c r="CP127" s="79"/>
      <c r="CQ127" s="139"/>
      <c r="CR127" s="32"/>
      <c r="CS127" s="32"/>
      <c r="CT127" s="32"/>
      <c r="CU127" s="32"/>
      <c r="CV127" s="32"/>
      <c r="CW127" s="32"/>
      <c r="CX127" s="32"/>
      <c r="CY127" s="4"/>
      <c r="CZ127" s="4"/>
      <c r="DA127" s="4"/>
      <c r="DB127" s="4"/>
      <c r="DC127" s="4"/>
      <c r="DD127" s="4"/>
      <c r="DE127" s="4"/>
      <c r="DF127" s="4"/>
      <c r="DG127" s="4"/>
      <c r="DH127" s="4"/>
      <c r="DI127" s="4"/>
      <c r="DJ127" s="4"/>
      <c r="EZ127" s="2"/>
      <c r="FD127" s="199"/>
      <c r="FY127" s="2"/>
      <c r="GC127" s="232"/>
      <c r="GG127" s="2"/>
      <c r="GI127" s="338"/>
      <c r="GK127" s="2"/>
      <c r="GL127" s="338"/>
    </row>
    <row r="128" spans="2:194" ht="15" customHeight="1" x14ac:dyDescent="0.15">
      <c r="B128" s="103"/>
      <c r="C128" s="334"/>
      <c r="D128" s="552" t="s">
        <v>93</v>
      </c>
      <c r="E128" s="553"/>
      <c r="F128" s="553"/>
      <c r="G128" s="553"/>
      <c r="H128" s="553"/>
      <c r="I128" s="554"/>
      <c r="J128" s="576">
        <f>CC19</f>
        <v>0</v>
      </c>
      <c r="K128" s="577"/>
      <c r="L128" s="577"/>
      <c r="M128" s="577"/>
      <c r="N128" s="577"/>
      <c r="O128" s="578"/>
      <c r="P128" s="576">
        <f>CC21</f>
        <v>0</v>
      </c>
      <c r="Q128" s="577"/>
      <c r="R128" s="577"/>
      <c r="S128" s="577"/>
      <c r="T128" s="577"/>
      <c r="U128" s="578"/>
      <c r="V128" s="576">
        <f>CC23</f>
        <v>0</v>
      </c>
      <c r="W128" s="577"/>
      <c r="X128" s="577"/>
      <c r="Y128" s="577"/>
      <c r="Z128" s="577"/>
      <c r="AA128" s="578"/>
      <c r="AB128" s="576">
        <f>CC25</f>
        <v>0</v>
      </c>
      <c r="AC128" s="577"/>
      <c r="AD128" s="577"/>
      <c r="AE128" s="577"/>
      <c r="AF128" s="577"/>
      <c r="AG128" s="578"/>
      <c r="AH128" s="576">
        <f>CC27</f>
        <v>0</v>
      </c>
      <c r="AI128" s="577"/>
      <c r="AJ128" s="577"/>
      <c r="AK128" s="577"/>
      <c r="AL128" s="577"/>
      <c r="AM128" s="578"/>
      <c r="AN128" s="576">
        <f>CC29</f>
        <v>0</v>
      </c>
      <c r="AO128" s="577"/>
      <c r="AP128" s="577"/>
      <c r="AQ128" s="577"/>
      <c r="AR128" s="577"/>
      <c r="AS128" s="578"/>
      <c r="AT128" s="141"/>
      <c r="AU128" s="141"/>
      <c r="AV128" s="141"/>
      <c r="AW128" s="141"/>
      <c r="AX128" s="141"/>
      <c r="AY128" s="141"/>
      <c r="AZ128" s="141"/>
      <c r="BA128" s="141"/>
      <c r="BB128" s="141"/>
      <c r="BC128" s="141"/>
      <c r="BD128" s="143"/>
      <c r="BE128" s="32"/>
      <c r="BF128" s="32"/>
      <c r="BG128" s="132"/>
      <c r="BH128" s="79"/>
      <c r="BI128" s="139"/>
      <c r="BJ128" s="32"/>
      <c r="BK128" s="32"/>
      <c r="BL128" s="32"/>
      <c r="BM128" s="32"/>
      <c r="BN128" s="32"/>
      <c r="BO128" s="32"/>
      <c r="BP128" s="32"/>
      <c r="BQ128" s="4"/>
      <c r="BR128" s="4"/>
      <c r="BS128" s="4"/>
      <c r="BT128" s="4"/>
      <c r="BU128" s="4"/>
      <c r="BV128" s="4"/>
      <c r="BW128" s="4"/>
      <c r="BX128" s="4"/>
      <c r="BY128" s="4"/>
      <c r="BZ128" s="4"/>
      <c r="CA128" s="4"/>
      <c r="CB128" s="4"/>
      <c r="EZ128" s="2"/>
      <c r="FD128" s="199"/>
      <c r="FY128" s="2"/>
      <c r="GC128" s="232"/>
      <c r="GG128" s="2"/>
      <c r="GI128" s="338"/>
      <c r="GK128" s="2"/>
      <c r="GL128" s="338"/>
    </row>
    <row r="129" spans="2:194" ht="15" customHeight="1" x14ac:dyDescent="0.15">
      <c r="B129" s="103"/>
      <c r="C129" s="334"/>
      <c r="D129" s="521"/>
      <c r="E129" s="522"/>
      <c r="F129" s="522"/>
      <c r="G129" s="522"/>
      <c r="H129" s="522"/>
      <c r="I129" s="523"/>
      <c r="J129" s="579"/>
      <c r="K129" s="580"/>
      <c r="L129" s="580"/>
      <c r="M129" s="580"/>
      <c r="N129" s="580"/>
      <c r="O129" s="581"/>
      <c r="P129" s="579"/>
      <c r="Q129" s="580"/>
      <c r="R129" s="580"/>
      <c r="S129" s="580"/>
      <c r="T129" s="580"/>
      <c r="U129" s="581"/>
      <c r="V129" s="579"/>
      <c r="W129" s="580"/>
      <c r="X129" s="580"/>
      <c r="Y129" s="580"/>
      <c r="Z129" s="580"/>
      <c r="AA129" s="581"/>
      <c r="AB129" s="579"/>
      <c r="AC129" s="580"/>
      <c r="AD129" s="580"/>
      <c r="AE129" s="580"/>
      <c r="AF129" s="580"/>
      <c r="AG129" s="581"/>
      <c r="AH129" s="579"/>
      <c r="AI129" s="580"/>
      <c r="AJ129" s="580"/>
      <c r="AK129" s="580"/>
      <c r="AL129" s="580"/>
      <c r="AM129" s="581"/>
      <c r="AN129" s="579"/>
      <c r="AO129" s="580"/>
      <c r="AP129" s="580"/>
      <c r="AQ129" s="580"/>
      <c r="AR129" s="580"/>
      <c r="AS129" s="581"/>
      <c r="AT129" s="141"/>
      <c r="AU129" s="141"/>
      <c r="AV129" s="141"/>
      <c r="AW129" s="141"/>
      <c r="AX129" s="141"/>
      <c r="AY129" s="141"/>
      <c r="AZ129" s="141"/>
      <c r="BA129" s="141"/>
      <c r="BB129" s="141"/>
      <c r="BC129" s="141"/>
      <c r="BD129" s="143"/>
      <c r="BE129" s="32"/>
      <c r="BF129" s="32"/>
      <c r="BG129" s="132"/>
      <c r="BH129" s="79"/>
      <c r="BI129" s="139"/>
      <c r="BJ129" s="32"/>
      <c r="BK129" s="32"/>
      <c r="BL129" s="32"/>
      <c r="BM129" s="32"/>
      <c r="BN129" s="32"/>
      <c r="BO129" s="32"/>
      <c r="BP129" s="32"/>
      <c r="BQ129" s="4"/>
      <c r="BR129" s="4"/>
      <c r="BS129" s="4"/>
      <c r="BT129" s="4"/>
      <c r="BU129" s="4"/>
      <c r="BV129" s="4"/>
      <c r="BW129" s="4"/>
      <c r="BX129" s="4"/>
      <c r="BY129" s="4"/>
      <c r="BZ129" s="4"/>
      <c r="CA129" s="4"/>
      <c r="CB129" s="4"/>
      <c r="EZ129" s="2"/>
      <c r="FD129" s="199"/>
      <c r="FY129" s="2"/>
      <c r="GC129" s="232"/>
      <c r="GG129" s="2"/>
      <c r="GI129" s="338"/>
      <c r="GK129" s="2"/>
      <c r="GL129" s="338"/>
    </row>
    <row r="130" spans="2:194" ht="15" customHeight="1" x14ac:dyDescent="0.15">
      <c r="B130" s="103"/>
      <c r="C130" s="334"/>
      <c r="D130" s="146" t="s">
        <v>124</v>
      </c>
      <c r="E130" s="147"/>
      <c r="F130" s="147"/>
      <c r="G130" s="147"/>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3"/>
      <c r="BA130" s="32"/>
      <c r="BB130" s="32"/>
      <c r="BC130" s="32"/>
      <c r="BD130" s="79"/>
      <c r="BE130" s="79"/>
      <c r="BF130" s="32"/>
      <c r="BG130" s="132"/>
      <c r="BH130" s="32"/>
      <c r="BI130" s="32"/>
      <c r="BJ130" s="32"/>
      <c r="BK130" s="32"/>
      <c r="BL130" s="32"/>
      <c r="BM130" s="4"/>
      <c r="BN130" s="4"/>
      <c r="BO130" s="4"/>
      <c r="BP130" s="4"/>
      <c r="BQ130" s="4"/>
      <c r="BR130" s="4"/>
      <c r="BS130" s="4"/>
      <c r="BT130" s="4"/>
      <c r="BU130" s="4"/>
      <c r="BV130" s="4"/>
      <c r="BW130" s="4"/>
      <c r="BX130" s="4"/>
      <c r="EZ130" s="2"/>
      <c r="FD130" s="199"/>
      <c r="FY130" s="2"/>
      <c r="GC130" s="232"/>
      <c r="GG130" s="2"/>
      <c r="GI130" s="338"/>
      <c r="GK130" s="2"/>
      <c r="GL130" s="338"/>
    </row>
    <row r="131" spans="2:194" ht="15" customHeight="1" x14ac:dyDescent="0.15">
      <c r="B131" s="103"/>
      <c r="C131" s="334"/>
      <c r="D131" s="146"/>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3"/>
      <c r="BA131" s="32"/>
      <c r="BB131" s="32"/>
      <c r="BC131" s="32"/>
      <c r="BD131" s="79"/>
      <c r="BE131" s="79"/>
      <c r="BF131" s="32"/>
      <c r="BG131" s="132"/>
      <c r="BH131" s="32"/>
      <c r="BI131" s="32"/>
      <c r="BJ131" s="32"/>
      <c r="BK131" s="32"/>
      <c r="BL131" s="32"/>
      <c r="BM131" s="4"/>
      <c r="BN131" s="4"/>
      <c r="BO131" s="4"/>
      <c r="BP131" s="4"/>
      <c r="BQ131" s="4"/>
      <c r="BR131" s="4"/>
      <c r="BS131" s="4"/>
      <c r="BT131" s="4"/>
      <c r="BU131" s="4"/>
      <c r="BV131" s="4"/>
      <c r="BW131" s="4"/>
      <c r="BX131" s="4"/>
      <c r="EZ131" s="2"/>
      <c r="FD131" s="199"/>
      <c r="FY131" s="2"/>
      <c r="GC131" s="232"/>
      <c r="GG131" s="2"/>
      <c r="GI131" s="338"/>
      <c r="GK131" s="2"/>
      <c r="GL131" s="338"/>
    </row>
    <row r="132" spans="2:194" ht="15" customHeight="1" x14ac:dyDescent="0.15">
      <c r="B132" s="103"/>
      <c r="C132" s="334"/>
      <c r="D132" s="148" t="s">
        <v>123</v>
      </c>
      <c r="E132" s="147"/>
      <c r="F132" s="147"/>
      <c r="G132" s="147"/>
      <c r="H132" s="147"/>
      <c r="I132" s="147"/>
      <c r="J132" s="147"/>
      <c r="K132" s="147"/>
      <c r="L132" s="141"/>
      <c r="M132" s="147"/>
      <c r="N132" s="147"/>
      <c r="O132" s="147"/>
      <c r="P132" s="147"/>
      <c r="Q132" s="147"/>
      <c r="R132" s="147"/>
      <c r="S132" s="147"/>
      <c r="T132" s="148"/>
      <c r="U132" s="141"/>
      <c r="V132" s="147"/>
      <c r="W132" s="147"/>
      <c r="X132" s="147"/>
      <c r="Y132" s="147"/>
      <c r="Z132" s="147"/>
      <c r="AA132" s="147"/>
      <c r="AB132" s="147"/>
      <c r="AC132" s="147"/>
      <c r="AD132" s="136"/>
      <c r="AE132" s="147"/>
      <c r="AF132" s="147"/>
      <c r="AG132" s="147"/>
      <c r="AH132" s="147"/>
      <c r="AI132" s="147"/>
      <c r="AJ132" s="147"/>
      <c r="AK132" s="147"/>
      <c r="AL132" s="147"/>
      <c r="AM132" s="143"/>
      <c r="AN132" s="143"/>
      <c r="AO132" s="144"/>
      <c r="AP132" s="144"/>
      <c r="AQ132" s="145"/>
      <c r="AR132" s="145"/>
      <c r="AS132" s="143"/>
      <c r="AT132" s="143"/>
      <c r="AU132" s="143"/>
      <c r="AV132" s="143"/>
      <c r="AW132" s="143"/>
      <c r="AX132" s="143"/>
      <c r="AY132" s="143"/>
      <c r="AZ132" s="143"/>
      <c r="BA132" s="32"/>
      <c r="BB132" s="32"/>
      <c r="BC132" s="32"/>
      <c r="BD132" s="79"/>
      <c r="BE132" s="79"/>
      <c r="BF132" s="32"/>
      <c r="BG132" s="132"/>
      <c r="BH132" s="32"/>
      <c r="BI132" s="32"/>
      <c r="BJ132" s="32"/>
      <c r="BK132" s="32"/>
      <c r="BL132" s="32"/>
      <c r="BM132" s="4"/>
      <c r="BN132" s="4"/>
      <c r="BO132" s="4"/>
      <c r="BP132" s="4"/>
      <c r="BQ132" s="4"/>
      <c r="BR132" s="4"/>
      <c r="BS132" s="4"/>
      <c r="BT132" s="4"/>
      <c r="BU132" s="4"/>
      <c r="BV132" s="4"/>
      <c r="BW132" s="4"/>
      <c r="BX132" s="4"/>
    </row>
    <row r="133" spans="2:194" ht="15" customHeight="1" thickBot="1" x14ac:dyDescent="0.2">
      <c r="B133" s="103"/>
      <c r="C133" s="334"/>
      <c r="D133" s="527"/>
      <c r="E133" s="528"/>
      <c r="F133" s="528"/>
      <c r="G133" s="528"/>
      <c r="H133" s="528"/>
      <c r="I133" s="529"/>
      <c r="J133" s="524" t="s">
        <v>88</v>
      </c>
      <c r="K133" s="525"/>
      <c r="L133" s="525"/>
      <c r="M133" s="525"/>
      <c r="N133" s="525"/>
      <c r="O133" s="526"/>
      <c r="P133" s="524" t="s">
        <v>89</v>
      </c>
      <c r="Q133" s="525"/>
      <c r="R133" s="525"/>
      <c r="S133" s="525"/>
      <c r="T133" s="525"/>
      <c r="U133" s="526"/>
      <c r="V133" s="524" t="s">
        <v>90</v>
      </c>
      <c r="W133" s="525"/>
      <c r="X133" s="525"/>
      <c r="Y133" s="525"/>
      <c r="Z133" s="525"/>
      <c r="AA133" s="526"/>
      <c r="AB133" s="524" t="s">
        <v>91</v>
      </c>
      <c r="AC133" s="525"/>
      <c r="AD133" s="525"/>
      <c r="AE133" s="525"/>
      <c r="AF133" s="525"/>
      <c r="AG133" s="526"/>
      <c r="AH133" s="524" t="s">
        <v>92</v>
      </c>
      <c r="AI133" s="525"/>
      <c r="AJ133" s="525"/>
      <c r="AK133" s="525"/>
      <c r="AL133" s="525"/>
      <c r="AM133" s="526"/>
      <c r="AN133" s="343"/>
      <c r="AO133" s="343"/>
      <c r="AP133" s="343"/>
      <c r="AQ133" s="343"/>
      <c r="AR133" s="343"/>
      <c r="AS133" s="343"/>
      <c r="AT133" s="143"/>
      <c r="AU133" s="143"/>
      <c r="AV133" s="143"/>
      <c r="AW133" s="143"/>
      <c r="AX133" s="143"/>
      <c r="AY133" s="143"/>
      <c r="AZ133" s="143"/>
      <c r="BA133" s="32"/>
      <c r="BB133" s="32"/>
      <c r="BC133" s="32"/>
      <c r="BD133" s="79"/>
      <c r="BE133" s="79"/>
      <c r="BF133" s="32"/>
      <c r="BG133" s="132"/>
      <c r="BH133" s="32"/>
      <c r="BI133" s="32"/>
      <c r="BJ133" s="32"/>
      <c r="BK133" s="32"/>
      <c r="BL133" s="32"/>
      <c r="BM133" s="4"/>
      <c r="BN133" s="4"/>
      <c r="BO133" s="4"/>
      <c r="BP133" s="4"/>
      <c r="BQ133" s="4"/>
      <c r="BR133" s="4"/>
      <c r="BS133" s="4"/>
      <c r="BT133" s="4"/>
      <c r="BU133" s="4"/>
      <c r="BV133" s="4"/>
      <c r="BW133" s="4"/>
      <c r="BX133" s="4"/>
      <c r="EM133" s="228"/>
      <c r="EN133" s="228"/>
      <c r="EO133" s="228"/>
      <c r="EP133" s="228"/>
      <c r="EQ133" s="228"/>
    </row>
    <row r="134" spans="2:194" ht="15" customHeight="1" thickTop="1" x14ac:dyDescent="0.15">
      <c r="B134" s="103"/>
      <c r="C134" s="334"/>
      <c r="D134" s="1105" t="s">
        <v>135</v>
      </c>
      <c r="E134" s="1106"/>
      <c r="F134" s="1106"/>
      <c r="G134" s="1106"/>
      <c r="H134" s="1106"/>
      <c r="I134" s="1107"/>
      <c r="J134" s="1032">
        <f>IFERROR(ROUNDDOWN(GE102,0)/2,0)</f>
        <v>0</v>
      </c>
      <c r="K134" s="1033"/>
      <c r="L134" s="1033"/>
      <c r="M134" s="1033"/>
      <c r="N134" s="1033"/>
      <c r="O134" s="1034"/>
      <c r="P134" s="1032">
        <f>IFERROR(ROUNDDOWN(GF102,0)/2,0)</f>
        <v>0</v>
      </c>
      <c r="Q134" s="1033"/>
      <c r="R134" s="1033"/>
      <c r="S134" s="1033"/>
      <c r="T134" s="1033"/>
      <c r="U134" s="1034"/>
      <c r="V134" s="1032">
        <f>IFERROR(ROUNDDOWN(GG102,0)/2,0)</f>
        <v>0</v>
      </c>
      <c r="W134" s="1033"/>
      <c r="X134" s="1033"/>
      <c r="Y134" s="1033"/>
      <c r="Z134" s="1033"/>
      <c r="AA134" s="1034"/>
      <c r="AB134" s="1032">
        <f>IFERROR(ROUNDDOWN(GH102,0)/2,0)</f>
        <v>0</v>
      </c>
      <c r="AC134" s="1033"/>
      <c r="AD134" s="1033"/>
      <c r="AE134" s="1033"/>
      <c r="AF134" s="1033"/>
      <c r="AG134" s="1034"/>
      <c r="AH134" s="1032">
        <f>IFERROR(ROUNDDOWN(GI102,0)/2,0)</f>
        <v>0</v>
      </c>
      <c r="AI134" s="1033"/>
      <c r="AJ134" s="1033"/>
      <c r="AK134" s="1033"/>
      <c r="AL134" s="1033"/>
      <c r="AM134" s="1034"/>
      <c r="AN134" s="343"/>
      <c r="AO134" s="343"/>
      <c r="AP134" s="343"/>
      <c r="AQ134" s="343"/>
      <c r="AR134" s="343"/>
      <c r="AS134" s="343"/>
      <c r="AT134" s="143"/>
      <c r="AU134" s="143"/>
      <c r="AV134" s="143"/>
      <c r="AW134" s="143"/>
      <c r="AX134" s="143"/>
      <c r="AY134" s="143"/>
      <c r="AZ134" s="143"/>
      <c r="BA134" s="32"/>
      <c r="BB134" s="32"/>
      <c r="BC134" s="32"/>
      <c r="BD134" s="79"/>
      <c r="BE134" s="79"/>
      <c r="BF134" s="32"/>
      <c r="BG134" s="132"/>
      <c r="BH134" s="32"/>
      <c r="BI134" s="32"/>
      <c r="BJ134" s="32"/>
      <c r="BK134" s="32"/>
      <c r="BL134" s="32"/>
      <c r="BM134" s="4"/>
      <c r="BN134" s="4"/>
      <c r="BO134" s="4"/>
      <c r="BP134" s="4"/>
      <c r="BQ134" s="4"/>
      <c r="BR134" s="4"/>
      <c r="BS134" s="4"/>
      <c r="BT134" s="4"/>
      <c r="BU134" s="4"/>
      <c r="BV134" s="4"/>
      <c r="BW134" s="4"/>
      <c r="BX134" s="4"/>
      <c r="EM134" s="229"/>
      <c r="EN134" s="229"/>
      <c r="EO134" s="229"/>
      <c r="EP134" s="229"/>
      <c r="EQ134" s="229"/>
    </row>
    <row r="135" spans="2:194" ht="15" customHeight="1" x14ac:dyDescent="0.15">
      <c r="B135" s="103"/>
      <c r="C135" s="334"/>
      <c r="D135" s="1108"/>
      <c r="E135" s="1109"/>
      <c r="F135" s="1109"/>
      <c r="G135" s="1109"/>
      <c r="H135" s="1109"/>
      <c r="I135" s="1110"/>
      <c r="J135" s="1035"/>
      <c r="K135" s="1036"/>
      <c r="L135" s="1036"/>
      <c r="M135" s="1036"/>
      <c r="N135" s="1036"/>
      <c r="O135" s="1037"/>
      <c r="P135" s="1035"/>
      <c r="Q135" s="1036"/>
      <c r="R135" s="1036"/>
      <c r="S135" s="1036"/>
      <c r="T135" s="1036"/>
      <c r="U135" s="1037"/>
      <c r="V135" s="1035"/>
      <c r="W135" s="1036"/>
      <c r="X135" s="1036"/>
      <c r="Y135" s="1036"/>
      <c r="Z135" s="1036"/>
      <c r="AA135" s="1037"/>
      <c r="AB135" s="1035"/>
      <c r="AC135" s="1036"/>
      <c r="AD135" s="1036"/>
      <c r="AE135" s="1036"/>
      <c r="AF135" s="1036"/>
      <c r="AG135" s="1037"/>
      <c r="AH135" s="1035"/>
      <c r="AI135" s="1036"/>
      <c r="AJ135" s="1036"/>
      <c r="AK135" s="1036"/>
      <c r="AL135" s="1036"/>
      <c r="AM135" s="1037"/>
      <c r="AN135" s="343"/>
      <c r="AO135" s="343"/>
      <c r="AP135" s="343"/>
      <c r="AQ135" s="343"/>
      <c r="AR135" s="343"/>
      <c r="AS135" s="343"/>
      <c r="AT135" s="143"/>
      <c r="AU135" s="143"/>
      <c r="AV135" s="143"/>
      <c r="AW135" s="143"/>
      <c r="AX135" s="143"/>
      <c r="AY135" s="143"/>
      <c r="AZ135" s="143"/>
      <c r="BA135" s="32"/>
      <c r="BB135" s="32"/>
      <c r="BC135" s="32"/>
      <c r="BD135" s="79"/>
      <c r="BE135" s="79"/>
      <c r="BF135" s="32"/>
      <c r="BG135" s="132"/>
      <c r="BH135" s="32"/>
      <c r="BI135" s="32"/>
      <c r="BJ135" s="32"/>
      <c r="BK135" s="32"/>
      <c r="BL135" s="32"/>
      <c r="BM135" s="4"/>
      <c r="BN135" s="4"/>
      <c r="BO135" s="4"/>
      <c r="BP135" s="4"/>
      <c r="BQ135" s="4"/>
      <c r="BR135" s="4"/>
      <c r="BS135" s="4"/>
      <c r="BT135" s="4"/>
      <c r="BU135" s="4"/>
      <c r="BV135" s="4"/>
      <c r="BW135" s="4"/>
      <c r="BX135" s="4"/>
    </row>
    <row r="136" spans="2:194" ht="15" customHeight="1" x14ac:dyDescent="0.15">
      <c r="B136" s="103"/>
      <c r="C136" s="334"/>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5"/>
      <c r="AS136" s="143"/>
      <c r="AT136" s="143"/>
      <c r="AU136" s="143"/>
      <c r="AV136" s="143"/>
      <c r="AW136" s="143"/>
      <c r="AX136" s="143"/>
      <c r="AY136" s="143"/>
      <c r="AZ136" s="143"/>
      <c r="BA136" s="32"/>
      <c r="BB136" s="32"/>
      <c r="BC136" s="32"/>
      <c r="BD136" s="79"/>
      <c r="BE136" s="79"/>
      <c r="BF136" s="32"/>
      <c r="BG136" s="132"/>
      <c r="BH136" s="32"/>
      <c r="BI136" s="32"/>
      <c r="BJ136" s="32"/>
      <c r="BK136" s="32"/>
      <c r="BL136" s="32"/>
      <c r="BM136" s="4"/>
      <c r="BN136" s="4"/>
      <c r="BO136" s="4"/>
      <c r="BP136" s="4"/>
      <c r="BQ136" s="4"/>
      <c r="BR136" s="4"/>
      <c r="BS136" s="226"/>
      <c r="BT136" s="227"/>
      <c r="BU136" s="227"/>
      <c r="BV136" s="227"/>
      <c r="BW136" s="4"/>
      <c r="BX136" s="4"/>
    </row>
    <row r="137" spans="2:194" ht="15" customHeight="1" x14ac:dyDescent="0.15">
      <c r="B137" s="103"/>
      <c r="C137" s="334"/>
      <c r="D137" s="148" t="s">
        <v>125</v>
      </c>
      <c r="E137" s="147"/>
      <c r="F137" s="147"/>
      <c r="G137" s="147"/>
      <c r="H137" s="147"/>
      <c r="I137" s="147"/>
      <c r="J137" s="147"/>
      <c r="K137" s="147"/>
      <c r="L137" s="147"/>
      <c r="M137" s="147"/>
      <c r="N137" s="147"/>
      <c r="O137" s="147"/>
      <c r="P137" s="147"/>
      <c r="Q137" s="147"/>
      <c r="R137" s="147"/>
      <c r="S137" s="147"/>
      <c r="T137" s="147"/>
      <c r="U137" s="147"/>
      <c r="V137" s="148" t="s">
        <v>127</v>
      </c>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5"/>
      <c r="AS137" s="143"/>
      <c r="AT137" s="143"/>
      <c r="AU137" s="143"/>
      <c r="AV137" s="143"/>
      <c r="AW137" s="143"/>
      <c r="AX137" s="143"/>
      <c r="AY137" s="143"/>
      <c r="AZ137" s="143"/>
      <c r="BA137" s="32"/>
      <c r="BB137" s="32"/>
      <c r="BC137" s="32"/>
      <c r="BD137" s="79"/>
      <c r="BE137" s="79"/>
      <c r="BF137" s="32"/>
      <c r="BG137" s="132"/>
      <c r="BH137" s="32"/>
      <c r="BI137" s="32"/>
      <c r="BJ137" s="32"/>
      <c r="BK137" s="32"/>
      <c r="BL137" s="32"/>
      <c r="BM137" s="4"/>
      <c r="BN137" s="4"/>
      <c r="BO137" s="4"/>
      <c r="BP137" s="4"/>
      <c r="BQ137" s="4"/>
      <c r="BR137" s="4"/>
      <c r="BS137" s="226"/>
      <c r="BT137" s="227"/>
      <c r="BU137" s="227"/>
      <c r="BV137" s="227"/>
      <c r="BW137" s="4"/>
      <c r="BX137" s="4"/>
    </row>
    <row r="138" spans="2:194" ht="15" customHeight="1" x14ac:dyDescent="0.15">
      <c r="B138" s="103"/>
      <c r="C138" s="334"/>
      <c r="D138" s="1045" t="s">
        <v>126</v>
      </c>
      <c r="E138" s="1046"/>
      <c r="F138" s="1046"/>
      <c r="G138" s="1046"/>
      <c r="H138" s="1046"/>
      <c r="I138" s="1047"/>
      <c r="J138" s="560" t="s">
        <v>148</v>
      </c>
      <c r="K138" s="561"/>
      <c r="L138" s="561"/>
      <c r="M138" s="561"/>
      <c r="N138" s="561"/>
      <c r="O138" s="562"/>
      <c r="P138" s="147"/>
      <c r="Q138" s="147"/>
      <c r="R138" s="147"/>
      <c r="S138" s="147"/>
      <c r="T138" s="147"/>
      <c r="U138" s="147"/>
      <c r="V138" s="552" t="s">
        <v>126</v>
      </c>
      <c r="W138" s="553"/>
      <c r="X138" s="553"/>
      <c r="Y138" s="553"/>
      <c r="Z138" s="553"/>
      <c r="AA138" s="553"/>
      <c r="AB138" s="553"/>
      <c r="AC138" s="554"/>
      <c r="AD138" s="147"/>
      <c r="AE138" s="147"/>
      <c r="AF138" s="147"/>
      <c r="AG138" s="147"/>
      <c r="AH138" s="147"/>
      <c r="AI138" s="147"/>
      <c r="AJ138" s="147"/>
      <c r="AK138" s="147"/>
      <c r="AL138" s="147"/>
      <c r="AM138" s="147"/>
      <c r="AN138" s="147"/>
      <c r="AO138" s="147"/>
      <c r="AP138" s="147"/>
      <c r="AQ138" s="147"/>
      <c r="AR138" s="145"/>
      <c r="AS138" s="143"/>
      <c r="AT138" s="143"/>
      <c r="AU138" s="143"/>
      <c r="AV138" s="143"/>
      <c r="AW138" s="143"/>
      <c r="AX138" s="143"/>
      <c r="AY138" s="143"/>
      <c r="AZ138" s="143"/>
      <c r="BA138" s="32"/>
      <c r="BB138" s="32"/>
      <c r="BC138" s="32"/>
      <c r="BD138" s="79"/>
      <c r="BE138" s="79"/>
      <c r="BF138" s="32"/>
      <c r="BG138" s="132"/>
      <c r="BH138" s="32"/>
      <c r="BI138" s="32"/>
      <c r="BJ138" s="32"/>
      <c r="BK138" s="32"/>
      <c r="BL138" s="32"/>
      <c r="BM138" s="4"/>
      <c r="BN138" s="4"/>
      <c r="BO138" s="4"/>
      <c r="BP138" s="4"/>
      <c r="BQ138" s="4"/>
      <c r="BR138" s="4"/>
      <c r="BS138" s="4"/>
      <c r="BT138" s="4"/>
      <c r="BU138" s="4"/>
      <c r="BV138" s="4"/>
      <c r="BW138" s="4"/>
      <c r="BX138" s="4"/>
    </row>
    <row r="139" spans="2:194" ht="15" customHeight="1" x14ac:dyDescent="0.15">
      <c r="B139" s="103"/>
      <c r="C139" s="334"/>
      <c r="D139" s="1048"/>
      <c r="E139" s="1049"/>
      <c r="F139" s="1049"/>
      <c r="G139" s="1049"/>
      <c r="H139" s="1049"/>
      <c r="I139" s="1050"/>
      <c r="J139" s="563"/>
      <c r="K139" s="564"/>
      <c r="L139" s="564"/>
      <c r="M139" s="564"/>
      <c r="N139" s="564"/>
      <c r="O139" s="565"/>
      <c r="P139" s="147"/>
      <c r="Q139" s="147"/>
      <c r="R139" s="147"/>
      <c r="S139" s="147"/>
      <c r="T139" s="147"/>
      <c r="U139" s="147"/>
      <c r="V139" s="521"/>
      <c r="W139" s="522"/>
      <c r="X139" s="522"/>
      <c r="Y139" s="522"/>
      <c r="Z139" s="522"/>
      <c r="AA139" s="522"/>
      <c r="AB139" s="522"/>
      <c r="AC139" s="523"/>
      <c r="AD139" s="136"/>
      <c r="AE139" s="147"/>
      <c r="AF139" s="147"/>
      <c r="AG139" s="147"/>
      <c r="AH139" s="147"/>
      <c r="AI139" s="147"/>
      <c r="AJ139" s="147"/>
      <c r="AK139" s="147"/>
      <c r="AL139" s="147"/>
      <c r="AM139" s="143"/>
      <c r="AN139" s="143"/>
      <c r="AO139" s="144"/>
      <c r="AP139" s="144"/>
      <c r="AQ139" s="145"/>
      <c r="AR139" s="145"/>
      <c r="AS139" s="143"/>
      <c r="AT139" s="143"/>
      <c r="AU139" s="143"/>
      <c r="AV139" s="143"/>
      <c r="AW139" s="143"/>
      <c r="AX139" s="143"/>
      <c r="AY139" s="143"/>
      <c r="AZ139" s="143"/>
      <c r="BA139" s="32"/>
      <c r="BB139" s="32"/>
      <c r="BC139" s="32"/>
      <c r="BD139" s="79"/>
      <c r="BE139" s="79"/>
      <c r="BF139" s="32"/>
      <c r="BG139" s="132"/>
      <c r="BH139" s="32"/>
      <c r="BI139" s="32"/>
      <c r="BJ139" s="32"/>
      <c r="BK139" s="32"/>
      <c r="BL139" s="32"/>
      <c r="BM139" s="4"/>
      <c r="BN139" s="4"/>
      <c r="BO139" s="4"/>
      <c r="BP139" s="4"/>
      <c r="BQ139" s="4"/>
      <c r="BR139" s="4"/>
      <c r="BS139" s="4"/>
      <c r="BT139" s="4"/>
      <c r="BU139" s="4"/>
      <c r="BV139" s="4"/>
      <c r="BW139" s="4"/>
      <c r="BX139" s="4"/>
    </row>
    <row r="140" spans="2:194" ht="15" customHeight="1" thickBot="1" x14ac:dyDescent="0.2">
      <c r="B140" s="103"/>
      <c r="C140" s="334"/>
      <c r="D140" s="1051"/>
      <c r="E140" s="1052"/>
      <c r="F140" s="1052"/>
      <c r="G140" s="1052"/>
      <c r="H140" s="1052"/>
      <c r="I140" s="1053"/>
      <c r="J140" s="566"/>
      <c r="K140" s="567"/>
      <c r="L140" s="567"/>
      <c r="M140" s="567"/>
      <c r="N140" s="567"/>
      <c r="O140" s="568"/>
      <c r="P140" s="147"/>
      <c r="Q140" s="147"/>
      <c r="R140" s="147"/>
      <c r="S140" s="147"/>
      <c r="T140" s="147"/>
      <c r="U140" s="147"/>
      <c r="V140" s="1026">
        <f>IFERROR(ROUNDUP(ER95/ES95,0),0)</f>
        <v>0</v>
      </c>
      <c r="W140" s="1027"/>
      <c r="X140" s="1027"/>
      <c r="Y140" s="1027"/>
      <c r="Z140" s="1027"/>
      <c r="AA140" s="1027"/>
      <c r="AB140" s="1027"/>
      <c r="AC140" s="1028"/>
      <c r="AD140" s="136"/>
      <c r="AE140" s="147"/>
      <c r="AF140" s="147"/>
      <c r="AG140" s="147"/>
      <c r="AH140" s="147"/>
      <c r="AI140" s="147"/>
      <c r="AJ140" s="147"/>
      <c r="AK140" s="147"/>
      <c r="AL140" s="147"/>
      <c r="AM140" s="143"/>
      <c r="AN140" s="143"/>
      <c r="AO140" s="144"/>
      <c r="AP140" s="144"/>
      <c r="AQ140" s="145"/>
      <c r="AR140" s="145"/>
      <c r="AS140" s="143"/>
      <c r="AT140" s="143"/>
      <c r="AU140" s="143"/>
      <c r="AV140" s="143"/>
      <c r="AW140" s="143"/>
      <c r="AX140" s="143"/>
      <c r="AY140" s="143"/>
      <c r="AZ140" s="143"/>
      <c r="BA140" s="32"/>
      <c r="BB140" s="32"/>
      <c r="BC140" s="32"/>
      <c r="BD140" s="79"/>
      <c r="BE140" s="79"/>
      <c r="BF140" s="32"/>
      <c r="BG140" s="132"/>
      <c r="BH140" s="32"/>
      <c r="BI140" s="32"/>
      <c r="BJ140" s="32"/>
      <c r="BK140" s="32"/>
      <c r="BL140" s="32"/>
      <c r="BM140" s="4"/>
      <c r="BN140" s="4"/>
      <c r="BO140" s="4"/>
      <c r="BP140" s="4"/>
      <c r="BQ140" s="4"/>
      <c r="BR140" s="4"/>
      <c r="BS140" s="4"/>
      <c r="BT140" s="4"/>
      <c r="BU140" s="4"/>
      <c r="BV140" s="4"/>
      <c r="BW140" s="4"/>
      <c r="BX140" s="4"/>
    </row>
    <row r="141" spans="2:194" ht="15" customHeight="1" thickTop="1" x14ac:dyDescent="0.15">
      <c r="B141" s="103"/>
      <c r="C141" s="334"/>
      <c r="D141" s="1038">
        <f>IFERROR(ROUND(EO95/EQ95,0),0)</f>
        <v>0</v>
      </c>
      <c r="E141" s="1039"/>
      <c r="F141" s="1039"/>
      <c r="G141" s="1039"/>
      <c r="H141" s="1039"/>
      <c r="I141" s="1040"/>
      <c r="J141" s="1044">
        <f>IFERROR(ROUND(EP95/EQ95,0),0)</f>
        <v>0</v>
      </c>
      <c r="K141" s="1039"/>
      <c r="L141" s="1039"/>
      <c r="M141" s="1039"/>
      <c r="N141" s="1039"/>
      <c r="O141" s="1040"/>
      <c r="P141" s="147"/>
      <c r="Q141" s="147"/>
      <c r="R141" s="147"/>
      <c r="S141" s="147"/>
      <c r="T141" s="148"/>
      <c r="U141" s="147"/>
      <c r="V141" s="1029"/>
      <c r="W141" s="1030"/>
      <c r="X141" s="1030"/>
      <c r="Y141" s="1030"/>
      <c r="Z141" s="1030"/>
      <c r="AA141" s="1030"/>
      <c r="AB141" s="1030"/>
      <c r="AC141" s="1031"/>
      <c r="AD141" s="136"/>
      <c r="AE141" s="147"/>
      <c r="AF141" s="147"/>
      <c r="AG141" s="147"/>
      <c r="AH141" s="147"/>
      <c r="AI141" s="147"/>
      <c r="AJ141" s="148"/>
      <c r="AK141" s="147"/>
      <c r="AL141" s="147"/>
      <c r="AM141" s="147"/>
      <c r="AN141" s="147"/>
      <c r="AO141" s="147"/>
      <c r="AP141" s="147"/>
      <c r="AQ141" s="147"/>
      <c r="AR141" s="145"/>
      <c r="AS141" s="143"/>
      <c r="AT141" s="143"/>
      <c r="AU141" s="143"/>
      <c r="AV141" s="143"/>
      <c r="AW141" s="143"/>
      <c r="AX141" s="143"/>
      <c r="AY141" s="143"/>
      <c r="AZ141" s="143"/>
      <c r="BA141" s="32"/>
      <c r="BB141" s="32"/>
      <c r="BC141" s="32"/>
      <c r="BD141" s="79"/>
      <c r="BE141" s="79"/>
      <c r="BF141" s="32"/>
      <c r="BG141" s="132"/>
      <c r="BH141" s="32"/>
      <c r="BI141" s="32"/>
      <c r="BJ141" s="32"/>
      <c r="BK141" s="32"/>
      <c r="BL141" s="32"/>
      <c r="BM141" s="4"/>
      <c r="BN141" s="4"/>
      <c r="BO141" s="4"/>
      <c r="BP141" s="4"/>
      <c r="BQ141" s="4"/>
      <c r="BR141" s="4"/>
      <c r="BS141" s="4"/>
      <c r="BT141" s="4"/>
      <c r="BU141" s="4"/>
      <c r="BV141" s="4"/>
      <c r="BW141" s="4"/>
      <c r="BX141" s="4"/>
    </row>
    <row r="142" spans="2:194" ht="15" customHeight="1" x14ac:dyDescent="0.15">
      <c r="B142" s="103"/>
      <c r="C142" s="334"/>
      <c r="D142" s="1041"/>
      <c r="E142" s="1042"/>
      <c r="F142" s="1042"/>
      <c r="G142" s="1042"/>
      <c r="H142" s="1042"/>
      <c r="I142" s="1043"/>
      <c r="J142" s="1041"/>
      <c r="K142" s="1042"/>
      <c r="L142" s="1042"/>
      <c r="M142" s="1042"/>
      <c r="N142" s="1042"/>
      <c r="O142" s="1043"/>
      <c r="P142" s="147"/>
      <c r="Q142" s="147"/>
      <c r="R142" s="147"/>
      <c r="S142" s="147"/>
      <c r="T142" s="141"/>
      <c r="U142" s="141"/>
      <c r="V142" s="141"/>
      <c r="W142" s="141"/>
      <c r="X142" s="141"/>
      <c r="Y142" s="141"/>
      <c r="Z142" s="141"/>
      <c r="AA142" s="141"/>
      <c r="AB142" s="147"/>
      <c r="AC142" s="147"/>
      <c r="AD142" s="136"/>
      <c r="AE142" s="147"/>
      <c r="AF142" s="147"/>
      <c r="AG142" s="147"/>
      <c r="AH142" s="147"/>
      <c r="AI142" s="147"/>
      <c r="AJ142" s="141"/>
      <c r="AK142" s="141"/>
      <c r="AL142" s="141"/>
      <c r="AM142" s="141"/>
      <c r="AN142" s="141"/>
      <c r="AO142" s="141"/>
      <c r="AP142" s="141"/>
      <c r="AQ142" s="141"/>
      <c r="AR142" s="145"/>
      <c r="AS142" s="143"/>
      <c r="AT142" s="143"/>
      <c r="AU142" s="143"/>
      <c r="AV142" s="143"/>
      <c r="AW142" s="143"/>
      <c r="AX142" s="143"/>
      <c r="AY142" s="143"/>
      <c r="AZ142" s="143"/>
      <c r="BA142" s="32"/>
      <c r="BB142" s="32"/>
      <c r="BC142" s="32"/>
      <c r="BD142" s="79"/>
      <c r="BE142" s="79"/>
      <c r="BF142" s="32"/>
      <c r="BG142" s="132"/>
      <c r="BH142" s="32"/>
      <c r="BI142" s="32"/>
      <c r="BJ142" s="32"/>
      <c r="BK142" s="32"/>
      <c r="BL142" s="32"/>
      <c r="BM142" s="4"/>
      <c r="BN142" s="4"/>
      <c r="BO142" s="4"/>
      <c r="BP142" s="4"/>
      <c r="BQ142" s="4"/>
      <c r="BR142" s="4"/>
      <c r="BS142" s="4"/>
      <c r="BT142" s="4"/>
      <c r="BU142" s="4"/>
      <c r="BV142" s="4"/>
      <c r="BW142" s="4"/>
      <c r="BX142" s="4"/>
    </row>
    <row r="143" spans="2:194" ht="13.5" customHeight="1" x14ac:dyDescent="0.15">
      <c r="B143" s="103"/>
      <c r="C143" s="334"/>
      <c r="D143" s="141"/>
      <c r="E143" s="141"/>
      <c r="F143" s="141"/>
      <c r="G143" s="141"/>
      <c r="H143" s="141"/>
      <c r="I143" s="141"/>
      <c r="J143" s="141"/>
      <c r="K143" s="141"/>
      <c r="L143" s="141"/>
      <c r="M143" s="147"/>
      <c r="N143" s="147"/>
      <c r="O143" s="147"/>
      <c r="P143" s="147"/>
      <c r="Q143" s="147"/>
      <c r="R143" s="147"/>
      <c r="S143" s="147"/>
      <c r="T143" s="149"/>
      <c r="U143" s="149"/>
      <c r="V143" s="149"/>
      <c r="W143" s="149"/>
      <c r="X143" s="149"/>
      <c r="Y143" s="149"/>
      <c r="Z143" s="149"/>
      <c r="AA143" s="149"/>
      <c r="AB143" s="147"/>
      <c r="AC143" s="147"/>
      <c r="AD143" s="136"/>
      <c r="AE143" s="147"/>
      <c r="AF143" s="147"/>
      <c r="AG143" s="147"/>
      <c r="AH143" s="147"/>
      <c r="AI143" s="147"/>
      <c r="AJ143" s="141"/>
      <c r="AK143" s="141"/>
      <c r="AL143" s="141"/>
      <c r="AM143" s="141"/>
      <c r="AN143" s="141"/>
      <c r="AO143" s="141"/>
      <c r="AP143" s="141"/>
      <c r="AQ143" s="141"/>
      <c r="AR143" s="145"/>
      <c r="AS143" s="143"/>
      <c r="AT143" s="143"/>
      <c r="AU143" s="143"/>
      <c r="AV143" s="143"/>
      <c r="AW143" s="143"/>
      <c r="AX143" s="143"/>
      <c r="AY143" s="143"/>
      <c r="AZ143" s="143"/>
      <c r="BA143" s="32"/>
      <c r="BB143" s="32"/>
      <c r="BC143" s="32"/>
      <c r="BD143" s="79"/>
      <c r="BE143" s="79"/>
      <c r="BF143" s="32"/>
      <c r="BG143" s="132"/>
      <c r="BH143" s="32"/>
      <c r="BI143" s="32"/>
      <c r="BJ143" s="32"/>
      <c r="BK143" s="32"/>
      <c r="BL143" s="32"/>
      <c r="BM143" s="4"/>
      <c r="BN143" s="4"/>
      <c r="BO143" s="4"/>
      <c r="BP143" s="4"/>
      <c r="BQ143" s="4"/>
      <c r="BR143" s="4"/>
      <c r="BS143" s="4"/>
      <c r="BT143" s="4"/>
      <c r="BU143" s="4"/>
      <c r="BV143" s="4"/>
      <c r="BW143" s="4"/>
      <c r="BX143" s="4"/>
    </row>
    <row r="144" spans="2:194" ht="13.5" customHeight="1" x14ac:dyDescent="0.15">
      <c r="B144" s="103"/>
      <c r="C144" s="334"/>
      <c r="D144" s="141"/>
      <c r="E144" s="141"/>
      <c r="F144" s="141"/>
      <c r="G144" s="141"/>
      <c r="H144" s="141"/>
      <c r="I144" s="141"/>
      <c r="J144" s="141"/>
      <c r="K144" s="141"/>
      <c r="L144" s="141"/>
      <c r="M144" s="147"/>
      <c r="N144" s="147"/>
      <c r="O144" s="147"/>
      <c r="P144" s="147"/>
      <c r="Q144" s="147"/>
      <c r="R144" s="147"/>
      <c r="S144" s="147"/>
      <c r="T144" s="149"/>
      <c r="U144" s="149"/>
      <c r="V144" s="149"/>
      <c r="W144" s="149"/>
      <c r="X144" s="149"/>
      <c r="Y144" s="149"/>
      <c r="Z144" s="149"/>
      <c r="AA144" s="149"/>
      <c r="AB144" s="147"/>
      <c r="AC144" s="147"/>
      <c r="AD144" s="136"/>
      <c r="AE144" s="147"/>
      <c r="AF144" s="147"/>
      <c r="AG144" s="147"/>
      <c r="AH144" s="147"/>
      <c r="AI144" s="147"/>
      <c r="AJ144" s="141"/>
      <c r="AK144" s="141"/>
      <c r="AL144" s="141"/>
      <c r="AM144" s="141"/>
      <c r="AN144" s="141"/>
      <c r="AO144" s="141"/>
      <c r="AP144" s="141"/>
      <c r="AQ144" s="141"/>
      <c r="AR144" s="145"/>
      <c r="AS144" s="143"/>
      <c r="AT144" s="143"/>
      <c r="AU144" s="143"/>
      <c r="AV144" s="143"/>
      <c r="AW144" s="143"/>
      <c r="AX144" s="143"/>
      <c r="AY144" s="143"/>
      <c r="AZ144" s="143"/>
      <c r="BA144" s="32"/>
      <c r="BB144" s="32"/>
      <c r="BC144" s="32"/>
      <c r="BD144" s="79"/>
      <c r="BE144" s="79"/>
      <c r="BF144" s="32"/>
      <c r="BG144" s="132"/>
      <c r="BH144" s="32"/>
      <c r="BI144" s="32"/>
      <c r="BJ144" s="32"/>
      <c r="BK144" s="32"/>
      <c r="BL144" s="32"/>
      <c r="BM144" s="4"/>
      <c r="BN144" s="4"/>
      <c r="BO144" s="4"/>
      <c r="BP144" s="4"/>
      <c r="BQ144" s="4"/>
      <c r="BR144" s="4"/>
      <c r="BS144" s="4"/>
      <c r="BT144" s="4"/>
      <c r="BU144" s="4"/>
      <c r="BV144" s="4"/>
      <c r="BW144" s="4"/>
      <c r="BX144" s="4"/>
    </row>
    <row r="145" spans="2:193" x14ac:dyDescent="0.15">
      <c r="B145" s="103"/>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3"/>
      <c r="BC145" s="3"/>
      <c r="BD145" s="3"/>
      <c r="BE145" s="3"/>
      <c r="BF145" s="3"/>
      <c r="BG145" s="92"/>
      <c r="BH145" s="4"/>
      <c r="BI145" s="4"/>
      <c r="BJ145" s="4"/>
      <c r="BK145" s="4"/>
      <c r="BL145" s="4"/>
      <c r="BM145" s="4"/>
      <c r="BN145" s="4"/>
      <c r="BO145" s="4"/>
      <c r="BP145" s="4"/>
      <c r="BQ145" s="4"/>
      <c r="BR145" s="4"/>
      <c r="BS145" s="4"/>
      <c r="BT145" s="4"/>
      <c r="BU145" s="4"/>
      <c r="BV145" s="4"/>
      <c r="BW145" s="4"/>
      <c r="BX145" s="4"/>
      <c r="BY145" s="4"/>
    </row>
    <row r="146" spans="2:193" s="154" customFormat="1" ht="17.25" customHeight="1" x14ac:dyDescent="0.15">
      <c r="B146" s="19"/>
      <c r="C146" s="150" t="s">
        <v>132</v>
      </c>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151"/>
      <c r="BC146" s="151"/>
      <c r="BD146" s="151"/>
      <c r="BE146" s="151"/>
      <c r="BF146" s="151"/>
      <c r="BG146" s="152"/>
      <c r="BH146" s="153"/>
      <c r="BI146" s="153"/>
      <c r="BJ146" s="153"/>
      <c r="BK146" s="153"/>
      <c r="BL146" s="153"/>
      <c r="BM146" s="153"/>
      <c r="BN146" s="153"/>
      <c r="BO146" s="153"/>
      <c r="BP146" s="153"/>
      <c r="BQ146" s="153"/>
      <c r="BR146" s="153"/>
      <c r="BS146" s="153"/>
      <c r="BT146" s="153"/>
      <c r="BU146" s="153"/>
      <c r="BV146" s="153"/>
      <c r="BW146" s="153"/>
      <c r="BX146" s="153"/>
      <c r="BY146" s="153"/>
      <c r="EN146" s="155"/>
      <c r="EP146" s="251"/>
      <c r="EZ146" s="202"/>
      <c r="FA146" s="202"/>
      <c r="FB146" s="202"/>
      <c r="FC146" s="202"/>
      <c r="FY146" s="242"/>
      <c r="FZ146" s="242"/>
      <c r="GA146" s="242"/>
      <c r="GB146" s="242"/>
      <c r="GG146" s="251"/>
      <c r="GH146" s="251"/>
      <c r="GK146" s="251"/>
    </row>
    <row r="147" spans="2:193" s="154" customFormat="1" ht="13.5" customHeight="1" x14ac:dyDescent="0.15">
      <c r="B147" s="156"/>
      <c r="C147" s="157"/>
      <c r="D147" s="151" t="s">
        <v>133</v>
      </c>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8"/>
      <c r="BC147" s="158"/>
      <c r="BD147" s="158"/>
      <c r="BE147" s="158"/>
      <c r="BF147" s="158"/>
      <c r="BG147" s="159"/>
      <c r="BH147" s="158"/>
      <c r="BI147" s="153"/>
      <c r="BJ147" s="153"/>
      <c r="BK147" s="153"/>
      <c r="BL147" s="153"/>
      <c r="BM147" s="153"/>
      <c r="BN147" s="153"/>
      <c r="BO147" s="153"/>
      <c r="BP147" s="153"/>
      <c r="BQ147" s="153"/>
      <c r="BR147" s="153"/>
      <c r="BS147" s="153"/>
      <c r="BT147" s="153"/>
      <c r="BU147" s="153"/>
      <c r="BV147" s="153"/>
      <c r="BW147" s="153"/>
      <c r="EN147" s="155"/>
      <c r="EP147" s="251"/>
      <c r="EZ147" s="202"/>
      <c r="FA147" s="202"/>
      <c r="FB147" s="202"/>
      <c r="FC147" s="202"/>
      <c r="FY147" s="242"/>
      <c r="FZ147" s="242"/>
      <c r="GA147" s="242"/>
      <c r="GB147" s="242"/>
      <c r="GG147" s="251"/>
      <c r="GH147" s="251"/>
      <c r="GK147" s="251"/>
    </row>
    <row r="148" spans="2:193" s="154" customFormat="1" ht="13.5" customHeight="1" x14ac:dyDescent="0.15">
      <c r="B148" s="156"/>
      <c r="C148" s="151"/>
      <c r="D148" s="971"/>
      <c r="E148" s="972"/>
      <c r="F148" s="972"/>
      <c r="G148" s="972"/>
      <c r="H148" s="972"/>
      <c r="I148" s="972"/>
      <c r="J148" s="972"/>
      <c r="K148" s="972"/>
      <c r="L148" s="972"/>
      <c r="M148" s="972"/>
      <c r="N148" s="972"/>
      <c r="O148" s="972"/>
      <c r="P148" s="972"/>
      <c r="Q148" s="972"/>
      <c r="R148" s="972"/>
      <c r="S148" s="972"/>
      <c r="T148" s="972"/>
      <c r="U148" s="972"/>
      <c r="V148" s="972"/>
      <c r="W148" s="972"/>
      <c r="X148" s="972"/>
      <c r="Y148" s="972"/>
      <c r="Z148" s="972"/>
      <c r="AA148" s="972"/>
      <c r="AB148" s="972"/>
      <c r="AC148" s="972"/>
      <c r="AD148" s="972"/>
      <c r="AE148" s="972"/>
      <c r="AF148" s="972"/>
      <c r="AG148" s="972"/>
      <c r="AH148" s="972"/>
      <c r="AI148" s="972"/>
      <c r="AJ148" s="972"/>
      <c r="AK148" s="972"/>
      <c r="AL148" s="972"/>
      <c r="AM148" s="972"/>
      <c r="AN148" s="972"/>
      <c r="AO148" s="972"/>
      <c r="AP148" s="972"/>
      <c r="AQ148" s="972"/>
      <c r="AR148" s="972"/>
      <c r="AS148" s="972"/>
      <c r="AT148" s="972"/>
      <c r="AU148" s="972"/>
      <c r="AV148" s="972"/>
      <c r="AW148" s="972"/>
      <c r="AX148" s="972"/>
      <c r="AY148" s="972"/>
      <c r="AZ148" s="972"/>
      <c r="BA148" s="973"/>
      <c r="BB148" s="160"/>
      <c r="BC148" s="160"/>
      <c r="BD148" s="160"/>
      <c r="BE148" s="160"/>
      <c r="BF148" s="160"/>
      <c r="BG148" s="161"/>
      <c r="BH148" s="160"/>
      <c r="BI148" s="162"/>
      <c r="BJ148" s="153"/>
      <c r="BK148" s="153"/>
      <c r="BL148" s="153"/>
      <c r="BM148" s="153"/>
      <c r="BN148" s="153"/>
      <c r="BO148" s="153"/>
      <c r="BP148" s="153"/>
      <c r="BQ148" s="153"/>
      <c r="BR148" s="153"/>
      <c r="BS148" s="153"/>
      <c r="BT148" s="153"/>
      <c r="BU148" s="153"/>
      <c r="BV148" s="153"/>
      <c r="BW148" s="153"/>
      <c r="EN148" s="155"/>
      <c r="EP148" s="251"/>
      <c r="EZ148" s="202"/>
      <c r="FA148" s="202"/>
      <c r="FB148" s="202"/>
      <c r="FC148" s="202"/>
      <c r="FY148" s="242"/>
      <c r="FZ148" s="242"/>
      <c r="GA148" s="242"/>
      <c r="GB148" s="242"/>
      <c r="GG148" s="251"/>
      <c r="GH148" s="251"/>
      <c r="GK148" s="251"/>
    </row>
    <row r="149" spans="2:193" s="154" customFormat="1" ht="13.5" customHeight="1" x14ac:dyDescent="0.15">
      <c r="B149" s="156"/>
      <c r="C149" s="151"/>
      <c r="D149" s="974"/>
      <c r="E149" s="975"/>
      <c r="F149" s="975"/>
      <c r="G149" s="975"/>
      <c r="H149" s="975"/>
      <c r="I149" s="975"/>
      <c r="J149" s="975"/>
      <c r="K149" s="975"/>
      <c r="L149" s="975"/>
      <c r="M149" s="975"/>
      <c r="N149" s="975"/>
      <c r="O149" s="975"/>
      <c r="P149" s="975"/>
      <c r="Q149" s="975"/>
      <c r="R149" s="975"/>
      <c r="S149" s="975"/>
      <c r="T149" s="975"/>
      <c r="U149" s="975"/>
      <c r="V149" s="975"/>
      <c r="W149" s="975"/>
      <c r="X149" s="975"/>
      <c r="Y149" s="975"/>
      <c r="Z149" s="975"/>
      <c r="AA149" s="975"/>
      <c r="AB149" s="975"/>
      <c r="AC149" s="975"/>
      <c r="AD149" s="975"/>
      <c r="AE149" s="975"/>
      <c r="AF149" s="975"/>
      <c r="AG149" s="975"/>
      <c r="AH149" s="975"/>
      <c r="AI149" s="975"/>
      <c r="AJ149" s="975"/>
      <c r="AK149" s="975"/>
      <c r="AL149" s="975"/>
      <c r="AM149" s="975"/>
      <c r="AN149" s="975"/>
      <c r="AO149" s="975"/>
      <c r="AP149" s="975"/>
      <c r="AQ149" s="975"/>
      <c r="AR149" s="975"/>
      <c r="AS149" s="975"/>
      <c r="AT149" s="975"/>
      <c r="AU149" s="975"/>
      <c r="AV149" s="975"/>
      <c r="AW149" s="975"/>
      <c r="AX149" s="975"/>
      <c r="AY149" s="975"/>
      <c r="AZ149" s="975"/>
      <c r="BA149" s="976"/>
      <c r="BB149" s="160"/>
      <c r="BC149" s="160"/>
      <c r="BD149" s="160"/>
      <c r="BE149" s="160"/>
      <c r="BF149" s="160"/>
      <c r="BG149" s="161"/>
      <c r="BH149" s="160"/>
      <c r="BI149" s="162"/>
      <c r="BJ149" s="153"/>
      <c r="BK149" s="153"/>
      <c r="BL149" s="153"/>
      <c r="BM149" s="153"/>
      <c r="BN149" s="153"/>
      <c r="BO149" s="153"/>
      <c r="BP149" s="153"/>
      <c r="BQ149" s="153"/>
      <c r="BR149" s="153"/>
      <c r="BS149" s="153"/>
      <c r="BT149" s="153"/>
      <c r="BU149" s="153"/>
      <c r="BV149" s="153"/>
      <c r="BW149" s="153"/>
      <c r="EN149" s="155"/>
      <c r="EP149" s="251"/>
      <c r="EZ149" s="202"/>
      <c r="FA149" s="202"/>
      <c r="FB149" s="202"/>
      <c r="FC149" s="202"/>
      <c r="FY149" s="242"/>
      <c r="FZ149" s="242"/>
      <c r="GA149" s="242"/>
      <c r="GB149" s="242"/>
      <c r="GG149" s="251"/>
      <c r="GH149" s="251"/>
      <c r="GK149" s="251"/>
    </row>
    <row r="150" spans="2:193" s="154" customFormat="1" ht="13.5" customHeight="1" x14ac:dyDescent="0.15">
      <c r="B150" s="156"/>
      <c r="C150" s="163"/>
      <c r="D150" s="974"/>
      <c r="E150" s="975"/>
      <c r="F150" s="975"/>
      <c r="G150" s="975"/>
      <c r="H150" s="975"/>
      <c r="I150" s="975"/>
      <c r="J150" s="975"/>
      <c r="K150" s="975"/>
      <c r="L150" s="975"/>
      <c r="M150" s="975"/>
      <c r="N150" s="975"/>
      <c r="O150" s="975"/>
      <c r="P150" s="975"/>
      <c r="Q150" s="975"/>
      <c r="R150" s="975"/>
      <c r="S150" s="975"/>
      <c r="T150" s="975"/>
      <c r="U150" s="975"/>
      <c r="V150" s="975"/>
      <c r="W150" s="975"/>
      <c r="X150" s="975"/>
      <c r="Y150" s="975"/>
      <c r="Z150" s="975"/>
      <c r="AA150" s="975"/>
      <c r="AB150" s="975"/>
      <c r="AC150" s="975"/>
      <c r="AD150" s="975"/>
      <c r="AE150" s="975"/>
      <c r="AF150" s="975"/>
      <c r="AG150" s="975"/>
      <c r="AH150" s="975"/>
      <c r="AI150" s="975"/>
      <c r="AJ150" s="975"/>
      <c r="AK150" s="975"/>
      <c r="AL150" s="975"/>
      <c r="AM150" s="975"/>
      <c r="AN150" s="975"/>
      <c r="AO150" s="975"/>
      <c r="AP150" s="975"/>
      <c r="AQ150" s="975"/>
      <c r="AR150" s="975"/>
      <c r="AS150" s="975"/>
      <c r="AT150" s="975"/>
      <c r="AU150" s="975"/>
      <c r="AV150" s="975"/>
      <c r="AW150" s="975"/>
      <c r="AX150" s="975"/>
      <c r="AY150" s="975"/>
      <c r="AZ150" s="975"/>
      <c r="BA150" s="976"/>
      <c r="BB150" s="160"/>
      <c r="BC150" s="160"/>
      <c r="BD150" s="160"/>
      <c r="BE150" s="160"/>
      <c r="BF150" s="160"/>
      <c r="BG150" s="161"/>
      <c r="BH150" s="160"/>
      <c r="BI150" s="162"/>
      <c r="BJ150" s="153"/>
      <c r="BK150" s="153"/>
      <c r="BL150" s="153"/>
      <c r="BM150" s="153"/>
      <c r="BN150" s="153"/>
      <c r="BO150" s="153"/>
      <c r="BP150" s="153"/>
      <c r="BQ150" s="153"/>
      <c r="BR150" s="153"/>
      <c r="BS150" s="153"/>
      <c r="BT150" s="153"/>
      <c r="BU150" s="153"/>
      <c r="BV150" s="153"/>
      <c r="BW150" s="153"/>
      <c r="EN150" s="155"/>
      <c r="EP150" s="251"/>
      <c r="EZ150" s="202"/>
      <c r="FA150" s="202"/>
      <c r="FB150" s="202"/>
      <c r="FC150" s="202"/>
      <c r="FY150" s="242"/>
      <c r="FZ150" s="242"/>
      <c r="GA150" s="242"/>
      <c r="GB150" s="242"/>
      <c r="GG150" s="251"/>
      <c r="GH150" s="251"/>
      <c r="GK150" s="251"/>
    </row>
    <row r="151" spans="2:193" s="154" customFormat="1" ht="13.5" customHeight="1" x14ac:dyDescent="0.15">
      <c r="B151" s="156"/>
      <c r="C151" s="163"/>
      <c r="D151" s="974"/>
      <c r="E151" s="975"/>
      <c r="F151" s="975"/>
      <c r="G151" s="975"/>
      <c r="H151" s="975"/>
      <c r="I151" s="975"/>
      <c r="J151" s="975"/>
      <c r="K151" s="975"/>
      <c r="L151" s="975"/>
      <c r="M151" s="975"/>
      <c r="N151" s="975"/>
      <c r="O151" s="975"/>
      <c r="P151" s="975"/>
      <c r="Q151" s="975"/>
      <c r="R151" s="975"/>
      <c r="S151" s="975"/>
      <c r="T151" s="975"/>
      <c r="U151" s="975"/>
      <c r="V151" s="975"/>
      <c r="W151" s="975"/>
      <c r="X151" s="975"/>
      <c r="Y151" s="975"/>
      <c r="Z151" s="975"/>
      <c r="AA151" s="975"/>
      <c r="AB151" s="975"/>
      <c r="AC151" s="975"/>
      <c r="AD151" s="975"/>
      <c r="AE151" s="975"/>
      <c r="AF151" s="975"/>
      <c r="AG151" s="975"/>
      <c r="AH151" s="975"/>
      <c r="AI151" s="975"/>
      <c r="AJ151" s="975"/>
      <c r="AK151" s="975"/>
      <c r="AL151" s="975"/>
      <c r="AM151" s="975"/>
      <c r="AN151" s="975"/>
      <c r="AO151" s="975"/>
      <c r="AP151" s="975"/>
      <c r="AQ151" s="975"/>
      <c r="AR151" s="975"/>
      <c r="AS151" s="975"/>
      <c r="AT151" s="975"/>
      <c r="AU151" s="975"/>
      <c r="AV151" s="975"/>
      <c r="AW151" s="975"/>
      <c r="AX151" s="975"/>
      <c r="AY151" s="975"/>
      <c r="AZ151" s="975"/>
      <c r="BA151" s="976"/>
      <c r="BB151" s="158"/>
      <c r="BC151" s="158"/>
      <c r="BD151" s="158"/>
      <c r="BE151" s="158"/>
      <c r="BF151" s="158"/>
      <c r="BG151" s="159"/>
      <c r="BH151" s="158"/>
      <c r="BI151" s="162"/>
      <c r="BJ151" s="153"/>
      <c r="BK151" s="153"/>
      <c r="BL151" s="153"/>
      <c r="BM151" s="153"/>
      <c r="BN151" s="153"/>
      <c r="BO151" s="153"/>
      <c r="BP151" s="153"/>
      <c r="BQ151" s="153"/>
      <c r="BR151" s="153"/>
      <c r="BS151" s="153"/>
      <c r="BT151" s="153"/>
      <c r="BU151" s="153"/>
      <c r="BV151" s="153"/>
      <c r="BW151" s="153"/>
      <c r="EN151" s="155"/>
      <c r="EP151" s="251"/>
      <c r="EZ151" s="202"/>
      <c r="FA151" s="202"/>
      <c r="FB151" s="202"/>
      <c r="FC151" s="202"/>
      <c r="FY151" s="242"/>
      <c r="FZ151" s="242"/>
      <c r="GA151" s="242"/>
      <c r="GB151" s="242"/>
      <c r="GG151" s="251"/>
      <c r="GH151" s="251"/>
      <c r="GK151" s="251"/>
    </row>
    <row r="152" spans="2:193" s="154" customFormat="1" ht="13.5" customHeight="1" x14ac:dyDescent="0.15">
      <c r="B152" s="156"/>
      <c r="C152" s="164"/>
      <c r="D152" s="974"/>
      <c r="E152" s="975"/>
      <c r="F152" s="975"/>
      <c r="G152" s="975"/>
      <c r="H152" s="975"/>
      <c r="I152" s="975"/>
      <c r="J152" s="975"/>
      <c r="K152" s="975"/>
      <c r="L152" s="975"/>
      <c r="M152" s="975"/>
      <c r="N152" s="975"/>
      <c r="O152" s="975"/>
      <c r="P152" s="975"/>
      <c r="Q152" s="975"/>
      <c r="R152" s="975"/>
      <c r="S152" s="975"/>
      <c r="T152" s="975"/>
      <c r="U152" s="975"/>
      <c r="V152" s="975"/>
      <c r="W152" s="975"/>
      <c r="X152" s="975"/>
      <c r="Y152" s="975"/>
      <c r="Z152" s="975"/>
      <c r="AA152" s="975"/>
      <c r="AB152" s="975"/>
      <c r="AC152" s="975"/>
      <c r="AD152" s="975"/>
      <c r="AE152" s="975"/>
      <c r="AF152" s="975"/>
      <c r="AG152" s="975"/>
      <c r="AH152" s="975"/>
      <c r="AI152" s="975"/>
      <c r="AJ152" s="975"/>
      <c r="AK152" s="975"/>
      <c r="AL152" s="975"/>
      <c r="AM152" s="975"/>
      <c r="AN152" s="975"/>
      <c r="AO152" s="975"/>
      <c r="AP152" s="975"/>
      <c r="AQ152" s="975"/>
      <c r="AR152" s="975"/>
      <c r="AS152" s="975"/>
      <c r="AT152" s="975"/>
      <c r="AU152" s="975"/>
      <c r="AV152" s="975"/>
      <c r="AW152" s="975"/>
      <c r="AX152" s="975"/>
      <c r="AY152" s="975"/>
      <c r="AZ152" s="975"/>
      <c r="BA152" s="976"/>
      <c r="BB152" s="158"/>
      <c r="BC152" s="158"/>
      <c r="BD152" s="158"/>
      <c r="BE152" s="158"/>
      <c r="BF152" s="158"/>
      <c r="BG152" s="159"/>
      <c r="BH152" s="158"/>
      <c r="BI152" s="162"/>
      <c r="BJ152" s="153"/>
      <c r="BK152" s="153"/>
      <c r="BL152" s="153"/>
      <c r="BM152" s="153"/>
      <c r="BN152" s="153"/>
      <c r="BO152" s="153"/>
      <c r="BP152" s="153"/>
      <c r="BQ152" s="153"/>
      <c r="BR152" s="153"/>
      <c r="BS152" s="153"/>
      <c r="BT152" s="153"/>
      <c r="BU152" s="153"/>
      <c r="BV152" s="153"/>
      <c r="BW152" s="153"/>
      <c r="EN152" s="155"/>
      <c r="EP152" s="251"/>
      <c r="EZ152" s="202"/>
      <c r="FA152" s="202"/>
      <c r="FB152" s="202"/>
      <c r="FC152" s="202"/>
      <c r="FY152" s="242"/>
      <c r="FZ152" s="242"/>
      <c r="GA152" s="242"/>
      <c r="GB152" s="242"/>
      <c r="GG152" s="251"/>
      <c r="GH152" s="251"/>
      <c r="GK152" s="251"/>
    </row>
    <row r="153" spans="2:193" s="154" customFormat="1" ht="13.5" customHeight="1" x14ac:dyDescent="0.15">
      <c r="B153" s="156"/>
      <c r="C153" s="151"/>
      <c r="D153" s="974"/>
      <c r="E153" s="975"/>
      <c r="F153" s="975"/>
      <c r="G153" s="975"/>
      <c r="H153" s="975"/>
      <c r="I153" s="975"/>
      <c r="J153" s="975"/>
      <c r="K153" s="975"/>
      <c r="L153" s="975"/>
      <c r="M153" s="975"/>
      <c r="N153" s="975"/>
      <c r="O153" s="975"/>
      <c r="P153" s="975"/>
      <c r="Q153" s="975"/>
      <c r="R153" s="975"/>
      <c r="S153" s="975"/>
      <c r="T153" s="975"/>
      <c r="U153" s="975"/>
      <c r="V153" s="975"/>
      <c r="W153" s="975"/>
      <c r="X153" s="975"/>
      <c r="Y153" s="975"/>
      <c r="Z153" s="975"/>
      <c r="AA153" s="975"/>
      <c r="AB153" s="975"/>
      <c r="AC153" s="975"/>
      <c r="AD153" s="975"/>
      <c r="AE153" s="975"/>
      <c r="AF153" s="975"/>
      <c r="AG153" s="975"/>
      <c r="AH153" s="975"/>
      <c r="AI153" s="975"/>
      <c r="AJ153" s="975"/>
      <c r="AK153" s="975"/>
      <c r="AL153" s="975"/>
      <c r="AM153" s="975"/>
      <c r="AN153" s="975"/>
      <c r="AO153" s="975"/>
      <c r="AP153" s="975"/>
      <c r="AQ153" s="975"/>
      <c r="AR153" s="975"/>
      <c r="AS153" s="975"/>
      <c r="AT153" s="975"/>
      <c r="AU153" s="975"/>
      <c r="AV153" s="975"/>
      <c r="AW153" s="975"/>
      <c r="AX153" s="975"/>
      <c r="AY153" s="975"/>
      <c r="AZ153" s="975"/>
      <c r="BA153" s="976"/>
      <c r="BB153" s="158"/>
      <c r="BC153" s="158"/>
      <c r="BD153" s="158"/>
      <c r="BE153" s="158"/>
      <c r="BF153" s="158"/>
      <c r="BG153" s="159"/>
      <c r="BH153" s="158"/>
      <c r="BI153" s="162"/>
      <c r="BJ153" s="153"/>
      <c r="BK153" s="153"/>
      <c r="BL153" s="153"/>
      <c r="BM153" s="153"/>
      <c r="BN153" s="153"/>
      <c r="BO153" s="153"/>
      <c r="BP153" s="153"/>
      <c r="BQ153" s="153"/>
      <c r="BR153" s="153"/>
      <c r="BS153" s="153"/>
      <c r="BT153" s="153"/>
      <c r="BU153" s="153"/>
      <c r="BV153" s="153"/>
      <c r="BW153" s="153"/>
      <c r="EN153" s="155"/>
      <c r="EP153" s="251"/>
      <c r="EZ153" s="202"/>
      <c r="FA153" s="202"/>
      <c r="FB153" s="202"/>
      <c r="FC153" s="202"/>
      <c r="FY153" s="242"/>
      <c r="FZ153" s="242"/>
      <c r="GA153" s="242"/>
      <c r="GB153" s="242"/>
      <c r="GG153" s="251"/>
      <c r="GH153" s="251"/>
      <c r="GK153" s="251"/>
    </row>
    <row r="154" spans="2:193" s="154" customFormat="1" ht="13.5" customHeight="1" x14ac:dyDescent="0.15">
      <c r="B154" s="156"/>
      <c r="C154" s="165"/>
      <c r="D154" s="974"/>
      <c r="E154" s="975"/>
      <c r="F154" s="975"/>
      <c r="G154" s="975"/>
      <c r="H154" s="975"/>
      <c r="I154" s="975"/>
      <c r="J154" s="975"/>
      <c r="K154" s="975"/>
      <c r="L154" s="975"/>
      <c r="M154" s="975"/>
      <c r="N154" s="975"/>
      <c r="O154" s="975"/>
      <c r="P154" s="975"/>
      <c r="Q154" s="975"/>
      <c r="R154" s="975"/>
      <c r="S154" s="975"/>
      <c r="T154" s="975"/>
      <c r="U154" s="975"/>
      <c r="V154" s="975"/>
      <c r="W154" s="975"/>
      <c r="X154" s="975"/>
      <c r="Y154" s="975"/>
      <c r="Z154" s="975"/>
      <c r="AA154" s="975"/>
      <c r="AB154" s="975"/>
      <c r="AC154" s="975"/>
      <c r="AD154" s="975"/>
      <c r="AE154" s="975"/>
      <c r="AF154" s="975"/>
      <c r="AG154" s="975"/>
      <c r="AH154" s="975"/>
      <c r="AI154" s="975"/>
      <c r="AJ154" s="975"/>
      <c r="AK154" s="975"/>
      <c r="AL154" s="975"/>
      <c r="AM154" s="975"/>
      <c r="AN154" s="975"/>
      <c r="AO154" s="975"/>
      <c r="AP154" s="975"/>
      <c r="AQ154" s="975"/>
      <c r="AR154" s="975"/>
      <c r="AS154" s="975"/>
      <c r="AT154" s="975"/>
      <c r="AU154" s="975"/>
      <c r="AV154" s="975"/>
      <c r="AW154" s="975"/>
      <c r="AX154" s="975"/>
      <c r="AY154" s="975"/>
      <c r="AZ154" s="975"/>
      <c r="BA154" s="976"/>
      <c r="BB154" s="158"/>
      <c r="BC154" s="158"/>
      <c r="BD154" s="158"/>
      <c r="BE154" s="158"/>
      <c r="BF154" s="158"/>
      <c r="BG154" s="159"/>
      <c r="BH154" s="158"/>
      <c r="BI154" s="162"/>
      <c r="BJ154" s="153"/>
      <c r="BK154" s="153"/>
      <c r="BL154" s="153"/>
      <c r="BM154" s="153"/>
      <c r="BN154" s="153"/>
      <c r="BO154" s="153"/>
      <c r="BP154" s="153"/>
      <c r="BQ154" s="153"/>
      <c r="BR154" s="153"/>
      <c r="BS154" s="153"/>
      <c r="BT154" s="153"/>
      <c r="BU154" s="153"/>
      <c r="BV154" s="153"/>
      <c r="BW154" s="153"/>
      <c r="EN154" s="155"/>
      <c r="EP154" s="251"/>
      <c r="EZ154" s="202"/>
      <c r="FA154" s="202"/>
      <c r="FB154" s="202"/>
      <c r="FC154" s="202"/>
      <c r="FY154" s="242"/>
      <c r="FZ154" s="242"/>
      <c r="GA154" s="242"/>
      <c r="GB154" s="242"/>
      <c r="GG154" s="251"/>
      <c r="GH154" s="251"/>
      <c r="GK154" s="251"/>
    </row>
    <row r="155" spans="2:193" s="154" customFormat="1" ht="13.5" customHeight="1" x14ac:dyDescent="0.15">
      <c r="B155" s="156"/>
      <c r="C155" s="165"/>
      <c r="D155" s="977"/>
      <c r="E155" s="978"/>
      <c r="F155" s="978"/>
      <c r="G155" s="978"/>
      <c r="H155" s="978"/>
      <c r="I155" s="978"/>
      <c r="J155" s="978"/>
      <c r="K155" s="978"/>
      <c r="L155" s="978"/>
      <c r="M155" s="978"/>
      <c r="N155" s="978"/>
      <c r="O155" s="978"/>
      <c r="P155" s="978"/>
      <c r="Q155" s="978"/>
      <c r="R155" s="978"/>
      <c r="S155" s="978"/>
      <c r="T155" s="978"/>
      <c r="U155" s="978"/>
      <c r="V155" s="978"/>
      <c r="W155" s="978"/>
      <c r="X155" s="978"/>
      <c r="Y155" s="978"/>
      <c r="Z155" s="978"/>
      <c r="AA155" s="978"/>
      <c r="AB155" s="978"/>
      <c r="AC155" s="978"/>
      <c r="AD155" s="978"/>
      <c r="AE155" s="978"/>
      <c r="AF155" s="978"/>
      <c r="AG155" s="978"/>
      <c r="AH155" s="978"/>
      <c r="AI155" s="978"/>
      <c r="AJ155" s="978"/>
      <c r="AK155" s="978"/>
      <c r="AL155" s="978"/>
      <c r="AM155" s="978"/>
      <c r="AN155" s="978"/>
      <c r="AO155" s="978"/>
      <c r="AP155" s="978"/>
      <c r="AQ155" s="978"/>
      <c r="AR155" s="978"/>
      <c r="AS155" s="978"/>
      <c r="AT155" s="978"/>
      <c r="AU155" s="978"/>
      <c r="AV155" s="978"/>
      <c r="AW155" s="978"/>
      <c r="AX155" s="978"/>
      <c r="AY155" s="978"/>
      <c r="AZ155" s="978"/>
      <c r="BA155" s="979"/>
      <c r="BB155" s="160"/>
      <c r="BC155" s="160"/>
      <c r="BD155" s="160"/>
      <c r="BE155" s="160"/>
      <c r="BF155" s="160"/>
      <c r="BG155" s="161"/>
      <c r="BH155" s="160"/>
      <c r="BI155" s="162"/>
      <c r="BJ155" s="153"/>
      <c r="BK155" s="153"/>
      <c r="BL155" s="153"/>
      <c r="BM155" s="153"/>
      <c r="BN155" s="153"/>
      <c r="BO155" s="153"/>
      <c r="BP155" s="153"/>
      <c r="BQ155" s="153"/>
      <c r="BR155" s="153"/>
      <c r="BS155" s="153"/>
      <c r="BT155" s="153"/>
      <c r="BU155" s="153"/>
      <c r="BV155" s="153"/>
      <c r="BW155" s="153"/>
      <c r="EN155" s="155"/>
      <c r="EP155" s="251"/>
      <c r="EZ155" s="202"/>
      <c r="FA155" s="202"/>
      <c r="FB155" s="202"/>
      <c r="FC155" s="202"/>
      <c r="FY155" s="242"/>
      <c r="FZ155" s="242"/>
      <c r="GA155" s="242"/>
      <c r="GB155" s="242"/>
      <c r="GG155" s="251"/>
      <c r="GH155" s="251"/>
      <c r="GK155" s="251"/>
    </row>
    <row r="156" spans="2:193" s="154" customFormat="1" ht="13.5" customHeight="1" x14ac:dyDescent="0.15">
      <c r="B156" s="156"/>
      <c r="C156" s="166"/>
      <c r="D156" s="166"/>
      <c r="E156" s="166"/>
      <c r="F156" s="166"/>
      <c r="G156" s="166"/>
      <c r="H156" s="166"/>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51"/>
      <c r="AH156" s="167"/>
      <c r="AI156" s="167"/>
      <c r="AJ156" s="168"/>
      <c r="AK156" s="168"/>
      <c r="AL156" s="169"/>
      <c r="AM156" s="169"/>
      <c r="AN156" s="169"/>
      <c r="AO156" s="169"/>
      <c r="AP156" s="169"/>
      <c r="AQ156" s="169"/>
      <c r="AR156" s="169"/>
      <c r="AS156" s="169"/>
      <c r="AT156" s="169"/>
      <c r="AU156" s="169"/>
      <c r="AV156" s="169"/>
      <c r="AW156" s="169"/>
      <c r="AX156" s="169"/>
      <c r="AY156" s="169"/>
      <c r="AZ156" s="169"/>
      <c r="BA156" s="160"/>
      <c r="BB156" s="160"/>
      <c r="BC156" s="160"/>
      <c r="BD156" s="160"/>
      <c r="BE156" s="160"/>
      <c r="BF156" s="160"/>
      <c r="BG156" s="161"/>
      <c r="BH156" s="160"/>
      <c r="BI156" s="162"/>
      <c r="BJ156" s="153"/>
      <c r="BK156" s="153"/>
      <c r="BL156" s="153"/>
      <c r="BM156" s="153"/>
      <c r="BN156" s="153"/>
      <c r="BO156" s="153"/>
      <c r="BP156" s="153"/>
      <c r="BQ156" s="153"/>
      <c r="BR156" s="153"/>
      <c r="BS156" s="153"/>
      <c r="BT156" s="153"/>
      <c r="BU156" s="153"/>
      <c r="BV156" s="153"/>
      <c r="BW156" s="153"/>
      <c r="EN156" s="155"/>
      <c r="EP156" s="251"/>
      <c r="EZ156" s="202"/>
      <c r="FA156" s="202"/>
      <c r="FB156" s="202"/>
      <c r="FC156" s="202"/>
      <c r="FY156" s="242"/>
      <c r="FZ156" s="242"/>
      <c r="GA156" s="242"/>
      <c r="GB156" s="242"/>
      <c r="GG156" s="251"/>
      <c r="GH156" s="251"/>
      <c r="GK156" s="251"/>
    </row>
    <row r="157" spans="2:193" s="179" customFormat="1" ht="19.5" customHeight="1" x14ac:dyDescent="0.15">
      <c r="B157" s="170"/>
      <c r="C157" s="980" t="s">
        <v>215</v>
      </c>
      <c r="D157" s="980"/>
      <c r="E157" s="980"/>
      <c r="F157" s="980"/>
      <c r="G157" s="980"/>
      <c r="H157" s="980"/>
      <c r="I157" s="980"/>
      <c r="J157" s="980"/>
      <c r="K157" s="980"/>
      <c r="L157" s="980"/>
      <c r="M157" s="980"/>
      <c r="N157" s="980"/>
      <c r="O157" s="980"/>
      <c r="P157" s="980"/>
      <c r="Q157" s="980"/>
      <c r="R157" s="980"/>
      <c r="S157" s="980"/>
      <c r="T157" s="980"/>
      <c r="U157" s="980"/>
      <c r="V157" s="980"/>
      <c r="W157" s="980"/>
      <c r="X157" s="980"/>
      <c r="Y157" s="299"/>
      <c r="Z157" s="299"/>
      <c r="AA157" s="299"/>
      <c r="AB157" s="299"/>
      <c r="AC157" s="299"/>
      <c r="AD157" s="299"/>
      <c r="AE157" s="299"/>
      <c r="AF157" s="299"/>
      <c r="AG157" s="171"/>
      <c r="AH157" s="172"/>
      <c r="AI157" s="172"/>
      <c r="AJ157" s="173"/>
      <c r="AK157" s="173"/>
      <c r="AL157" s="174"/>
      <c r="AM157" s="174"/>
      <c r="AN157" s="174"/>
      <c r="AO157" s="174"/>
      <c r="AP157" s="174"/>
      <c r="AQ157" s="174"/>
      <c r="AR157" s="174"/>
      <c r="AS157" s="174"/>
      <c r="AT157" s="174"/>
      <c r="AU157" s="174"/>
      <c r="AV157" s="174"/>
      <c r="AW157" s="174"/>
      <c r="AX157" s="174"/>
      <c r="AY157" s="174"/>
      <c r="AZ157" s="174"/>
      <c r="BA157" s="175"/>
      <c r="BB157" s="175"/>
      <c r="BC157" s="175"/>
      <c r="BD157" s="175"/>
      <c r="BE157" s="175"/>
      <c r="BF157" s="175"/>
      <c r="BG157" s="176"/>
      <c r="BH157" s="175"/>
      <c r="BI157" s="177"/>
      <c r="BJ157" s="178"/>
      <c r="BK157" s="178"/>
      <c r="BL157" s="178"/>
      <c r="BM157" s="178"/>
      <c r="BN157" s="178"/>
      <c r="BO157" s="178"/>
      <c r="BP157" s="178"/>
      <c r="BQ157" s="178"/>
      <c r="BR157" s="178"/>
      <c r="BS157" s="178"/>
      <c r="BT157" s="178"/>
      <c r="BU157" s="178"/>
      <c r="BV157" s="178"/>
      <c r="BW157" s="178"/>
      <c r="EN157" s="180"/>
      <c r="EP157" s="191"/>
      <c r="EZ157" s="203"/>
      <c r="FA157" s="203"/>
      <c r="FB157" s="203"/>
      <c r="FC157" s="203"/>
      <c r="FY157" s="243"/>
      <c r="FZ157" s="243"/>
      <c r="GA157" s="243"/>
      <c r="GB157" s="243"/>
      <c r="GG157" s="191"/>
      <c r="GH157" s="191"/>
      <c r="GK157" s="191"/>
    </row>
    <row r="158" spans="2:193" s="154" customFormat="1" ht="13.5" customHeight="1" x14ac:dyDescent="0.15">
      <c r="B158" s="156"/>
      <c r="C158" s="166"/>
      <c r="D158" s="959"/>
      <c r="E158" s="960"/>
      <c r="F158" s="960"/>
      <c r="G158" s="960"/>
      <c r="H158" s="960"/>
      <c r="I158" s="961"/>
      <c r="J158" s="953" t="s">
        <v>136</v>
      </c>
      <c r="K158" s="954"/>
      <c r="L158" s="954"/>
      <c r="M158" s="954"/>
      <c r="N158" s="954"/>
      <c r="O158" s="955"/>
      <c r="P158" s="953" t="s">
        <v>137</v>
      </c>
      <c r="Q158" s="954"/>
      <c r="R158" s="954"/>
      <c r="S158" s="954"/>
      <c r="T158" s="954"/>
      <c r="U158" s="955"/>
      <c r="V158" s="182"/>
      <c r="W158" s="182"/>
      <c r="X158" s="182"/>
      <c r="Y158" s="182"/>
      <c r="Z158" s="182"/>
      <c r="AA158" s="182"/>
      <c r="AB158" s="182"/>
      <c r="AC158" s="182"/>
      <c r="AD158" s="182"/>
      <c r="AE158" s="943" t="s">
        <v>255</v>
      </c>
      <c r="AF158" s="944"/>
      <c r="AG158" s="944"/>
      <c r="AH158" s="944"/>
      <c r="AI158" s="944"/>
      <c r="AJ158" s="944"/>
      <c r="AK158" s="944"/>
      <c r="AL158" s="944"/>
      <c r="AM158" s="944"/>
      <c r="AN158" s="944"/>
      <c r="AO158" s="944"/>
      <c r="AP158" s="944"/>
      <c r="AQ158" s="944"/>
      <c r="AR158" s="944"/>
      <c r="AS158" s="944"/>
      <c r="AT158" s="944"/>
      <c r="AU158" s="944"/>
      <c r="AV158" s="944"/>
      <c r="AW158" s="944"/>
      <c r="AX158" s="944"/>
      <c r="AY158" s="944"/>
      <c r="AZ158" s="944"/>
      <c r="BA158" s="945"/>
      <c r="BB158" s="158"/>
      <c r="BC158" s="158"/>
      <c r="BD158" s="158"/>
      <c r="BE158" s="158"/>
      <c r="BF158" s="158"/>
      <c r="BG158" s="159"/>
      <c r="BH158" s="158"/>
      <c r="BI158" s="181"/>
      <c r="EN158" s="155"/>
      <c r="EP158" s="251"/>
      <c r="EZ158" s="202"/>
      <c r="FA158" s="202"/>
      <c r="FB158" s="202"/>
      <c r="FC158" s="202"/>
      <c r="FY158" s="242"/>
      <c r="FZ158" s="242"/>
      <c r="GA158" s="242"/>
      <c r="GB158" s="242"/>
      <c r="GG158" s="251"/>
      <c r="GH158" s="251"/>
      <c r="GK158" s="251"/>
    </row>
    <row r="159" spans="2:193" s="154" customFormat="1" ht="13.5" customHeight="1" x14ac:dyDescent="0.15">
      <c r="B159" s="156"/>
      <c r="C159" s="166"/>
      <c r="D159" s="962"/>
      <c r="E159" s="963"/>
      <c r="F159" s="963"/>
      <c r="G159" s="963"/>
      <c r="H159" s="963"/>
      <c r="I159" s="964"/>
      <c r="J159" s="956"/>
      <c r="K159" s="957"/>
      <c r="L159" s="957"/>
      <c r="M159" s="957"/>
      <c r="N159" s="957"/>
      <c r="O159" s="958"/>
      <c r="P159" s="956"/>
      <c r="Q159" s="957"/>
      <c r="R159" s="957"/>
      <c r="S159" s="957"/>
      <c r="T159" s="957"/>
      <c r="U159" s="958"/>
      <c r="V159" s="182"/>
      <c r="W159" s="182"/>
      <c r="X159" s="182"/>
      <c r="Y159" s="182"/>
      <c r="Z159" s="182"/>
      <c r="AA159" s="182"/>
      <c r="AB159" s="182"/>
      <c r="AC159" s="182"/>
      <c r="AD159" s="182"/>
      <c r="AE159" s="946"/>
      <c r="AF159" s="947"/>
      <c r="AG159" s="947"/>
      <c r="AH159" s="947"/>
      <c r="AI159" s="947"/>
      <c r="AJ159" s="947"/>
      <c r="AK159" s="947"/>
      <c r="AL159" s="947"/>
      <c r="AM159" s="947"/>
      <c r="AN159" s="947"/>
      <c r="AO159" s="947"/>
      <c r="AP159" s="947"/>
      <c r="AQ159" s="947"/>
      <c r="AR159" s="947"/>
      <c r="AS159" s="947"/>
      <c r="AT159" s="947"/>
      <c r="AU159" s="947"/>
      <c r="AV159" s="947"/>
      <c r="AW159" s="947"/>
      <c r="AX159" s="947"/>
      <c r="AY159" s="947"/>
      <c r="AZ159" s="947"/>
      <c r="BA159" s="948"/>
      <c r="BB159" s="158"/>
      <c r="BC159" s="158"/>
      <c r="BD159" s="158"/>
      <c r="BE159" s="158"/>
      <c r="BF159" s="158"/>
      <c r="BG159" s="159"/>
      <c r="BH159" s="158"/>
      <c r="BI159" s="181"/>
      <c r="EN159" s="155"/>
      <c r="EP159" s="251"/>
      <c r="EZ159" s="202"/>
      <c r="FA159" s="202"/>
      <c r="FB159" s="202"/>
      <c r="FC159" s="202"/>
      <c r="FY159" s="242"/>
      <c r="FZ159" s="242"/>
      <c r="GA159" s="242"/>
      <c r="GB159" s="242"/>
      <c r="GG159" s="251"/>
      <c r="GH159" s="251"/>
      <c r="GK159" s="251"/>
    </row>
    <row r="160" spans="2:193" s="154" customFormat="1" ht="13.5" customHeight="1" x14ac:dyDescent="0.15">
      <c r="B160" s="156"/>
      <c r="C160" s="166"/>
      <c r="D160" s="953" t="s">
        <v>216</v>
      </c>
      <c r="E160" s="954"/>
      <c r="F160" s="954"/>
      <c r="G160" s="954"/>
      <c r="H160" s="954"/>
      <c r="I160" s="955"/>
      <c r="J160" s="965"/>
      <c r="K160" s="966"/>
      <c r="L160" s="966"/>
      <c r="M160" s="966"/>
      <c r="N160" s="966"/>
      <c r="O160" s="967"/>
      <c r="P160" s="965"/>
      <c r="Q160" s="966"/>
      <c r="R160" s="966"/>
      <c r="S160" s="966"/>
      <c r="T160" s="966"/>
      <c r="U160" s="967"/>
      <c r="V160" s="182"/>
      <c r="W160" s="182"/>
      <c r="X160" s="182"/>
      <c r="Y160" s="182"/>
      <c r="Z160" s="182"/>
      <c r="AA160" s="182"/>
      <c r="AB160" s="182"/>
      <c r="AC160" s="182"/>
      <c r="AD160" s="182"/>
      <c r="AE160" s="946"/>
      <c r="AF160" s="947"/>
      <c r="AG160" s="947"/>
      <c r="AH160" s="947"/>
      <c r="AI160" s="947"/>
      <c r="AJ160" s="947"/>
      <c r="AK160" s="947"/>
      <c r="AL160" s="947"/>
      <c r="AM160" s="947"/>
      <c r="AN160" s="947"/>
      <c r="AO160" s="947"/>
      <c r="AP160" s="947"/>
      <c r="AQ160" s="947"/>
      <c r="AR160" s="947"/>
      <c r="AS160" s="947"/>
      <c r="AT160" s="947"/>
      <c r="AU160" s="947"/>
      <c r="AV160" s="947"/>
      <c r="AW160" s="947"/>
      <c r="AX160" s="947"/>
      <c r="AY160" s="947"/>
      <c r="AZ160" s="947"/>
      <c r="BA160" s="948"/>
      <c r="BB160" s="158"/>
      <c r="BC160" s="158"/>
      <c r="BD160" s="158"/>
      <c r="BE160" s="158"/>
      <c r="BF160" s="158"/>
      <c r="BG160" s="159"/>
      <c r="BH160" s="158"/>
      <c r="BI160" s="181"/>
      <c r="EN160" s="155"/>
      <c r="EP160" s="251"/>
      <c r="EZ160" s="202"/>
      <c r="FA160" s="202"/>
      <c r="FB160" s="202"/>
      <c r="FC160" s="202"/>
      <c r="FY160" s="242"/>
      <c r="FZ160" s="242"/>
      <c r="GA160" s="242"/>
      <c r="GB160" s="242"/>
      <c r="GG160" s="251"/>
      <c r="GH160" s="251"/>
      <c r="GK160" s="251"/>
    </row>
    <row r="161" spans="1:208" s="154" customFormat="1" ht="13.5" customHeight="1" x14ac:dyDescent="0.15">
      <c r="B161" s="156"/>
      <c r="C161" s="166"/>
      <c r="D161" s="956"/>
      <c r="E161" s="957"/>
      <c r="F161" s="957"/>
      <c r="G161" s="957"/>
      <c r="H161" s="957"/>
      <c r="I161" s="958"/>
      <c r="J161" s="968"/>
      <c r="K161" s="969"/>
      <c r="L161" s="969"/>
      <c r="M161" s="969"/>
      <c r="N161" s="969"/>
      <c r="O161" s="970"/>
      <c r="P161" s="968"/>
      <c r="Q161" s="969"/>
      <c r="R161" s="969"/>
      <c r="S161" s="969"/>
      <c r="T161" s="969"/>
      <c r="U161" s="970"/>
      <c r="V161" s="182"/>
      <c r="W161" s="182"/>
      <c r="X161" s="182"/>
      <c r="Y161" s="182"/>
      <c r="Z161" s="182"/>
      <c r="AA161" s="182"/>
      <c r="AB161" s="182"/>
      <c r="AC161" s="182"/>
      <c r="AD161" s="182"/>
      <c r="AE161" s="946"/>
      <c r="AF161" s="947"/>
      <c r="AG161" s="947"/>
      <c r="AH161" s="947"/>
      <c r="AI161" s="947"/>
      <c r="AJ161" s="947"/>
      <c r="AK161" s="947"/>
      <c r="AL161" s="947"/>
      <c r="AM161" s="947"/>
      <c r="AN161" s="947"/>
      <c r="AO161" s="947"/>
      <c r="AP161" s="947"/>
      <c r="AQ161" s="947"/>
      <c r="AR161" s="947"/>
      <c r="AS161" s="947"/>
      <c r="AT161" s="947"/>
      <c r="AU161" s="947"/>
      <c r="AV161" s="947"/>
      <c r="AW161" s="947"/>
      <c r="AX161" s="947"/>
      <c r="AY161" s="947"/>
      <c r="AZ161" s="947"/>
      <c r="BA161" s="948"/>
      <c r="BB161" s="158"/>
      <c r="BC161" s="158"/>
      <c r="BD161" s="158"/>
      <c r="BE161" s="158"/>
      <c r="BF161" s="158"/>
      <c r="BG161" s="159"/>
      <c r="BH161" s="158"/>
      <c r="BI161" s="181"/>
      <c r="EN161" s="155"/>
      <c r="EP161" s="251"/>
      <c r="EZ161" s="202"/>
      <c r="FA161" s="202"/>
      <c r="FB161" s="202"/>
      <c r="FC161" s="202"/>
      <c r="FY161" s="242"/>
      <c r="FZ161" s="242"/>
      <c r="GA161" s="242"/>
      <c r="GB161" s="242"/>
      <c r="GG161" s="251"/>
      <c r="GH161" s="251"/>
      <c r="GK161" s="251"/>
    </row>
    <row r="162" spans="1:208" s="154" customFormat="1" ht="13.5" customHeight="1" x14ac:dyDescent="0.15">
      <c r="B162" s="156"/>
      <c r="C162" s="166"/>
      <c r="D162" s="953" t="s">
        <v>138</v>
      </c>
      <c r="E162" s="954"/>
      <c r="F162" s="954"/>
      <c r="G162" s="954"/>
      <c r="H162" s="954"/>
      <c r="I162" s="955"/>
      <c r="J162" s="965"/>
      <c r="K162" s="966"/>
      <c r="L162" s="966"/>
      <c r="M162" s="966"/>
      <c r="N162" s="966"/>
      <c r="O162" s="967"/>
      <c r="P162" s="965"/>
      <c r="Q162" s="966"/>
      <c r="R162" s="966"/>
      <c r="S162" s="966"/>
      <c r="T162" s="966"/>
      <c r="U162" s="967"/>
      <c r="V162" s="182"/>
      <c r="W162" s="182"/>
      <c r="X162" s="182"/>
      <c r="Y162" s="182"/>
      <c r="Z162" s="182"/>
      <c r="AA162" s="182"/>
      <c r="AB162" s="182"/>
      <c r="AC162" s="182"/>
      <c r="AD162" s="182"/>
      <c r="AE162" s="946"/>
      <c r="AF162" s="947"/>
      <c r="AG162" s="947"/>
      <c r="AH162" s="947"/>
      <c r="AI162" s="947"/>
      <c r="AJ162" s="947"/>
      <c r="AK162" s="947"/>
      <c r="AL162" s="947"/>
      <c r="AM162" s="947"/>
      <c r="AN162" s="947"/>
      <c r="AO162" s="947"/>
      <c r="AP162" s="947"/>
      <c r="AQ162" s="947"/>
      <c r="AR162" s="947"/>
      <c r="AS162" s="947"/>
      <c r="AT162" s="947"/>
      <c r="AU162" s="947"/>
      <c r="AV162" s="947"/>
      <c r="AW162" s="947"/>
      <c r="AX162" s="947"/>
      <c r="AY162" s="947"/>
      <c r="AZ162" s="947"/>
      <c r="BA162" s="948"/>
      <c r="BB162" s="151"/>
      <c r="BC162" s="151"/>
      <c r="BD162" s="151"/>
      <c r="BE162" s="151"/>
      <c r="BF162" s="151"/>
      <c r="BG162" s="183"/>
      <c r="EN162" s="155"/>
      <c r="EP162" s="251"/>
      <c r="EZ162" s="202"/>
      <c r="FA162" s="202"/>
      <c r="FB162" s="202"/>
      <c r="FC162" s="202"/>
      <c r="FY162" s="242"/>
      <c r="FZ162" s="242"/>
      <c r="GA162" s="242"/>
      <c r="GB162" s="242"/>
      <c r="GG162" s="251"/>
      <c r="GH162" s="251"/>
      <c r="GK162" s="251"/>
    </row>
    <row r="163" spans="1:208" s="154" customFormat="1" ht="14.25" customHeight="1" x14ac:dyDescent="0.15">
      <c r="B163" s="156"/>
      <c r="C163" s="151"/>
      <c r="D163" s="956"/>
      <c r="E163" s="957"/>
      <c r="F163" s="957"/>
      <c r="G163" s="957"/>
      <c r="H163" s="957"/>
      <c r="I163" s="958"/>
      <c r="J163" s="968"/>
      <c r="K163" s="969"/>
      <c r="L163" s="969"/>
      <c r="M163" s="969"/>
      <c r="N163" s="969"/>
      <c r="O163" s="970"/>
      <c r="P163" s="968"/>
      <c r="Q163" s="969"/>
      <c r="R163" s="969"/>
      <c r="S163" s="969"/>
      <c r="T163" s="969"/>
      <c r="U163" s="970"/>
      <c r="V163" s="151"/>
      <c r="W163" s="151"/>
      <c r="X163" s="151"/>
      <c r="Y163" s="151"/>
      <c r="Z163" s="151"/>
      <c r="AA163" s="151"/>
      <c r="AB163" s="151"/>
      <c r="AC163" s="151"/>
      <c r="AD163" s="151"/>
      <c r="AE163" s="949"/>
      <c r="AF163" s="950"/>
      <c r="AG163" s="950"/>
      <c r="AH163" s="950"/>
      <c r="AI163" s="950"/>
      <c r="AJ163" s="950"/>
      <c r="AK163" s="950"/>
      <c r="AL163" s="950"/>
      <c r="AM163" s="950"/>
      <c r="AN163" s="950"/>
      <c r="AO163" s="950"/>
      <c r="AP163" s="950"/>
      <c r="AQ163" s="950"/>
      <c r="AR163" s="950"/>
      <c r="AS163" s="950"/>
      <c r="AT163" s="950"/>
      <c r="AU163" s="950"/>
      <c r="AV163" s="950"/>
      <c r="AW163" s="950"/>
      <c r="AX163" s="950"/>
      <c r="AY163" s="950"/>
      <c r="AZ163" s="950"/>
      <c r="BA163" s="951"/>
      <c r="BB163" s="151"/>
      <c r="BC163" s="151"/>
      <c r="BD163" s="151"/>
      <c r="BE163" s="151"/>
      <c r="BF163" s="151"/>
      <c r="BG163" s="183"/>
      <c r="EN163" s="155"/>
      <c r="EP163" s="251"/>
      <c r="EZ163" s="202"/>
      <c r="FA163" s="202"/>
      <c r="FB163" s="202"/>
      <c r="FC163" s="202"/>
      <c r="FY163" s="242"/>
      <c r="FZ163" s="242"/>
      <c r="GA163" s="242"/>
      <c r="GB163" s="242"/>
      <c r="GG163" s="251"/>
      <c r="GH163" s="251"/>
      <c r="GK163" s="251"/>
    </row>
    <row r="164" spans="1:208" s="154" customFormat="1" x14ac:dyDescent="0.15">
      <c r="B164" s="156"/>
      <c r="C164" s="151"/>
      <c r="D164" s="952" t="s">
        <v>256</v>
      </c>
      <c r="E164" s="952"/>
      <c r="F164" s="952"/>
      <c r="G164" s="952"/>
      <c r="H164" s="952"/>
      <c r="I164" s="952"/>
      <c r="J164" s="952"/>
      <c r="K164" s="952"/>
      <c r="L164" s="952"/>
      <c r="M164" s="952"/>
      <c r="N164" s="952"/>
      <c r="O164" s="952"/>
      <c r="P164" s="952"/>
      <c r="Q164" s="952"/>
      <c r="R164" s="952"/>
      <c r="S164" s="952"/>
      <c r="T164" s="952"/>
      <c r="U164" s="952"/>
      <c r="V164" s="952"/>
      <c r="W164" s="952"/>
      <c r="X164" s="952"/>
      <c r="Y164" s="952"/>
      <c r="Z164" s="333"/>
      <c r="AA164" s="333"/>
      <c r="AB164" s="333"/>
      <c r="AC164" s="333"/>
      <c r="AD164" s="333"/>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83"/>
      <c r="EN164" s="155"/>
      <c r="EP164" s="251"/>
      <c r="EZ164" s="202"/>
      <c r="FA164" s="202"/>
      <c r="FB164" s="202"/>
      <c r="FC164" s="202"/>
      <c r="FY164" s="242"/>
      <c r="FZ164" s="242"/>
      <c r="GA164" s="242"/>
      <c r="GB164" s="242"/>
      <c r="GG164" s="251"/>
      <c r="GH164" s="251"/>
      <c r="GK164" s="251"/>
    </row>
    <row r="165" spans="1:208" s="154" customFormat="1" x14ac:dyDescent="0.15">
      <c r="B165" s="184"/>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6"/>
      <c r="EN165" s="155"/>
      <c r="EP165" s="251"/>
      <c r="EZ165" s="202"/>
      <c r="FA165" s="202"/>
      <c r="FB165" s="202"/>
      <c r="FC165" s="202"/>
      <c r="FY165" s="242"/>
      <c r="FZ165" s="242"/>
      <c r="GA165" s="242"/>
      <c r="GB165" s="242"/>
      <c r="GG165" s="251"/>
      <c r="GH165" s="251"/>
      <c r="GK165" s="251"/>
    </row>
    <row r="166" spans="1:208" s="154" customFormat="1" x14ac:dyDescent="0.15">
      <c r="B166" s="151"/>
      <c r="C166" s="151"/>
      <c r="D166" s="351" t="s">
        <v>245</v>
      </c>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EN166" s="155"/>
      <c r="EP166" s="251"/>
      <c r="EZ166" s="202"/>
      <c r="FA166" s="202"/>
      <c r="FB166" s="202"/>
      <c r="FC166" s="202"/>
      <c r="FY166" s="242"/>
      <c r="FZ166" s="242"/>
      <c r="GA166" s="242"/>
      <c r="GB166" s="242"/>
      <c r="GG166" s="251"/>
      <c r="GH166" s="251"/>
      <c r="GK166" s="251"/>
    </row>
    <row r="167" spans="1:208" s="154" customFormat="1" x14ac:dyDescent="0.15">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EN167" s="155"/>
      <c r="EP167" s="251"/>
      <c r="EZ167" s="202"/>
      <c r="FA167" s="202"/>
      <c r="FB167" s="202"/>
      <c r="FC167" s="202"/>
      <c r="FY167" s="242"/>
      <c r="FZ167" s="242"/>
      <c r="GA167" s="242"/>
      <c r="GB167" s="242"/>
      <c r="GG167" s="251"/>
      <c r="GH167" s="251"/>
      <c r="GK167" s="251"/>
    </row>
    <row r="168" spans="1:208" s="154" customFormat="1" x14ac:dyDescent="0.15">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EN168" s="155"/>
      <c r="EP168" s="251"/>
      <c r="EZ168" s="202"/>
      <c r="FA168" s="202"/>
      <c r="FB168" s="202"/>
      <c r="FC168" s="202"/>
      <c r="FY168" s="242"/>
      <c r="FZ168" s="242"/>
      <c r="GA168" s="242"/>
      <c r="GB168" s="242"/>
      <c r="GG168" s="251"/>
      <c r="GH168" s="251"/>
      <c r="GK168" s="251"/>
    </row>
    <row r="169" spans="1:208" s="154" customFormat="1" ht="18" customHeight="1" x14ac:dyDescent="0.15">
      <c r="A169" s="343"/>
      <c r="B169" s="343"/>
      <c r="C169" s="343"/>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c r="AA169" s="343"/>
      <c r="AB169" s="343"/>
      <c r="AC169" s="343"/>
      <c r="AD169" s="343"/>
      <c r="AE169" s="343"/>
      <c r="AF169" s="343"/>
      <c r="AG169" s="343"/>
      <c r="AH169" s="343"/>
      <c r="AI169" s="343"/>
      <c r="AJ169" s="343"/>
      <c r="AK169" s="343"/>
      <c r="AL169" s="343"/>
      <c r="AM169" s="343"/>
      <c r="AN169" s="343"/>
      <c r="AO169" s="343"/>
      <c r="AP169" s="343"/>
      <c r="AQ169" s="343"/>
      <c r="AR169" s="343"/>
      <c r="AS169" s="343"/>
      <c r="AT169" s="343"/>
      <c r="AU169" s="343"/>
      <c r="AV169" s="343"/>
      <c r="AW169" s="343"/>
      <c r="AX169" s="343"/>
      <c r="AY169" s="343"/>
      <c r="AZ169" s="343"/>
      <c r="BA169" s="343"/>
      <c r="BB169" s="343"/>
      <c r="BC169" s="343"/>
      <c r="BD169" s="343"/>
      <c r="BE169" s="343"/>
      <c r="BF169" s="343"/>
      <c r="BG169" s="343"/>
      <c r="BH169" s="343"/>
      <c r="BI169" s="343"/>
      <c r="BJ169" s="343"/>
      <c r="BK169" s="343"/>
      <c r="BL169" s="343"/>
      <c r="BM169" s="343"/>
      <c r="BN169" s="343"/>
      <c r="BO169" s="343"/>
      <c r="BP169" s="343"/>
      <c r="BQ169" s="343"/>
      <c r="BR169" s="343"/>
      <c r="BS169" s="343"/>
      <c r="BT169" s="343"/>
      <c r="BU169" s="343"/>
      <c r="BV169" s="343"/>
      <c r="BW169" s="343"/>
      <c r="BX169" s="343"/>
      <c r="BY169" s="343"/>
      <c r="BZ169" s="343"/>
      <c r="CA169" s="343"/>
      <c r="CB169" s="343"/>
      <c r="CC169" s="343"/>
      <c r="CD169" s="343"/>
      <c r="CE169" s="343"/>
      <c r="CF169" s="343"/>
      <c r="CG169" s="343"/>
      <c r="CH169" s="343"/>
      <c r="CI169" s="343"/>
      <c r="CJ169" s="343"/>
      <c r="CK169" s="343"/>
      <c r="CL169" s="343"/>
      <c r="CM169" s="343"/>
      <c r="CN169" s="343"/>
      <c r="CO169" s="343"/>
      <c r="CP169" s="343"/>
      <c r="CQ169" s="343"/>
      <c r="CR169" s="343"/>
      <c r="CS169" s="343"/>
      <c r="CT169" s="343"/>
      <c r="CU169" s="343"/>
      <c r="CV169" s="343"/>
      <c r="CW169" s="343"/>
      <c r="CX169" s="343"/>
      <c r="CY169" s="343"/>
      <c r="CZ169" s="343"/>
      <c r="DA169" s="343"/>
      <c r="DB169" s="343"/>
      <c r="DC169" s="343"/>
      <c r="DD169" s="343"/>
      <c r="DE169" s="343"/>
      <c r="DF169" s="343"/>
      <c r="DG169" s="343"/>
      <c r="DH169" s="343"/>
      <c r="DI169" s="343"/>
      <c r="DJ169" s="343"/>
      <c r="DK169" s="343"/>
      <c r="DL169" s="343"/>
      <c r="DM169" s="343"/>
      <c r="DN169" s="343"/>
      <c r="DO169" s="343"/>
      <c r="DP169" s="343"/>
      <c r="DQ169" s="343"/>
      <c r="DR169" s="343"/>
      <c r="DS169" s="343"/>
      <c r="DT169" s="343"/>
      <c r="DU169" s="343"/>
      <c r="DV169" s="343"/>
      <c r="DW169" s="343"/>
      <c r="DX169" s="343"/>
      <c r="DY169" s="343"/>
      <c r="DZ169" s="343"/>
      <c r="EA169" s="343"/>
      <c r="EB169" s="343"/>
      <c r="EC169" s="343"/>
      <c r="ED169" s="343"/>
      <c r="EE169" s="343"/>
      <c r="EF169" s="343"/>
      <c r="EG169" s="343"/>
      <c r="EH169" s="343"/>
      <c r="EI169" s="343"/>
      <c r="EJ169" s="343"/>
      <c r="EK169" s="343"/>
      <c r="EL169" s="343"/>
      <c r="EM169" s="343"/>
      <c r="EN169" s="343"/>
      <c r="EO169" s="343"/>
      <c r="EP169" s="343"/>
      <c r="EQ169" s="343"/>
      <c r="ER169" s="343"/>
      <c r="ES169" s="343"/>
      <c r="ET169" s="343"/>
      <c r="EU169" s="343"/>
      <c r="EV169" s="343"/>
      <c r="EW169" s="343"/>
      <c r="EX169" s="343"/>
      <c r="EY169" s="343"/>
      <c r="EZ169" s="343"/>
      <c r="FA169" s="343"/>
      <c r="FB169" s="343"/>
      <c r="FC169" s="343"/>
      <c r="FD169" s="343"/>
      <c r="FE169" s="343"/>
      <c r="FF169" s="343"/>
      <c r="FG169" s="343"/>
      <c r="FH169" s="343"/>
      <c r="FI169" s="343"/>
      <c r="FJ169" s="343"/>
      <c r="FK169" s="343"/>
      <c r="FL169" s="343"/>
      <c r="FM169" s="343"/>
      <c r="FN169" s="343"/>
      <c r="FO169" s="343"/>
      <c r="FP169" s="343"/>
      <c r="FQ169" s="343"/>
      <c r="FR169" s="343"/>
      <c r="FS169" s="343"/>
      <c r="FT169" s="343"/>
      <c r="FU169" s="343"/>
      <c r="FV169" s="343"/>
      <c r="FW169" s="343"/>
      <c r="FX169" s="343"/>
      <c r="FY169" s="352"/>
      <c r="FZ169" s="352"/>
      <c r="GA169" s="352"/>
      <c r="GB169" s="352"/>
      <c r="GC169" s="343"/>
      <c r="GD169" s="343"/>
      <c r="GE169" s="343"/>
      <c r="GF169" s="343"/>
      <c r="GG169" s="343"/>
      <c r="GH169" s="343"/>
      <c r="GI169" s="343"/>
      <c r="GJ169" s="343"/>
      <c r="GK169" s="343"/>
      <c r="GL169" s="343"/>
      <c r="GM169" s="343"/>
      <c r="GN169" s="343"/>
      <c r="GO169" s="343"/>
      <c r="GP169" s="343"/>
      <c r="GQ169" s="343"/>
      <c r="GR169" s="343"/>
      <c r="GS169" s="343"/>
      <c r="GT169" s="343"/>
      <c r="GU169" s="343"/>
      <c r="GV169" s="343"/>
      <c r="GW169" s="343"/>
      <c r="GX169" s="343"/>
      <c r="GY169" s="343"/>
      <c r="GZ169" s="343"/>
    </row>
    <row r="170" spans="1:208" s="154" customFormat="1" ht="18" customHeight="1" x14ac:dyDescent="0.15">
      <c r="A170" s="343"/>
      <c r="B170" s="343"/>
      <c r="C170" s="343"/>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c r="AB170" s="343"/>
      <c r="AC170" s="343"/>
      <c r="AD170" s="343"/>
      <c r="AE170" s="343"/>
      <c r="AF170" s="343"/>
      <c r="AG170" s="343"/>
      <c r="AH170" s="343"/>
      <c r="AI170" s="343"/>
      <c r="AJ170" s="343"/>
      <c r="AK170" s="343"/>
      <c r="AL170" s="343"/>
      <c r="AM170" s="343"/>
      <c r="AN170" s="343"/>
      <c r="AO170" s="343"/>
      <c r="AP170" s="343"/>
      <c r="AQ170" s="343"/>
      <c r="AR170" s="343"/>
      <c r="AS170" s="343"/>
      <c r="AT170" s="343"/>
      <c r="AU170" s="343"/>
      <c r="AV170" s="343"/>
      <c r="AW170" s="343"/>
      <c r="AX170" s="343"/>
      <c r="AY170" s="343"/>
      <c r="AZ170" s="343"/>
      <c r="BA170" s="343"/>
      <c r="BB170" s="343"/>
      <c r="BC170" s="343"/>
      <c r="BD170" s="343"/>
      <c r="BE170" s="343"/>
      <c r="BF170" s="343"/>
      <c r="BG170" s="343"/>
      <c r="BH170" s="343"/>
      <c r="BI170" s="343"/>
      <c r="BJ170" s="343"/>
      <c r="BK170" s="343"/>
      <c r="BL170" s="343"/>
      <c r="BM170" s="343"/>
      <c r="BN170" s="343"/>
      <c r="BO170" s="343"/>
      <c r="BP170" s="343"/>
      <c r="BQ170" s="343"/>
      <c r="BR170" s="343"/>
      <c r="BS170" s="343"/>
      <c r="BT170" s="343"/>
      <c r="BU170" s="343"/>
      <c r="BV170" s="343"/>
      <c r="BW170" s="343"/>
      <c r="BX170" s="343"/>
      <c r="BY170" s="343"/>
      <c r="BZ170" s="343"/>
      <c r="CA170" s="343"/>
      <c r="CB170" s="343"/>
      <c r="CC170" s="343"/>
      <c r="CD170" s="343"/>
      <c r="CE170" s="343"/>
      <c r="CF170" s="343"/>
      <c r="CG170" s="343"/>
      <c r="CH170" s="343"/>
      <c r="CI170" s="343"/>
      <c r="CJ170" s="343"/>
      <c r="CK170" s="343"/>
      <c r="CL170" s="343"/>
      <c r="CM170" s="343"/>
      <c r="CN170" s="343"/>
      <c r="CO170" s="343"/>
      <c r="CP170" s="343"/>
      <c r="CQ170" s="343"/>
      <c r="CR170" s="343"/>
      <c r="CS170" s="343"/>
      <c r="CT170" s="343"/>
      <c r="CU170" s="343"/>
      <c r="CV170" s="343"/>
      <c r="CW170" s="343"/>
      <c r="CX170" s="343"/>
      <c r="CY170" s="343"/>
      <c r="CZ170" s="343"/>
      <c r="DA170" s="343"/>
      <c r="DB170" s="343"/>
      <c r="DC170" s="343"/>
      <c r="DD170" s="343"/>
      <c r="DE170" s="343"/>
      <c r="DF170" s="343"/>
      <c r="DG170" s="343"/>
      <c r="DH170" s="343"/>
      <c r="DI170" s="343"/>
      <c r="DJ170" s="343"/>
      <c r="DK170" s="343"/>
      <c r="DL170" s="343"/>
      <c r="DM170" s="343"/>
      <c r="DN170" s="343"/>
      <c r="DO170" s="343"/>
      <c r="DP170" s="343"/>
      <c r="DQ170" s="343"/>
      <c r="DR170" s="343"/>
      <c r="DS170" s="343"/>
      <c r="DT170" s="343"/>
      <c r="DU170" s="343"/>
      <c r="DV170" s="343"/>
      <c r="DW170" s="343"/>
      <c r="DX170" s="343"/>
      <c r="DY170" s="343"/>
      <c r="DZ170" s="343"/>
      <c r="EA170" s="343"/>
      <c r="EB170" s="343"/>
      <c r="EC170" s="343"/>
      <c r="ED170" s="343"/>
      <c r="EE170" s="343"/>
      <c r="EF170" s="343"/>
      <c r="EG170" s="343"/>
      <c r="EH170" s="343"/>
      <c r="EI170" s="343"/>
      <c r="EJ170" s="343"/>
      <c r="EK170" s="343"/>
      <c r="EL170" s="343"/>
      <c r="EM170" s="343"/>
      <c r="EN170" s="343"/>
      <c r="EO170" s="343"/>
      <c r="EP170" s="343"/>
      <c r="EQ170" s="343"/>
      <c r="ER170" s="343"/>
      <c r="ES170" s="343"/>
      <c r="ET170" s="343"/>
      <c r="EU170" s="343"/>
      <c r="EV170" s="343"/>
      <c r="EW170" s="343"/>
      <c r="EX170" s="343"/>
      <c r="EY170" s="343"/>
      <c r="EZ170" s="343"/>
      <c r="FA170" s="343"/>
      <c r="FB170" s="343"/>
      <c r="FC170" s="343"/>
      <c r="FD170" s="343"/>
      <c r="FE170" s="343"/>
      <c r="FF170" s="343"/>
      <c r="FG170" s="343"/>
      <c r="FH170" s="343"/>
      <c r="FI170" s="343"/>
      <c r="FJ170" s="343"/>
      <c r="FK170" s="343"/>
      <c r="FL170" s="343"/>
      <c r="FM170" s="343"/>
      <c r="FN170" s="343"/>
      <c r="FO170" s="343"/>
      <c r="FP170" s="343"/>
      <c r="FQ170" s="343"/>
      <c r="FR170" s="343"/>
      <c r="FS170" s="343"/>
      <c r="FT170" s="343"/>
      <c r="FU170" s="343"/>
      <c r="FV170" s="343"/>
      <c r="FW170" s="343"/>
      <c r="FX170" s="343"/>
      <c r="FY170" s="352"/>
      <c r="FZ170" s="352"/>
      <c r="GA170" s="352"/>
      <c r="GB170" s="352"/>
      <c r="GC170" s="343"/>
      <c r="GD170" s="343"/>
      <c r="GE170" s="343"/>
      <c r="GF170" s="343"/>
      <c r="GG170" s="343"/>
      <c r="GH170" s="343"/>
      <c r="GI170" s="343"/>
      <c r="GJ170" s="343"/>
      <c r="GK170" s="343"/>
      <c r="GL170" s="343"/>
      <c r="GM170" s="343"/>
      <c r="GN170" s="343"/>
      <c r="GO170" s="343"/>
      <c r="GP170" s="343"/>
      <c r="GQ170" s="343"/>
      <c r="GR170" s="343"/>
      <c r="GS170" s="343"/>
      <c r="GT170" s="343"/>
      <c r="GU170" s="343"/>
      <c r="GV170" s="343"/>
      <c r="GW170" s="343"/>
      <c r="GX170" s="343"/>
      <c r="GY170" s="343"/>
      <c r="GZ170" s="343"/>
    </row>
    <row r="171" spans="1:208" ht="18" customHeight="1" x14ac:dyDescent="0.15">
      <c r="A171" s="343"/>
      <c r="B171" s="343"/>
      <c r="C171" s="343"/>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c r="AA171" s="343"/>
      <c r="AB171" s="343"/>
      <c r="AC171" s="343"/>
      <c r="AD171" s="343"/>
      <c r="AE171" s="343"/>
      <c r="AF171" s="343"/>
      <c r="AG171" s="343"/>
      <c r="AH171" s="343"/>
      <c r="AI171" s="343"/>
      <c r="AJ171" s="343"/>
      <c r="AK171" s="343"/>
      <c r="AL171" s="343"/>
      <c r="AM171" s="343"/>
      <c r="AN171" s="343"/>
      <c r="AO171" s="343"/>
      <c r="AP171" s="343"/>
      <c r="AQ171" s="343"/>
      <c r="AR171" s="343"/>
      <c r="AS171" s="343"/>
      <c r="AT171" s="343"/>
      <c r="AU171" s="343"/>
      <c r="AV171" s="343"/>
      <c r="AW171" s="343"/>
      <c r="AX171" s="343"/>
      <c r="AY171" s="343"/>
      <c r="AZ171" s="343"/>
      <c r="BA171" s="343"/>
      <c r="BB171" s="343"/>
      <c r="BC171" s="343"/>
      <c r="BD171" s="343"/>
      <c r="BE171" s="343"/>
      <c r="BF171" s="343"/>
      <c r="BG171" s="343"/>
      <c r="BH171" s="343"/>
      <c r="BI171" s="343"/>
      <c r="BJ171" s="343"/>
      <c r="BK171" s="343"/>
      <c r="BL171" s="343"/>
      <c r="BM171" s="343"/>
      <c r="BN171" s="343"/>
      <c r="BO171" s="343"/>
      <c r="BP171" s="343"/>
      <c r="BQ171" s="343"/>
      <c r="BR171" s="343"/>
      <c r="BS171" s="343"/>
      <c r="BT171" s="343"/>
      <c r="BU171" s="343"/>
      <c r="BV171" s="343"/>
      <c r="BW171" s="343"/>
      <c r="BX171" s="343"/>
      <c r="BY171" s="343"/>
      <c r="BZ171" s="343"/>
      <c r="CA171" s="343"/>
      <c r="CB171" s="343"/>
      <c r="CC171" s="343"/>
      <c r="CD171" s="343"/>
      <c r="CE171" s="343"/>
      <c r="CF171" s="343"/>
      <c r="CG171" s="343"/>
      <c r="CH171" s="343"/>
      <c r="CI171" s="343"/>
      <c r="CJ171" s="343"/>
      <c r="CK171" s="343"/>
      <c r="CL171" s="343"/>
      <c r="CM171" s="343"/>
      <c r="CN171" s="343"/>
      <c r="CO171" s="343"/>
      <c r="CP171" s="343"/>
      <c r="CQ171" s="343"/>
      <c r="CR171" s="343"/>
      <c r="CS171" s="343"/>
      <c r="CT171" s="343"/>
      <c r="CU171" s="343"/>
      <c r="CV171" s="343"/>
      <c r="CW171" s="343"/>
      <c r="CX171" s="343"/>
      <c r="CY171" s="343"/>
      <c r="CZ171" s="343"/>
      <c r="DA171" s="343"/>
      <c r="DB171" s="343"/>
      <c r="DC171" s="343"/>
      <c r="DD171" s="343"/>
      <c r="DE171" s="343"/>
      <c r="DF171" s="343"/>
      <c r="DG171" s="343"/>
      <c r="DH171" s="343"/>
      <c r="DI171" s="343"/>
      <c r="DJ171" s="343"/>
      <c r="DK171" s="343"/>
      <c r="DL171" s="343"/>
      <c r="DM171" s="343"/>
      <c r="DN171" s="343"/>
      <c r="DO171" s="343"/>
      <c r="DP171" s="343"/>
      <c r="DQ171" s="343"/>
      <c r="DR171" s="343"/>
      <c r="DS171" s="343"/>
      <c r="DT171" s="343"/>
      <c r="DU171" s="343"/>
      <c r="DV171" s="343"/>
      <c r="DW171" s="343"/>
      <c r="DX171" s="343"/>
      <c r="DY171" s="343"/>
      <c r="DZ171" s="343"/>
      <c r="EA171" s="343"/>
      <c r="EB171" s="343"/>
      <c r="EC171" s="343"/>
      <c r="ED171" s="343"/>
      <c r="EE171" s="343"/>
      <c r="EF171" s="343"/>
      <c r="EG171" s="343"/>
      <c r="EH171" s="343"/>
      <c r="EI171" s="343"/>
      <c r="EJ171" s="343"/>
      <c r="EK171" s="343"/>
      <c r="EL171" s="343"/>
      <c r="EM171" s="343"/>
      <c r="EN171" s="343"/>
      <c r="EO171" s="343"/>
      <c r="EP171" s="343"/>
      <c r="EQ171" s="343"/>
      <c r="ER171" s="343"/>
      <c r="ES171" s="343"/>
      <c r="ET171" s="343"/>
      <c r="EU171" s="343"/>
      <c r="EV171" s="343"/>
      <c r="EW171" s="343"/>
      <c r="EX171" s="343"/>
      <c r="EY171" s="343"/>
      <c r="EZ171" s="343"/>
      <c r="FA171" s="343"/>
      <c r="FB171" s="343"/>
      <c r="FC171" s="343"/>
      <c r="FD171" s="343"/>
      <c r="FE171" s="343"/>
      <c r="FF171" s="343"/>
      <c r="FG171" s="343"/>
      <c r="FH171" s="343"/>
      <c r="FI171" s="343"/>
      <c r="FJ171" s="343"/>
      <c r="FK171" s="343"/>
      <c r="FL171" s="343"/>
      <c r="FM171" s="343"/>
      <c r="FN171" s="343"/>
      <c r="FO171" s="343"/>
      <c r="FP171" s="343"/>
      <c r="FQ171" s="343"/>
      <c r="FR171" s="343"/>
      <c r="FS171" s="343"/>
      <c r="FT171" s="343"/>
      <c r="FU171" s="343"/>
      <c r="FV171" s="343"/>
      <c r="FW171" s="343"/>
      <c r="FX171" s="343"/>
      <c r="FY171" s="352"/>
      <c r="FZ171" s="352"/>
      <c r="GA171" s="352"/>
      <c r="GB171" s="352"/>
      <c r="GC171" s="343"/>
      <c r="GD171" s="343"/>
      <c r="GE171" s="343"/>
      <c r="GF171" s="343"/>
      <c r="GG171" s="343"/>
      <c r="GH171" s="343"/>
      <c r="GI171" s="343"/>
      <c r="GJ171" s="343"/>
      <c r="GK171" s="343"/>
      <c r="GL171" s="343"/>
      <c r="GM171" s="343"/>
      <c r="GN171" s="343"/>
      <c r="GO171" s="343"/>
      <c r="GP171" s="343"/>
      <c r="GQ171" s="343"/>
      <c r="GR171" s="343"/>
      <c r="GS171" s="343"/>
      <c r="GT171" s="343"/>
      <c r="GU171" s="343"/>
      <c r="GV171" s="343"/>
      <c r="GW171" s="343"/>
      <c r="GX171" s="343"/>
      <c r="GY171" s="343"/>
      <c r="GZ171" s="343"/>
    </row>
    <row r="172" spans="1:208" ht="18" customHeight="1" x14ac:dyDescent="0.15">
      <c r="A172" s="343"/>
      <c r="B172" s="343"/>
      <c r="C172" s="343"/>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c r="AB172" s="343"/>
      <c r="AC172" s="343"/>
      <c r="AD172" s="343"/>
      <c r="AE172" s="343"/>
      <c r="AF172" s="343"/>
      <c r="AG172" s="343"/>
      <c r="AH172" s="343"/>
      <c r="AI172" s="343"/>
      <c r="AJ172" s="343"/>
      <c r="AK172" s="343"/>
      <c r="AL172" s="343"/>
      <c r="AM172" s="343"/>
      <c r="AN172" s="343"/>
      <c r="AO172" s="343"/>
      <c r="AP172" s="343"/>
      <c r="AQ172" s="343"/>
      <c r="AR172" s="343"/>
      <c r="AS172" s="343"/>
      <c r="AT172" s="343"/>
      <c r="AU172" s="343"/>
      <c r="AV172" s="343"/>
      <c r="AW172" s="343"/>
      <c r="AX172" s="343"/>
      <c r="AY172" s="343"/>
      <c r="AZ172" s="343"/>
      <c r="BA172" s="343"/>
      <c r="BB172" s="343"/>
      <c r="BC172" s="343"/>
      <c r="BD172" s="343"/>
      <c r="BE172" s="343"/>
      <c r="BF172" s="343"/>
      <c r="BG172" s="343"/>
      <c r="BH172" s="343"/>
      <c r="BI172" s="343"/>
      <c r="BJ172" s="343"/>
      <c r="BK172" s="343"/>
      <c r="BL172" s="343"/>
      <c r="BM172" s="343"/>
      <c r="BN172" s="343"/>
      <c r="BO172" s="343"/>
      <c r="BP172" s="343"/>
      <c r="BQ172" s="343"/>
      <c r="BR172" s="343"/>
      <c r="BS172" s="343"/>
      <c r="BT172" s="343"/>
      <c r="BU172" s="343"/>
      <c r="BV172" s="343"/>
      <c r="BW172" s="343"/>
      <c r="BX172" s="343"/>
      <c r="BY172" s="343"/>
      <c r="BZ172" s="343"/>
      <c r="CA172" s="343"/>
      <c r="CB172" s="343"/>
      <c r="CC172" s="343"/>
      <c r="CD172" s="343"/>
      <c r="CE172" s="343"/>
      <c r="CF172" s="343"/>
      <c r="CG172" s="343"/>
      <c r="CH172" s="343"/>
      <c r="CI172" s="343"/>
      <c r="CJ172" s="343"/>
      <c r="CK172" s="343"/>
      <c r="CL172" s="343"/>
      <c r="CM172" s="343"/>
      <c r="CN172" s="343"/>
      <c r="CO172" s="343"/>
      <c r="CP172" s="343"/>
      <c r="CQ172" s="343"/>
      <c r="CR172" s="343"/>
      <c r="CS172" s="343"/>
      <c r="CT172" s="343"/>
      <c r="CU172" s="343"/>
      <c r="CV172" s="343"/>
      <c r="CW172" s="343"/>
      <c r="CX172" s="343"/>
      <c r="CY172" s="343"/>
      <c r="CZ172" s="343"/>
      <c r="DA172" s="343"/>
      <c r="DB172" s="343"/>
      <c r="DC172" s="343"/>
      <c r="DD172" s="343"/>
      <c r="DE172" s="343"/>
      <c r="DF172" s="343"/>
      <c r="DG172" s="343"/>
      <c r="DH172" s="343"/>
      <c r="DI172" s="343"/>
      <c r="DJ172" s="343"/>
      <c r="DK172" s="343"/>
      <c r="DL172" s="343"/>
      <c r="DM172" s="343"/>
      <c r="DN172" s="343"/>
      <c r="DO172" s="343"/>
      <c r="DP172" s="343"/>
      <c r="DQ172" s="343"/>
      <c r="DR172" s="343"/>
      <c r="DS172" s="343"/>
      <c r="DT172" s="343"/>
      <c r="DU172" s="343"/>
      <c r="DV172" s="343"/>
      <c r="DW172" s="343"/>
      <c r="DX172" s="343"/>
      <c r="DY172" s="343"/>
      <c r="DZ172" s="343"/>
      <c r="EA172" s="343"/>
      <c r="EB172" s="343"/>
      <c r="EC172" s="343"/>
      <c r="ED172" s="343"/>
      <c r="EE172" s="343"/>
      <c r="EF172" s="343"/>
      <c r="EG172" s="343"/>
      <c r="EH172" s="343"/>
      <c r="EI172" s="343"/>
      <c r="EJ172" s="343"/>
      <c r="EK172" s="343"/>
      <c r="EL172" s="343"/>
      <c r="EM172" s="343"/>
      <c r="EN172" s="343"/>
      <c r="EO172" s="343"/>
      <c r="EP172" s="343"/>
      <c r="EQ172" s="343"/>
      <c r="ER172" s="343"/>
      <c r="ES172" s="343"/>
      <c r="ET172" s="343"/>
      <c r="EU172" s="343"/>
      <c r="EV172" s="343"/>
      <c r="EW172" s="343"/>
      <c r="EX172" s="343"/>
      <c r="EY172" s="343"/>
      <c r="EZ172" s="343"/>
      <c r="FA172" s="343"/>
      <c r="FB172" s="343"/>
      <c r="FC172" s="343"/>
      <c r="FD172" s="343"/>
      <c r="FE172" s="343"/>
      <c r="FF172" s="343"/>
      <c r="FG172" s="343"/>
      <c r="FH172" s="343"/>
      <c r="FI172" s="343"/>
      <c r="FJ172" s="343"/>
      <c r="FK172" s="343"/>
      <c r="FL172" s="343"/>
      <c r="FM172" s="343"/>
      <c r="FN172" s="343"/>
      <c r="FO172" s="343"/>
      <c r="FP172" s="343"/>
      <c r="FQ172" s="343"/>
      <c r="FR172" s="343"/>
      <c r="FS172" s="343"/>
      <c r="FT172" s="343"/>
      <c r="FU172" s="343"/>
      <c r="FV172" s="343"/>
      <c r="FW172" s="343"/>
      <c r="FX172" s="343"/>
      <c r="FY172" s="352"/>
      <c r="FZ172" s="352"/>
      <c r="GA172" s="352"/>
      <c r="GB172" s="352"/>
      <c r="GC172" s="343"/>
      <c r="GD172" s="343"/>
      <c r="GE172" s="343"/>
      <c r="GF172" s="343"/>
      <c r="GG172" s="343"/>
      <c r="GH172" s="343"/>
      <c r="GI172" s="343"/>
      <c r="GJ172" s="343"/>
      <c r="GK172" s="343"/>
      <c r="GL172" s="343"/>
      <c r="GM172" s="343"/>
      <c r="GN172" s="343"/>
      <c r="GO172" s="343"/>
      <c r="GP172" s="343"/>
      <c r="GQ172" s="343"/>
      <c r="GR172" s="343"/>
      <c r="GS172" s="343"/>
      <c r="GT172" s="343"/>
      <c r="GU172" s="343"/>
      <c r="GV172" s="343"/>
      <c r="GW172" s="343"/>
      <c r="GX172" s="343"/>
      <c r="GY172" s="343"/>
      <c r="GZ172" s="343"/>
    </row>
    <row r="173" spans="1:208" ht="18" customHeight="1" x14ac:dyDescent="0.15">
      <c r="A173" s="343"/>
      <c r="B173" s="343"/>
      <c r="C173" s="343"/>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c r="AG173" s="343"/>
      <c r="AH173" s="343"/>
      <c r="AI173" s="343"/>
      <c r="AJ173" s="343"/>
      <c r="AK173" s="343"/>
      <c r="AL173" s="343"/>
      <c r="AM173" s="343"/>
      <c r="AN173" s="343"/>
      <c r="AO173" s="343"/>
      <c r="AP173" s="343"/>
      <c r="AQ173" s="343"/>
      <c r="AR173" s="343"/>
      <c r="AS173" s="343"/>
      <c r="AT173" s="343"/>
      <c r="AU173" s="343"/>
      <c r="AV173" s="343"/>
      <c r="AW173" s="343"/>
      <c r="AX173" s="343"/>
      <c r="AY173" s="343"/>
      <c r="AZ173" s="343"/>
      <c r="BA173" s="343"/>
      <c r="BB173" s="343"/>
      <c r="BC173" s="343"/>
      <c r="BD173" s="343"/>
      <c r="BE173" s="343"/>
      <c r="BF173" s="343"/>
      <c r="BG173" s="343"/>
      <c r="BH173" s="343"/>
      <c r="BI173" s="343"/>
      <c r="BJ173" s="343"/>
      <c r="BK173" s="343"/>
      <c r="BL173" s="343"/>
      <c r="BM173" s="343"/>
      <c r="BN173" s="343"/>
      <c r="BO173" s="343"/>
      <c r="BP173" s="343"/>
      <c r="BQ173" s="343"/>
      <c r="BR173" s="343"/>
      <c r="BS173" s="343"/>
      <c r="BT173" s="343"/>
      <c r="BU173" s="343"/>
      <c r="BV173" s="343"/>
      <c r="BW173" s="343"/>
      <c r="BX173" s="343"/>
      <c r="BY173" s="343"/>
      <c r="BZ173" s="343"/>
      <c r="CA173" s="343"/>
      <c r="CB173" s="343"/>
      <c r="CC173" s="343"/>
      <c r="CD173" s="343"/>
      <c r="CE173" s="343"/>
      <c r="CF173" s="343"/>
      <c r="CG173" s="343"/>
      <c r="CH173" s="343"/>
      <c r="CI173" s="343"/>
      <c r="CJ173" s="343"/>
      <c r="CK173" s="343"/>
      <c r="CL173" s="343"/>
      <c r="CM173" s="343"/>
      <c r="CN173" s="343"/>
      <c r="CO173" s="343"/>
      <c r="CP173" s="343"/>
      <c r="CQ173" s="343"/>
      <c r="CR173" s="343"/>
      <c r="CS173" s="343"/>
      <c r="CT173" s="343"/>
      <c r="CU173" s="343"/>
      <c r="CV173" s="343"/>
      <c r="CW173" s="343"/>
      <c r="CX173" s="343"/>
      <c r="CY173" s="343"/>
      <c r="CZ173" s="343"/>
      <c r="DA173" s="343"/>
      <c r="DB173" s="343"/>
      <c r="DC173" s="343"/>
      <c r="DD173" s="343"/>
      <c r="DE173" s="343"/>
      <c r="DF173" s="343"/>
      <c r="DG173" s="343"/>
      <c r="DH173" s="343"/>
      <c r="DI173" s="343"/>
      <c r="DJ173" s="343"/>
      <c r="DK173" s="343"/>
      <c r="DL173" s="343"/>
      <c r="DM173" s="343"/>
      <c r="DN173" s="343"/>
      <c r="DO173" s="343"/>
      <c r="DP173" s="343"/>
      <c r="DQ173" s="343"/>
      <c r="DR173" s="343"/>
      <c r="DS173" s="343"/>
      <c r="DT173" s="343"/>
      <c r="DU173" s="343"/>
      <c r="DV173" s="343"/>
      <c r="DW173" s="343"/>
      <c r="DX173" s="343"/>
      <c r="DY173" s="343"/>
      <c r="DZ173" s="343"/>
      <c r="EA173" s="343"/>
      <c r="EB173" s="343"/>
      <c r="EC173" s="343"/>
      <c r="ED173" s="343"/>
      <c r="EE173" s="343"/>
      <c r="EF173" s="343"/>
      <c r="EG173" s="343"/>
      <c r="EH173" s="343"/>
      <c r="EI173" s="343"/>
      <c r="EJ173" s="343"/>
      <c r="EK173" s="343"/>
      <c r="EL173" s="343"/>
      <c r="EM173" s="343"/>
      <c r="EN173" s="343"/>
      <c r="EO173" s="343"/>
      <c r="EP173" s="343"/>
      <c r="EQ173" s="343"/>
      <c r="ER173" s="343"/>
      <c r="ES173" s="343"/>
      <c r="ET173" s="343"/>
      <c r="EU173" s="343"/>
      <c r="EV173" s="343"/>
      <c r="EW173" s="343"/>
      <c r="EX173" s="343"/>
      <c r="EY173" s="343"/>
      <c r="EZ173" s="343"/>
      <c r="FA173" s="343"/>
      <c r="FB173" s="343"/>
      <c r="FC173" s="343"/>
      <c r="FD173" s="343"/>
      <c r="FE173" s="343"/>
      <c r="FF173" s="343"/>
      <c r="FG173" s="343"/>
      <c r="FH173" s="343"/>
      <c r="FI173" s="343"/>
      <c r="FJ173" s="343"/>
      <c r="FK173" s="343"/>
      <c r="FL173" s="343"/>
      <c r="FM173" s="343"/>
      <c r="FN173" s="343"/>
      <c r="FO173" s="343"/>
      <c r="FP173" s="343"/>
      <c r="FQ173" s="343"/>
      <c r="FR173" s="343"/>
      <c r="FS173" s="343"/>
      <c r="FT173" s="343"/>
      <c r="FU173" s="343"/>
      <c r="FV173" s="343"/>
      <c r="FW173" s="343"/>
      <c r="FX173" s="343"/>
      <c r="FY173" s="352"/>
      <c r="FZ173" s="352"/>
      <c r="GA173" s="352"/>
      <c r="GB173" s="352"/>
      <c r="GC173" s="343"/>
      <c r="GD173" s="343"/>
      <c r="GE173" s="343"/>
      <c r="GF173" s="343"/>
      <c r="GG173" s="343"/>
      <c r="GH173" s="343"/>
      <c r="GI173" s="343"/>
      <c r="GJ173" s="343"/>
      <c r="GK173" s="343"/>
      <c r="GL173" s="343"/>
      <c r="GM173" s="343"/>
      <c r="GN173" s="343"/>
      <c r="GO173" s="343"/>
      <c r="GP173" s="343"/>
      <c r="GQ173" s="343"/>
      <c r="GR173" s="343"/>
      <c r="GS173" s="343"/>
      <c r="GT173" s="343"/>
      <c r="GU173" s="343"/>
      <c r="GV173" s="343"/>
      <c r="GW173" s="343"/>
      <c r="GX173" s="343"/>
      <c r="GY173" s="343"/>
      <c r="GZ173" s="343"/>
    </row>
    <row r="174" spans="1:208" s="187" customFormat="1" ht="18" customHeight="1" x14ac:dyDescent="0.15">
      <c r="A174" s="343"/>
      <c r="B174" s="343"/>
      <c r="C174" s="343"/>
      <c r="D174" s="343"/>
      <c r="E174" s="343"/>
      <c r="F174" s="343"/>
      <c r="G174" s="343"/>
      <c r="H174" s="343"/>
      <c r="I174" s="343"/>
      <c r="J174" s="343"/>
      <c r="K174" s="343"/>
      <c r="L174" s="343"/>
      <c r="M174" s="343"/>
      <c r="N174" s="343"/>
      <c r="O174" s="343"/>
      <c r="P174" s="343"/>
      <c r="Q174" s="343"/>
      <c r="R174" s="343"/>
      <c r="S174" s="343"/>
      <c r="T174" s="343"/>
      <c r="U174" s="343"/>
      <c r="V174" s="343"/>
      <c r="W174" s="343"/>
      <c r="X174" s="343"/>
      <c r="Y174" s="343"/>
      <c r="Z174" s="343"/>
      <c r="AA174" s="343"/>
      <c r="AB174" s="343"/>
      <c r="AC174" s="343"/>
      <c r="AD174" s="343"/>
      <c r="AE174" s="343"/>
      <c r="AF174" s="343"/>
      <c r="AG174" s="343"/>
      <c r="AH174" s="343"/>
      <c r="AI174" s="343"/>
      <c r="AJ174" s="343"/>
      <c r="AK174" s="343"/>
      <c r="AL174" s="343"/>
      <c r="AM174" s="343"/>
      <c r="AN174" s="343"/>
      <c r="AO174" s="343"/>
      <c r="AP174" s="343"/>
      <c r="AQ174" s="343"/>
      <c r="AR174" s="343"/>
      <c r="AS174" s="343"/>
      <c r="AT174" s="343"/>
      <c r="AU174" s="343"/>
      <c r="AV174" s="343"/>
      <c r="AW174" s="343"/>
      <c r="AX174" s="343"/>
      <c r="AY174" s="343"/>
      <c r="AZ174" s="343"/>
      <c r="BA174" s="343"/>
      <c r="BB174" s="343"/>
      <c r="BC174" s="343"/>
      <c r="BD174" s="343"/>
      <c r="BE174" s="343"/>
      <c r="BF174" s="343"/>
      <c r="BG174" s="343"/>
      <c r="BH174" s="343"/>
      <c r="BI174" s="343"/>
      <c r="BJ174" s="343"/>
      <c r="BK174" s="343"/>
      <c r="BL174" s="343"/>
      <c r="BM174" s="343"/>
      <c r="BN174" s="343"/>
      <c r="BO174" s="343"/>
      <c r="BP174" s="343"/>
      <c r="BQ174" s="343"/>
      <c r="BR174" s="343"/>
      <c r="BS174" s="343"/>
      <c r="BT174" s="343"/>
      <c r="BU174" s="343"/>
      <c r="BV174" s="343"/>
      <c r="BW174" s="343"/>
      <c r="BX174" s="343"/>
      <c r="BY174" s="343"/>
      <c r="BZ174" s="343"/>
      <c r="CA174" s="343"/>
      <c r="CB174" s="343"/>
      <c r="CC174" s="343"/>
      <c r="CD174" s="343"/>
      <c r="CE174" s="343"/>
      <c r="CF174" s="343"/>
      <c r="CG174" s="343"/>
      <c r="CH174" s="343"/>
      <c r="CI174" s="343"/>
      <c r="CJ174" s="343"/>
      <c r="CK174" s="343"/>
      <c r="CL174" s="343"/>
      <c r="CM174" s="343"/>
      <c r="CN174" s="343"/>
      <c r="CO174" s="343"/>
      <c r="CP174" s="343"/>
      <c r="CQ174" s="343"/>
      <c r="CR174" s="343"/>
      <c r="CS174" s="343"/>
      <c r="CT174" s="343"/>
      <c r="CU174" s="343"/>
      <c r="CV174" s="343"/>
      <c r="CW174" s="343"/>
      <c r="CX174" s="343"/>
      <c r="CY174" s="343"/>
      <c r="CZ174" s="343"/>
      <c r="DA174" s="343"/>
      <c r="DB174" s="343"/>
      <c r="DC174" s="343"/>
      <c r="DD174" s="343"/>
      <c r="DE174" s="343"/>
      <c r="DF174" s="343"/>
      <c r="DG174" s="343"/>
      <c r="DH174" s="343"/>
      <c r="DI174" s="343"/>
      <c r="DJ174" s="343"/>
      <c r="DK174" s="343"/>
      <c r="DL174" s="343"/>
      <c r="DM174" s="343"/>
      <c r="DN174" s="343"/>
      <c r="DO174" s="343"/>
      <c r="DP174" s="343"/>
      <c r="DQ174" s="343"/>
      <c r="DR174" s="343"/>
      <c r="DS174" s="343"/>
      <c r="DT174" s="343"/>
      <c r="DU174" s="343"/>
      <c r="DV174" s="343"/>
      <c r="DW174" s="343"/>
      <c r="DX174" s="343"/>
      <c r="DY174" s="343"/>
      <c r="DZ174" s="343"/>
      <c r="EA174" s="343"/>
      <c r="EB174" s="343"/>
      <c r="EC174" s="343"/>
      <c r="ED174" s="343"/>
      <c r="EE174" s="343"/>
      <c r="EF174" s="343"/>
      <c r="EG174" s="343"/>
      <c r="EH174" s="343"/>
      <c r="EI174" s="343"/>
      <c r="EJ174" s="343"/>
      <c r="EK174" s="343"/>
      <c r="EL174" s="343"/>
      <c r="EM174" s="343"/>
      <c r="EN174" s="343"/>
      <c r="EO174" s="343"/>
      <c r="EP174" s="343"/>
      <c r="EQ174" s="343"/>
      <c r="ER174" s="343"/>
      <c r="ES174" s="343"/>
      <c r="ET174" s="343"/>
      <c r="EU174" s="343"/>
      <c r="EV174" s="343"/>
      <c r="EW174" s="343"/>
      <c r="EX174" s="343"/>
      <c r="EY174" s="343"/>
      <c r="EZ174" s="343"/>
      <c r="FA174" s="343"/>
      <c r="FB174" s="343"/>
      <c r="FC174" s="343"/>
      <c r="FD174" s="343"/>
      <c r="FE174" s="343"/>
      <c r="FF174" s="343"/>
      <c r="FG174" s="343"/>
      <c r="FH174" s="343"/>
      <c r="FI174" s="343"/>
      <c r="FJ174" s="343"/>
      <c r="FK174" s="343"/>
      <c r="FL174" s="343"/>
      <c r="FM174" s="343"/>
      <c r="FN174" s="343"/>
      <c r="FO174" s="343"/>
      <c r="FP174" s="343"/>
      <c r="FQ174" s="343"/>
      <c r="FR174" s="343"/>
      <c r="FS174" s="343"/>
      <c r="FT174" s="343"/>
      <c r="FU174" s="343"/>
      <c r="FV174" s="343"/>
      <c r="FW174" s="343"/>
      <c r="FX174" s="343"/>
      <c r="FY174" s="352"/>
      <c r="FZ174" s="352"/>
      <c r="GA174" s="352"/>
      <c r="GB174" s="352"/>
      <c r="GC174" s="343"/>
      <c r="GD174" s="343"/>
      <c r="GE174" s="343"/>
      <c r="GF174" s="343"/>
      <c r="GG174" s="343"/>
      <c r="GH174" s="343"/>
      <c r="GI174" s="343"/>
      <c r="GJ174" s="343"/>
      <c r="GK174" s="343"/>
      <c r="GL174" s="343"/>
      <c r="GM174" s="343"/>
      <c r="GN174" s="343"/>
      <c r="GO174" s="343"/>
      <c r="GP174" s="343"/>
      <c r="GQ174" s="343"/>
      <c r="GR174" s="343"/>
      <c r="GS174" s="343"/>
      <c r="GT174" s="343"/>
      <c r="GU174" s="343"/>
      <c r="GV174" s="343"/>
      <c r="GW174" s="343"/>
      <c r="GX174" s="343"/>
      <c r="GY174" s="343"/>
      <c r="GZ174" s="343"/>
    </row>
    <row r="175" spans="1:208" ht="18" customHeight="1" x14ac:dyDescent="0.15">
      <c r="EL175" s="1"/>
      <c r="EN175" s="338"/>
      <c r="EP175" s="2"/>
      <c r="EX175" s="199"/>
      <c r="EY175" s="199"/>
      <c r="FB175" s="2"/>
      <c r="FC175" s="2"/>
      <c r="GE175" s="338"/>
      <c r="GF175" s="338"/>
      <c r="GG175" s="2"/>
      <c r="GH175" s="2"/>
      <c r="GI175" s="338"/>
      <c r="GK175" s="2"/>
    </row>
    <row r="176" spans="1:208" ht="18" customHeight="1" x14ac:dyDescent="0.15">
      <c r="EL176" s="1"/>
      <c r="EN176" s="338"/>
      <c r="EP176" s="2"/>
      <c r="EX176" s="199"/>
      <c r="EY176" s="199"/>
      <c r="FB176" s="2"/>
      <c r="FC176" s="2"/>
      <c r="GE176" s="338"/>
      <c r="GF176" s="338"/>
      <c r="GG176" s="2"/>
      <c r="GH176" s="2"/>
      <c r="GI176" s="338"/>
      <c r="GK176" s="2"/>
    </row>
    <row r="177" spans="1:275" ht="22.5" customHeight="1" x14ac:dyDescent="0.15">
      <c r="A177" s="1183" t="s">
        <v>70</v>
      </c>
      <c r="B177" s="1184"/>
      <c r="C177" s="1184"/>
      <c r="D177" s="1184"/>
      <c r="E177" s="1184"/>
      <c r="F177" s="1184"/>
      <c r="G177" s="1184"/>
      <c r="H177" s="1184"/>
      <c r="I177" s="1184"/>
      <c r="J177" s="1184"/>
      <c r="K177" s="1184"/>
      <c r="L177" s="1184"/>
      <c r="M177" s="1184"/>
      <c r="N177" s="1185"/>
      <c r="O177" s="455" t="s">
        <v>22</v>
      </c>
      <c r="P177" s="456"/>
      <c r="Q177" s="456"/>
      <c r="R177" s="456"/>
      <c r="S177" s="456"/>
      <c r="T177" s="456"/>
      <c r="U177" s="456"/>
      <c r="V177" s="456"/>
      <c r="W177" s="456"/>
      <c r="X177" s="456"/>
      <c r="Y177" s="456"/>
      <c r="Z177" s="456"/>
      <c r="AA177" s="456"/>
      <c r="AB177" s="456"/>
      <c r="AC177" s="456"/>
      <c r="AD177" s="456"/>
      <c r="AE177" s="456"/>
      <c r="AF177" s="456"/>
      <c r="AG177" s="456"/>
      <c r="AH177" s="456"/>
      <c r="AI177" s="456"/>
      <c r="AJ177" s="456"/>
      <c r="AK177" s="456"/>
      <c r="AL177" s="456"/>
      <c r="AM177" s="456"/>
      <c r="AN177" s="456"/>
      <c r="AO177" s="456"/>
      <c r="AP177" s="456"/>
      <c r="AQ177" s="456"/>
      <c r="AR177" s="456"/>
      <c r="AS177" s="456"/>
      <c r="AT177" s="456"/>
      <c r="AU177" s="456"/>
      <c r="AV177" s="456"/>
      <c r="AW177" s="456"/>
      <c r="AX177" s="456"/>
      <c r="AY177" s="456"/>
      <c r="AZ177" s="456"/>
      <c r="BA177" s="456"/>
      <c r="BB177" s="456"/>
      <c r="BC177" s="456"/>
      <c r="BD177" s="456"/>
      <c r="BE177" s="456"/>
      <c r="BF177" s="456"/>
      <c r="BG177" s="456"/>
      <c r="BH177" s="456"/>
      <c r="BI177" s="456"/>
      <c r="BJ177" s="456"/>
      <c r="BK177" s="456"/>
      <c r="BL177" s="456"/>
      <c r="BM177" s="456"/>
      <c r="BN177" s="456"/>
      <c r="BO177" s="456"/>
      <c r="BP177" s="456"/>
      <c r="BQ177" s="456"/>
      <c r="BR177" s="457"/>
      <c r="BS177" s="1211" t="s">
        <v>165</v>
      </c>
      <c r="BT177" s="1212" t="s">
        <v>46</v>
      </c>
      <c r="BU177" s="455" t="s">
        <v>30</v>
      </c>
      <c r="BV177" s="456"/>
      <c r="BW177" s="456"/>
      <c r="BX177" s="456"/>
      <c r="BY177" s="456"/>
      <c r="BZ177" s="456"/>
      <c r="CA177" s="456"/>
      <c r="CB177" s="456"/>
      <c r="CC177" s="456"/>
      <c r="CD177" s="456"/>
      <c r="CE177" s="456"/>
      <c r="CF177" s="456"/>
      <c r="CG177" s="456"/>
      <c r="CH177" s="456"/>
      <c r="CI177" s="456"/>
      <c r="CJ177" s="456"/>
      <c r="CK177" s="456"/>
      <c r="CL177" s="456"/>
      <c r="CM177" s="456"/>
      <c r="CN177" s="456"/>
      <c r="CO177" s="456"/>
      <c r="CP177" s="456"/>
      <c r="CQ177" s="456"/>
      <c r="CR177" s="456"/>
      <c r="CS177" s="456"/>
      <c r="CT177" s="456"/>
      <c r="CU177" s="456"/>
      <c r="CV177" s="456"/>
      <c r="CW177" s="456"/>
      <c r="CX177" s="456"/>
      <c r="CY177" s="456"/>
      <c r="CZ177" s="456"/>
      <c r="DA177" s="456"/>
      <c r="DB177" s="456"/>
      <c r="DC177" s="456"/>
      <c r="DD177" s="456"/>
      <c r="DE177" s="456"/>
      <c r="DF177" s="456"/>
      <c r="DG177" s="456"/>
      <c r="DH177" s="456"/>
      <c r="DI177" s="456"/>
      <c r="DJ177" s="456"/>
      <c r="DK177" s="456"/>
      <c r="DL177" s="456"/>
      <c r="DM177" s="456"/>
      <c r="DN177" s="456"/>
      <c r="DO177" s="456"/>
      <c r="DP177" s="456"/>
      <c r="DQ177" s="456"/>
      <c r="DR177" s="456"/>
      <c r="DS177" s="456"/>
      <c r="DT177" s="456"/>
      <c r="DU177" s="456"/>
      <c r="DV177" s="456"/>
      <c r="DW177" s="456"/>
      <c r="DX177" s="456"/>
      <c r="DY177" s="456"/>
      <c r="DZ177" s="456"/>
      <c r="EA177" s="456"/>
      <c r="EB177" s="456"/>
      <c r="EC177" s="456"/>
      <c r="ED177" s="456"/>
      <c r="EE177" s="456"/>
      <c r="EF177" s="456"/>
      <c r="EG177" s="456"/>
      <c r="EH177" s="456"/>
      <c r="EI177" s="456"/>
      <c r="EJ177" s="456"/>
      <c r="EK177" s="456"/>
      <c r="EL177" s="456"/>
      <c r="EM177" s="456"/>
      <c r="EN177" s="456"/>
      <c r="EO177" s="456"/>
      <c r="EP177" s="456"/>
      <c r="EQ177" s="456"/>
      <c r="ER177" s="456"/>
      <c r="ES177" s="456"/>
      <c r="ET177" s="456"/>
      <c r="EU177" s="456"/>
      <c r="EV177" s="456"/>
      <c r="EW177" s="456"/>
      <c r="EX177" s="456"/>
      <c r="EY177" s="456"/>
      <c r="EZ177" s="456"/>
      <c r="FA177" s="456"/>
      <c r="FB177" s="456"/>
      <c r="FC177" s="456"/>
      <c r="FD177" s="456"/>
      <c r="FE177" s="456"/>
      <c r="FF177" s="456"/>
      <c r="FG177" s="456"/>
      <c r="FH177" s="456"/>
      <c r="FI177" s="456"/>
      <c r="FJ177" s="456"/>
      <c r="FK177" s="456"/>
      <c r="FL177" s="456"/>
      <c r="FM177" s="456"/>
      <c r="FN177" s="456"/>
      <c r="FO177" s="456"/>
      <c r="FP177" s="456"/>
      <c r="FQ177" s="456"/>
      <c r="FR177" s="456"/>
      <c r="FS177" s="456"/>
      <c r="FT177" s="456"/>
      <c r="FU177" s="456"/>
      <c r="FV177" s="456"/>
      <c r="FW177" s="456"/>
      <c r="FX177" s="456"/>
      <c r="FY177" s="456"/>
      <c r="FZ177" s="456"/>
      <c r="GA177" s="456"/>
      <c r="GB177" s="456"/>
      <c r="GC177" s="456"/>
      <c r="GD177" s="456"/>
      <c r="GE177" s="456"/>
      <c r="GF177" s="456"/>
      <c r="GG177" s="456"/>
      <c r="GH177" s="456"/>
      <c r="GI177" s="456"/>
      <c r="GJ177" s="456"/>
      <c r="GK177" s="456"/>
      <c r="GL177" s="456"/>
      <c r="GM177" s="456"/>
      <c r="GN177" s="456"/>
      <c r="GO177" s="456"/>
      <c r="GP177" s="457"/>
      <c r="GQ177" s="461" t="s">
        <v>173</v>
      </c>
      <c r="GR177" s="462"/>
      <c r="GS177" s="462"/>
      <c r="GT177" s="462"/>
      <c r="GU177" s="462"/>
      <c r="GV177" s="462"/>
      <c r="GW177" s="462"/>
      <c r="GX177" s="462"/>
      <c r="GY177" s="462"/>
      <c r="GZ177" s="462"/>
      <c r="HA177" s="462"/>
      <c r="HB177" s="462"/>
      <c r="HC177" s="462"/>
      <c r="HD177" s="462"/>
      <c r="HE177" s="462"/>
      <c r="HF177" s="462"/>
      <c r="HG177" s="462"/>
      <c r="HH177" s="462"/>
      <c r="HI177" s="1186" t="s">
        <v>47</v>
      </c>
      <c r="HJ177" s="1187"/>
      <c r="HK177" s="386" t="s">
        <v>48</v>
      </c>
      <c r="HL177" s="387"/>
      <c r="HM177" s="387"/>
      <c r="HN177" s="387"/>
      <c r="HO177" s="387"/>
      <c r="HP177" s="387"/>
      <c r="HQ177" s="387"/>
      <c r="HR177" s="387"/>
      <c r="HS177" s="1190"/>
      <c r="HT177" s="1190"/>
      <c r="HU177" s="1190"/>
      <c r="HV177" s="1190"/>
      <c r="HW177" s="387"/>
      <c r="HX177" s="387"/>
      <c r="HY177" s="387"/>
      <c r="HZ177" s="387"/>
      <c r="IA177" s="454"/>
      <c r="IB177" s="454"/>
      <c r="IC177" s="454"/>
      <c r="ID177" s="1191"/>
      <c r="IE177" s="386" t="s">
        <v>49</v>
      </c>
      <c r="IF177" s="387"/>
      <c r="IG177" s="387"/>
      <c r="IH177" s="387"/>
      <c r="II177" s="387"/>
      <c r="IJ177" s="387"/>
      <c r="IK177" s="387"/>
      <c r="IL177" s="387"/>
      <c r="IM177" s="387"/>
      <c r="IN177" s="387"/>
      <c r="IO177" s="387"/>
      <c r="IP177" s="387"/>
      <c r="IQ177" s="387"/>
      <c r="IR177" s="387"/>
      <c r="IS177" s="387"/>
      <c r="IT177" s="387"/>
      <c r="IU177" s="454"/>
      <c r="IV177" s="454"/>
      <c r="IW177" s="454"/>
      <c r="IX177" s="454"/>
      <c r="IY177" s="411" t="s">
        <v>176</v>
      </c>
      <c r="IZ177" s="411"/>
      <c r="JA177" s="411"/>
      <c r="JB177" s="411"/>
      <c r="JC177" s="412" t="s">
        <v>79</v>
      </c>
      <c r="JD177" s="413"/>
      <c r="JE177" s="386" t="s">
        <v>50</v>
      </c>
      <c r="JF177" s="387"/>
      <c r="JG177" s="387"/>
      <c r="JH177" s="387"/>
      <c r="JI177" s="387"/>
      <c r="JJ177" s="387"/>
      <c r="JK177" s="387"/>
      <c r="JL177" s="387"/>
      <c r="JM177" s="1260" t="s">
        <v>234</v>
      </c>
      <c r="JN177" s="1254"/>
      <c r="JO177" s="1254"/>
    </row>
    <row r="178" spans="1:275" ht="22.5" customHeight="1" x14ac:dyDescent="0.15">
      <c r="A178" s="1146" t="s">
        <v>3</v>
      </c>
      <c r="B178" s="1148" t="s">
        <v>51</v>
      </c>
      <c r="C178" s="1150" t="s">
        <v>8</v>
      </c>
      <c r="D178" s="1150" t="s">
        <v>9</v>
      </c>
      <c r="E178" s="1150" t="s">
        <v>10</v>
      </c>
      <c r="F178" s="1152" t="s">
        <v>11</v>
      </c>
      <c r="G178" s="1153" t="s">
        <v>12</v>
      </c>
      <c r="H178" s="449" t="s">
        <v>52</v>
      </c>
      <c r="I178" s="1158"/>
      <c r="J178" s="1158"/>
      <c r="K178" s="1158"/>
      <c r="L178" s="1158"/>
      <c r="M178" s="1158"/>
      <c r="N178" s="1159"/>
      <c r="O178" s="1181" t="s">
        <v>3</v>
      </c>
      <c r="P178" s="1160" t="s">
        <v>51</v>
      </c>
      <c r="Q178" s="1163" t="s">
        <v>8</v>
      </c>
      <c r="R178" s="1163" t="s">
        <v>9</v>
      </c>
      <c r="S178" s="1163" t="s">
        <v>10</v>
      </c>
      <c r="T178" s="1163" t="s">
        <v>11</v>
      </c>
      <c r="U178" s="1178" t="s">
        <v>12</v>
      </c>
      <c r="V178" s="1203" t="s">
        <v>53</v>
      </c>
      <c r="W178" s="1204"/>
      <c r="X178" s="1204"/>
      <c r="Y178" s="1204"/>
      <c r="Z178" s="1204"/>
      <c r="AA178" s="1204"/>
      <c r="AB178" s="1205"/>
      <c r="AC178" s="449" t="s">
        <v>54</v>
      </c>
      <c r="AD178" s="450"/>
      <c r="AE178" s="450"/>
      <c r="AF178" s="450"/>
      <c r="AG178" s="450"/>
      <c r="AH178" s="450"/>
      <c r="AI178" s="450"/>
      <c r="AJ178" s="450"/>
      <c r="AK178" s="450"/>
      <c r="AL178" s="450"/>
      <c r="AM178" s="450"/>
      <c r="AN178" s="450"/>
      <c r="AO178" s="450"/>
      <c r="AP178" s="451"/>
      <c r="AQ178" s="449" t="s">
        <v>71</v>
      </c>
      <c r="AR178" s="450"/>
      <c r="AS178" s="450"/>
      <c r="AT178" s="450"/>
      <c r="AU178" s="450"/>
      <c r="AV178" s="450"/>
      <c r="AW178" s="450"/>
      <c r="AX178" s="450"/>
      <c r="AY178" s="450"/>
      <c r="AZ178" s="450"/>
      <c r="BA178" s="450"/>
      <c r="BB178" s="450"/>
      <c r="BC178" s="450"/>
      <c r="BD178" s="451"/>
      <c r="BE178" s="449" t="s">
        <v>72</v>
      </c>
      <c r="BF178" s="1158"/>
      <c r="BG178" s="1158"/>
      <c r="BH178" s="1158"/>
      <c r="BI178" s="1158"/>
      <c r="BJ178" s="1158"/>
      <c r="BK178" s="1158"/>
      <c r="BL178" s="1158"/>
      <c r="BM178" s="1158"/>
      <c r="BN178" s="1158"/>
      <c r="BO178" s="1158"/>
      <c r="BP178" s="1158"/>
      <c r="BQ178" s="1158"/>
      <c r="BR178" s="1159"/>
      <c r="BS178" s="1181"/>
      <c r="BT178" s="1213"/>
      <c r="BU178" s="1181" t="s">
        <v>3</v>
      </c>
      <c r="BV178" s="1160" t="s">
        <v>51</v>
      </c>
      <c r="BW178" s="1163" t="s">
        <v>8</v>
      </c>
      <c r="BX178" s="1163" t="s">
        <v>9</v>
      </c>
      <c r="BY178" s="1163" t="s">
        <v>10</v>
      </c>
      <c r="BZ178" s="1163" t="s">
        <v>11</v>
      </c>
      <c r="CA178" s="1178" t="s">
        <v>12</v>
      </c>
      <c r="CB178" s="1203" t="s">
        <v>53</v>
      </c>
      <c r="CC178" s="1204"/>
      <c r="CD178" s="1204"/>
      <c r="CE178" s="1204"/>
      <c r="CF178" s="1204"/>
      <c r="CG178" s="1204"/>
      <c r="CH178" s="1205"/>
      <c r="CI178" s="449" t="s">
        <v>73</v>
      </c>
      <c r="CJ178" s="450"/>
      <c r="CK178" s="450"/>
      <c r="CL178" s="450"/>
      <c r="CM178" s="450"/>
      <c r="CN178" s="450"/>
      <c r="CO178" s="450"/>
      <c r="CP178" s="450"/>
      <c r="CQ178" s="450"/>
      <c r="CR178" s="450"/>
      <c r="CS178" s="450"/>
      <c r="CT178" s="450"/>
      <c r="CU178" s="450"/>
      <c r="CV178" s="451"/>
      <c r="CW178" s="449" t="s">
        <v>74</v>
      </c>
      <c r="CX178" s="450"/>
      <c r="CY178" s="450"/>
      <c r="CZ178" s="450"/>
      <c r="DA178" s="450"/>
      <c r="DB178" s="450"/>
      <c r="DC178" s="450"/>
      <c r="DD178" s="450"/>
      <c r="DE178" s="450"/>
      <c r="DF178" s="450"/>
      <c r="DG178" s="450"/>
      <c r="DH178" s="450"/>
      <c r="DI178" s="450"/>
      <c r="DJ178" s="451"/>
      <c r="DK178" s="449" t="s">
        <v>87</v>
      </c>
      <c r="DL178" s="450"/>
      <c r="DM178" s="450"/>
      <c r="DN178" s="450"/>
      <c r="DO178" s="450"/>
      <c r="DP178" s="450"/>
      <c r="DQ178" s="450"/>
      <c r="DR178" s="450"/>
      <c r="DS178" s="450"/>
      <c r="DT178" s="450"/>
      <c r="DU178" s="450"/>
      <c r="DV178" s="450"/>
      <c r="DW178" s="450"/>
      <c r="DX178" s="451"/>
      <c r="DY178" s="449" t="s">
        <v>88</v>
      </c>
      <c r="DZ178" s="450"/>
      <c r="EA178" s="450"/>
      <c r="EB178" s="450"/>
      <c r="EC178" s="450"/>
      <c r="ED178" s="450"/>
      <c r="EE178" s="450"/>
      <c r="EF178" s="450"/>
      <c r="EG178" s="450"/>
      <c r="EH178" s="450"/>
      <c r="EI178" s="450"/>
      <c r="EJ178" s="450"/>
      <c r="EK178" s="450"/>
      <c r="EL178" s="451"/>
      <c r="EM178" s="449" t="s">
        <v>89</v>
      </c>
      <c r="EN178" s="450"/>
      <c r="EO178" s="450"/>
      <c r="EP178" s="450"/>
      <c r="EQ178" s="450"/>
      <c r="ER178" s="450"/>
      <c r="ES178" s="450"/>
      <c r="ET178" s="450"/>
      <c r="EU178" s="450"/>
      <c r="EV178" s="450"/>
      <c r="EW178" s="450"/>
      <c r="EX178" s="450"/>
      <c r="EY178" s="450"/>
      <c r="EZ178" s="451"/>
      <c r="FA178" s="449" t="s">
        <v>90</v>
      </c>
      <c r="FB178" s="450"/>
      <c r="FC178" s="450"/>
      <c r="FD178" s="450"/>
      <c r="FE178" s="450"/>
      <c r="FF178" s="450"/>
      <c r="FG178" s="450"/>
      <c r="FH178" s="450"/>
      <c r="FI178" s="450"/>
      <c r="FJ178" s="450"/>
      <c r="FK178" s="450"/>
      <c r="FL178" s="450"/>
      <c r="FM178" s="450"/>
      <c r="FN178" s="451"/>
      <c r="FO178" s="449" t="s">
        <v>91</v>
      </c>
      <c r="FP178" s="450"/>
      <c r="FQ178" s="450"/>
      <c r="FR178" s="450"/>
      <c r="FS178" s="450"/>
      <c r="FT178" s="450"/>
      <c r="FU178" s="450"/>
      <c r="FV178" s="450"/>
      <c r="FW178" s="450"/>
      <c r="FX178" s="450"/>
      <c r="FY178" s="450"/>
      <c r="FZ178" s="450"/>
      <c r="GA178" s="450"/>
      <c r="GB178" s="451"/>
      <c r="GC178" s="449" t="s">
        <v>92</v>
      </c>
      <c r="GD178" s="450"/>
      <c r="GE178" s="450"/>
      <c r="GF178" s="450"/>
      <c r="GG178" s="450"/>
      <c r="GH178" s="450"/>
      <c r="GI178" s="450"/>
      <c r="GJ178" s="450"/>
      <c r="GK178" s="450"/>
      <c r="GL178" s="450"/>
      <c r="GM178" s="450"/>
      <c r="GN178" s="450"/>
      <c r="GO178" s="450"/>
      <c r="GP178" s="451"/>
      <c r="GQ178" s="1207" t="s">
        <v>166</v>
      </c>
      <c r="GR178" s="1207"/>
      <c r="GS178" s="1207"/>
      <c r="GT178" s="1207" t="s">
        <v>168</v>
      </c>
      <c r="GU178" s="1207"/>
      <c r="GV178" s="1207"/>
      <c r="GW178" s="1207" t="s">
        <v>169</v>
      </c>
      <c r="GX178" s="1207"/>
      <c r="GY178" s="1207"/>
      <c r="GZ178" s="1207" t="s">
        <v>170</v>
      </c>
      <c r="HA178" s="1207"/>
      <c r="HB178" s="1207"/>
      <c r="HC178" s="1207" t="s">
        <v>171</v>
      </c>
      <c r="HD178" s="1207"/>
      <c r="HE178" s="1207"/>
      <c r="HF178" s="1207" t="s">
        <v>172</v>
      </c>
      <c r="HG178" s="1207"/>
      <c r="HH178" s="1207"/>
      <c r="HI178" s="1188"/>
      <c r="HJ178" s="1189"/>
      <c r="HK178" s="388" t="s">
        <v>55</v>
      </c>
      <c r="HL178" s="389"/>
      <c r="HM178" s="389"/>
      <c r="HN178" s="389"/>
      <c r="HO178" s="388" t="s">
        <v>56</v>
      </c>
      <c r="HP178" s="389"/>
      <c r="HQ178" s="389"/>
      <c r="HR178" s="389"/>
      <c r="HS178" s="388" t="s">
        <v>75</v>
      </c>
      <c r="HT178" s="389"/>
      <c r="HU178" s="389"/>
      <c r="HV178" s="389"/>
      <c r="HW178" s="388" t="s">
        <v>76</v>
      </c>
      <c r="HX178" s="389"/>
      <c r="HY178" s="389"/>
      <c r="HZ178" s="389"/>
      <c r="IA178" s="388" t="s">
        <v>57</v>
      </c>
      <c r="IB178" s="389"/>
      <c r="IC178" s="389"/>
      <c r="ID178" s="389"/>
      <c r="IE178" s="388" t="s">
        <v>55</v>
      </c>
      <c r="IF178" s="389"/>
      <c r="IG178" s="389"/>
      <c r="IH178" s="389"/>
      <c r="II178" s="388" t="s">
        <v>45</v>
      </c>
      <c r="IJ178" s="389"/>
      <c r="IK178" s="389"/>
      <c r="IL178" s="389"/>
      <c r="IM178" s="388" t="s">
        <v>65</v>
      </c>
      <c r="IN178" s="389"/>
      <c r="IO178" s="389"/>
      <c r="IP178" s="389"/>
      <c r="IQ178" s="388" t="s">
        <v>77</v>
      </c>
      <c r="IR178" s="389"/>
      <c r="IS178" s="389"/>
      <c r="IT178" s="389"/>
      <c r="IU178" s="388" t="s">
        <v>57</v>
      </c>
      <c r="IV178" s="389"/>
      <c r="IW178" s="389"/>
      <c r="IX178" s="389"/>
      <c r="IY178" s="411"/>
      <c r="IZ178" s="411"/>
      <c r="JA178" s="411"/>
      <c r="JB178" s="411"/>
      <c r="JC178" s="414"/>
      <c r="JD178" s="415"/>
      <c r="JE178" s="388" t="s">
        <v>58</v>
      </c>
      <c r="JF178" s="389"/>
      <c r="JG178" s="389"/>
      <c r="JH178" s="389"/>
      <c r="JI178" s="389"/>
      <c r="JJ178" s="389"/>
      <c r="JK178" s="389"/>
      <c r="JL178" s="389"/>
      <c r="JM178" s="1254"/>
      <c r="JN178" s="1254"/>
      <c r="JO178" s="1254"/>
    </row>
    <row r="179" spans="1:275" ht="22.5" customHeight="1" x14ac:dyDescent="0.15">
      <c r="A179" s="1146"/>
      <c r="B179" s="1149"/>
      <c r="C179" s="1151"/>
      <c r="D179" s="1151"/>
      <c r="E179" s="1151"/>
      <c r="F179" s="1152"/>
      <c r="G179" s="1154"/>
      <c r="H179" s="452" t="s">
        <v>3</v>
      </c>
      <c r="I179" s="419" t="s">
        <v>51</v>
      </c>
      <c r="J179" s="420" t="s">
        <v>8</v>
      </c>
      <c r="K179" s="420" t="s">
        <v>9</v>
      </c>
      <c r="L179" s="420" t="s">
        <v>10</v>
      </c>
      <c r="M179" s="420" t="s">
        <v>11</v>
      </c>
      <c r="N179" s="421" t="s">
        <v>12</v>
      </c>
      <c r="O179" s="1181"/>
      <c r="P179" s="1161"/>
      <c r="Q179" s="1164"/>
      <c r="R179" s="1164"/>
      <c r="S179" s="1164"/>
      <c r="T179" s="1164"/>
      <c r="U179" s="1179"/>
      <c r="V179" s="1168" t="s">
        <v>3</v>
      </c>
      <c r="W179" s="1206" t="s">
        <v>51</v>
      </c>
      <c r="X179" s="442" t="s">
        <v>8</v>
      </c>
      <c r="Y179" s="442" t="s">
        <v>9</v>
      </c>
      <c r="Z179" s="442" t="s">
        <v>10</v>
      </c>
      <c r="AA179" s="442" t="s">
        <v>11</v>
      </c>
      <c r="AB179" s="1166" t="s">
        <v>12</v>
      </c>
      <c r="AC179" s="452" t="s">
        <v>3</v>
      </c>
      <c r="AD179" s="419" t="s">
        <v>51</v>
      </c>
      <c r="AE179" s="420" t="s">
        <v>8</v>
      </c>
      <c r="AF179" s="420" t="s">
        <v>9</v>
      </c>
      <c r="AG179" s="420" t="s">
        <v>10</v>
      </c>
      <c r="AH179" s="420" t="s">
        <v>11</v>
      </c>
      <c r="AI179" s="421" t="s">
        <v>12</v>
      </c>
      <c r="AJ179" s="422" t="s">
        <v>53</v>
      </c>
      <c r="AK179" s="423"/>
      <c r="AL179" s="423"/>
      <c r="AM179" s="423"/>
      <c r="AN179" s="423"/>
      <c r="AO179" s="423"/>
      <c r="AP179" s="423"/>
      <c r="AQ179" s="452" t="s">
        <v>3</v>
      </c>
      <c r="AR179" s="419" t="s">
        <v>51</v>
      </c>
      <c r="AS179" s="420" t="s">
        <v>8</v>
      </c>
      <c r="AT179" s="420" t="s">
        <v>9</v>
      </c>
      <c r="AU179" s="420" t="s">
        <v>10</v>
      </c>
      <c r="AV179" s="420" t="s">
        <v>11</v>
      </c>
      <c r="AW179" s="421" t="s">
        <v>12</v>
      </c>
      <c r="AX179" s="422" t="s">
        <v>53</v>
      </c>
      <c r="AY179" s="423"/>
      <c r="AZ179" s="423"/>
      <c r="BA179" s="423"/>
      <c r="BB179" s="423"/>
      <c r="BC179" s="423"/>
      <c r="BD179" s="423"/>
      <c r="BE179" s="452" t="s">
        <v>3</v>
      </c>
      <c r="BF179" s="419" t="s">
        <v>51</v>
      </c>
      <c r="BG179" s="420" t="s">
        <v>8</v>
      </c>
      <c r="BH179" s="420" t="s">
        <v>9</v>
      </c>
      <c r="BI179" s="420" t="s">
        <v>10</v>
      </c>
      <c r="BJ179" s="420" t="s">
        <v>11</v>
      </c>
      <c r="BK179" s="421" t="s">
        <v>12</v>
      </c>
      <c r="BL179" s="422" t="s">
        <v>53</v>
      </c>
      <c r="BM179" s="423"/>
      <c r="BN179" s="423"/>
      <c r="BO179" s="423"/>
      <c r="BP179" s="423"/>
      <c r="BQ179" s="423"/>
      <c r="BR179" s="1167"/>
      <c r="BS179" s="1181"/>
      <c r="BT179" s="1213"/>
      <c r="BU179" s="1181"/>
      <c r="BV179" s="1161"/>
      <c r="BW179" s="1164"/>
      <c r="BX179" s="1164"/>
      <c r="BY179" s="1164"/>
      <c r="BZ179" s="1164"/>
      <c r="CA179" s="1179"/>
      <c r="CB179" s="1168" t="s">
        <v>3</v>
      </c>
      <c r="CC179" s="1206" t="s">
        <v>51</v>
      </c>
      <c r="CD179" s="442" t="s">
        <v>8</v>
      </c>
      <c r="CE179" s="442" t="s">
        <v>9</v>
      </c>
      <c r="CF179" s="442" t="s">
        <v>10</v>
      </c>
      <c r="CG179" s="442" t="s">
        <v>11</v>
      </c>
      <c r="CH179" s="1166" t="s">
        <v>12</v>
      </c>
      <c r="CI179" s="452" t="s">
        <v>3</v>
      </c>
      <c r="CJ179" s="419" t="s">
        <v>51</v>
      </c>
      <c r="CK179" s="420" t="s">
        <v>8</v>
      </c>
      <c r="CL179" s="420" t="s">
        <v>9</v>
      </c>
      <c r="CM179" s="420" t="s">
        <v>10</v>
      </c>
      <c r="CN179" s="420" t="s">
        <v>11</v>
      </c>
      <c r="CO179" s="421" t="s">
        <v>12</v>
      </c>
      <c r="CP179" s="422" t="s">
        <v>53</v>
      </c>
      <c r="CQ179" s="423"/>
      <c r="CR179" s="423"/>
      <c r="CS179" s="423"/>
      <c r="CT179" s="423"/>
      <c r="CU179" s="423"/>
      <c r="CV179" s="423"/>
      <c r="CW179" s="452" t="s">
        <v>3</v>
      </c>
      <c r="CX179" s="419" t="s">
        <v>51</v>
      </c>
      <c r="CY179" s="420" t="s">
        <v>8</v>
      </c>
      <c r="CZ179" s="420" t="s">
        <v>9</v>
      </c>
      <c r="DA179" s="420" t="s">
        <v>10</v>
      </c>
      <c r="DB179" s="420" t="s">
        <v>11</v>
      </c>
      <c r="DC179" s="421" t="s">
        <v>12</v>
      </c>
      <c r="DD179" s="422" t="s">
        <v>53</v>
      </c>
      <c r="DE179" s="423"/>
      <c r="DF179" s="423"/>
      <c r="DG179" s="423"/>
      <c r="DH179" s="423"/>
      <c r="DI179" s="423"/>
      <c r="DJ179" s="423"/>
      <c r="DK179" s="452" t="s">
        <v>3</v>
      </c>
      <c r="DL179" s="419" t="s">
        <v>51</v>
      </c>
      <c r="DM179" s="420" t="s">
        <v>8</v>
      </c>
      <c r="DN179" s="420" t="s">
        <v>9</v>
      </c>
      <c r="DO179" s="420" t="s">
        <v>10</v>
      </c>
      <c r="DP179" s="420" t="s">
        <v>11</v>
      </c>
      <c r="DQ179" s="421" t="s">
        <v>12</v>
      </c>
      <c r="DR179" s="422" t="s">
        <v>53</v>
      </c>
      <c r="DS179" s="423"/>
      <c r="DT179" s="423"/>
      <c r="DU179" s="423"/>
      <c r="DV179" s="423"/>
      <c r="DW179" s="423"/>
      <c r="DX179" s="423"/>
      <c r="DY179" s="452" t="s">
        <v>3</v>
      </c>
      <c r="DZ179" s="419" t="s">
        <v>51</v>
      </c>
      <c r="EA179" s="420" t="s">
        <v>8</v>
      </c>
      <c r="EB179" s="420" t="s">
        <v>9</v>
      </c>
      <c r="EC179" s="420" t="s">
        <v>10</v>
      </c>
      <c r="ED179" s="420" t="s">
        <v>11</v>
      </c>
      <c r="EE179" s="421" t="s">
        <v>12</v>
      </c>
      <c r="EF179" s="422" t="s">
        <v>53</v>
      </c>
      <c r="EG179" s="423"/>
      <c r="EH179" s="423"/>
      <c r="EI179" s="423"/>
      <c r="EJ179" s="423"/>
      <c r="EK179" s="423"/>
      <c r="EL179" s="423"/>
      <c r="EM179" s="1208" t="s">
        <v>3</v>
      </c>
      <c r="EN179" s="440" t="s">
        <v>184</v>
      </c>
      <c r="EO179" s="430" t="s">
        <v>8</v>
      </c>
      <c r="EP179" s="430" t="s">
        <v>9</v>
      </c>
      <c r="EQ179" s="430" t="s">
        <v>10</v>
      </c>
      <c r="ER179" s="430" t="s">
        <v>11</v>
      </c>
      <c r="ES179" s="433" t="s">
        <v>12</v>
      </c>
      <c r="ET179" s="422" t="s">
        <v>53</v>
      </c>
      <c r="EU179" s="423"/>
      <c r="EV179" s="423"/>
      <c r="EW179" s="423"/>
      <c r="EX179" s="423"/>
      <c r="EY179" s="423"/>
      <c r="EZ179" s="423"/>
      <c r="FA179" s="452" t="s">
        <v>3</v>
      </c>
      <c r="FB179" s="419" t="s">
        <v>184</v>
      </c>
      <c r="FC179" s="420" t="s">
        <v>8</v>
      </c>
      <c r="FD179" s="420" t="s">
        <v>9</v>
      </c>
      <c r="FE179" s="420" t="s">
        <v>10</v>
      </c>
      <c r="FF179" s="420" t="s">
        <v>11</v>
      </c>
      <c r="FG179" s="421" t="s">
        <v>12</v>
      </c>
      <c r="FH179" s="422" t="s">
        <v>53</v>
      </c>
      <c r="FI179" s="423"/>
      <c r="FJ179" s="423"/>
      <c r="FK179" s="423"/>
      <c r="FL179" s="423"/>
      <c r="FM179" s="423"/>
      <c r="FN179" s="423"/>
      <c r="FO179" s="1208" t="s">
        <v>3</v>
      </c>
      <c r="FP179" s="440" t="s">
        <v>51</v>
      </c>
      <c r="FQ179" s="430" t="s">
        <v>8</v>
      </c>
      <c r="FR179" s="430" t="s">
        <v>9</v>
      </c>
      <c r="FS179" s="430" t="s">
        <v>10</v>
      </c>
      <c r="FT179" s="430" t="s">
        <v>11</v>
      </c>
      <c r="FU179" s="433" t="s">
        <v>12</v>
      </c>
      <c r="FV179" s="436" t="s">
        <v>53</v>
      </c>
      <c r="FW179" s="437"/>
      <c r="FX179" s="437"/>
      <c r="FY179" s="437"/>
      <c r="FZ179" s="437"/>
      <c r="GA179" s="437"/>
      <c r="GB179" s="438"/>
      <c r="GC179" s="1208" t="s">
        <v>3</v>
      </c>
      <c r="GD179" s="440" t="s">
        <v>51</v>
      </c>
      <c r="GE179" s="430" t="s">
        <v>8</v>
      </c>
      <c r="GF179" s="430" t="s">
        <v>9</v>
      </c>
      <c r="GG179" s="430" t="s">
        <v>10</v>
      </c>
      <c r="GH179" s="430" t="s">
        <v>11</v>
      </c>
      <c r="GI179" s="433" t="s">
        <v>12</v>
      </c>
      <c r="GJ179" s="436" t="s">
        <v>53</v>
      </c>
      <c r="GK179" s="437"/>
      <c r="GL179" s="437"/>
      <c r="GM179" s="437"/>
      <c r="GN179" s="437"/>
      <c r="GO179" s="437"/>
      <c r="GP179" s="438"/>
      <c r="GQ179" s="460" t="s">
        <v>167</v>
      </c>
      <c r="GR179" s="458" t="s">
        <v>174</v>
      </c>
      <c r="GS179" s="459" t="s">
        <v>175</v>
      </c>
      <c r="GT179" s="460" t="s">
        <v>167</v>
      </c>
      <c r="GU179" s="458" t="s">
        <v>174</v>
      </c>
      <c r="GV179" s="459" t="s">
        <v>175</v>
      </c>
      <c r="GW179" s="460" t="s">
        <v>167</v>
      </c>
      <c r="GX179" s="458" t="s">
        <v>174</v>
      </c>
      <c r="GY179" s="459" t="s">
        <v>175</v>
      </c>
      <c r="GZ179" s="460" t="s">
        <v>167</v>
      </c>
      <c r="HA179" s="458" t="s">
        <v>174</v>
      </c>
      <c r="HB179" s="459" t="s">
        <v>175</v>
      </c>
      <c r="HC179" s="460" t="s">
        <v>167</v>
      </c>
      <c r="HD179" s="458" t="s">
        <v>174</v>
      </c>
      <c r="HE179" s="459" t="s">
        <v>175</v>
      </c>
      <c r="HF179" s="460" t="s">
        <v>167</v>
      </c>
      <c r="HG179" s="458" t="s">
        <v>174</v>
      </c>
      <c r="HH179" s="459" t="s">
        <v>175</v>
      </c>
      <c r="HI179" s="1222" t="s">
        <v>55</v>
      </c>
      <c r="HJ179" s="1175" t="s">
        <v>59</v>
      </c>
      <c r="HK179" s="1200" t="s">
        <v>60</v>
      </c>
      <c r="HL179" s="353"/>
      <c r="HM179" s="1170" t="s">
        <v>61</v>
      </c>
      <c r="HN179" s="354"/>
      <c r="HO179" s="1200" t="s">
        <v>60</v>
      </c>
      <c r="HP179" s="353"/>
      <c r="HQ179" s="1170" t="s">
        <v>61</v>
      </c>
      <c r="HR179" s="354"/>
      <c r="HS179" s="1200" t="s">
        <v>60</v>
      </c>
      <c r="HT179" s="353"/>
      <c r="HU179" s="1170" t="s">
        <v>61</v>
      </c>
      <c r="HV179" s="354"/>
      <c r="HW179" s="1200" t="s">
        <v>60</v>
      </c>
      <c r="HX179" s="355"/>
      <c r="HY179" s="1170" t="s">
        <v>61</v>
      </c>
      <c r="HZ179" s="354"/>
      <c r="IA179" s="1227" t="s">
        <v>60</v>
      </c>
      <c r="IB179" s="355"/>
      <c r="IC179" s="1170" t="s">
        <v>61</v>
      </c>
      <c r="ID179" s="354"/>
      <c r="IE179" s="1194" t="s">
        <v>60</v>
      </c>
      <c r="IF179" s="356"/>
      <c r="IG179" s="1170" t="s">
        <v>61</v>
      </c>
      <c r="IH179" s="354"/>
      <c r="II179" s="1194" t="s">
        <v>60</v>
      </c>
      <c r="IJ179" s="357"/>
      <c r="IK179" s="1170" t="s">
        <v>61</v>
      </c>
      <c r="IL179" s="354"/>
      <c r="IM179" s="1194" t="s">
        <v>60</v>
      </c>
      <c r="IN179" s="357"/>
      <c r="IO179" s="1170" t="s">
        <v>61</v>
      </c>
      <c r="IP179" s="354"/>
      <c r="IQ179" s="1194" t="s">
        <v>60</v>
      </c>
      <c r="IR179" s="357"/>
      <c r="IS179" s="1170" t="s">
        <v>61</v>
      </c>
      <c r="IT179" s="354"/>
      <c r="IU179" s="1200" t="s">
        <v>60</v>
      </c>
      <c r="IV179" s="353"/>
      <c r="IW179" s="1170" t="s">
        <v>61</v>
      </c>
      <c r="IX179" s="358"/>
      <c r="IY179" s="411"/>
      <c r="IZ179" s="411"/>
      <c r="JA179" s="411"/>
      <c r="JB179" s="411"/>
      <c r="JC179" s="414"/>
      <c r="JD179" s="415"/>
      <c r="JE179" s="1226" t="s">
        <v>22</v>
      </c>
      <c r="JF179" s="1204"/>
      <c r="JG179" s="1204"/>
      <c r="JH179" s="1204"/>
      <c r="JI179" s="1204"/>
      <c r="JJ179" s="1204"/>
      <c r="JK179" s="1204"/>
      <c r="JL179" s="1204"/>
      <c r="JM179" s="1258" t="s">
        <v>235</v>
      </c>
      <c r="JN179" s="1260" t="s">
        <v>236</v>
      </c>
      <c r="JO179" s="1260" t="s">
        <v>237</v>
      </c>
    </row>
    <row r="180" spans="1:275" ht="22.5" customHeight="1" x14ac:dyDescent="0.15">
      <c r="A180" s="1146"/>
      <c r="B180" s="1149"/>
      <c r="C180" s="1151"/>
      <c r="D180" s="1151"/>
      <c r="E180" s="1151"/>
      <c r="F180" s="1152"/>
      <c r="G180" s="1154"/>
      <c r="H180" s="452"/>
      <c r="I180" s="419"/>
      <c r="J180" s="420"/>
      <c r="K180" s="420"/>
      <c r="L180" s="420"/>
      <c r="M180" s="420"/>
      <c r="N180" s="421"/>
      <c r="O180" s="1181"/>
      <c r="P180" s="1161"/>
      <c r="Q180" s="1164"/>
      <c r="R180" s="1164"/>
      <c r="S180" s="1164"/>
      <c r="T180" s="1164"/>
      <c r="U180" s="1179"/>
      <c r="V180" s="1168"/>
      <c r="W180" s="1206"/>
      <c r="X180" s="442"/>
      <c r="Y180" s="442"/>
      <c r="Z180" s="442"/>
      <c r="AA180" s="442"/>
      <c r="AB180" s="1166"/>
      <c r="AC180" s="452"/>
      <c r="AD180" s="419"/>
      <c r="AE180" s="420"/>
      <c r="AF180" s="420"/>
      <c r="AG180" s="420"/>
      <c r="AH180" s="420"/>
      <c r="AI180" s="421"/>
      <c r="AJ180" s="424" t="s">
        <v>3</v>
      </c>
      <c r="AK180" s="425" t="s">
        <v>51</v>
      </c>
      <c r="AL180" s="427" t="s">
        <v>8</v>
      </c>
      <c r="AM180" s="427" t="s">
        <v>9</v>
      </c>
      <c r="AN180" s="427" t="s">
        <v>10</v>
      </c>
      <c r="AO180" s="427" t="s">
        <v>11</v>
      </c>
      <c r="AP180" s="433" t="s">
        <v>12</v>
      </c>
      <c r="AQ180" s="452"/>
      <c r="AR180" s="419"/>
      <c r="AS180" s="420"/>
      <c r="AT180" s="420"/>
      <c r="AU180" s="420"/>
      <c r="AV180" s="420"/>
      <c r="AW180" s="421"/>
      <c r="AX180" s="424" t="s">
        <v>3</v>
      </c>
      <c r="AY180" s="425" t="s">
        <v>51</v>
      </c>
      <c r="AZ180" s="427" t="s">
        <v>8</v>
      </c>
      <c r="BA180" s="427" t="s">
        <v>9</v>
      </c>
      <c r="BB180" s="427" t="s">
        <v>10</v>
      </c>
      <c r="BC180" s="427" t="s">
        <v>11</v>
      </c>
      <c r="BD180" s="433" t="s">
        <v>12</v>
      </c>
      <c r="BE180" s="452"/>
      <c r="BF180" s="419"/>
      <c r="BG180" s="420"/>
      <c r="BH180" s="420"/>
      <c r="BI180" s="420"/>
      <c r="BJ180" s="420"/>
      <c r="BK180" s="421"/>
      <c r="BL180" s="424" t="s">
        <v>3</v>
      </c>
      <c r="BM180" s="425" t="s">
        <v>51</v>
      </c>
      <c r="BN180" s="427" t="s">
        <v>8</v>
      </c>
      <c r="BO180" s="427" t="s">
        <v>9</v>
      </c>
      <c r="BP180" s="427" t="s">
        <v>10</v>
      </c>
      <c r="BQ180" s="427" t="s">
        <v>11</v>
      </c>
      <c r="BR180" s="427" t="s">
        <v>12</v>
      </c>
      <c r="BS180" s="1181"/>
      <c r="BT180" s="1213"/>
      <c r="BU180" s="1181"/>
      <c r="BV180" s="1161"/>
      <c r="BW180" s="1164"/>
      <c r="BX180" s="1164"/>
      <c r="BY180" s="1164"/>
      <c r="BZ180" s="1164"/>
      <c r="CA180" s="1179"/>
      <c r="CB180" s="1168"/>
      <c r="CC180" s="1206"/>
      <c r="CD180" s="442"/>
      <c r="CE180" s="442"/>
      <c r="CF180" s="442"/>
      <c r="CG180" s="442"/>
      <c r="CH180" s="1166"/>
      <c r="CI180" s="452"/>
      <c r="CJ180" s="419"/>
      <c r="CK180" s="420"/>
      <c r="CL180" s="420"/>
      <c r="CM180" s="420"/>
      <c r="CN180" s="420"/>
      <c r="CO180" s="421"/>
      <c r="CP180" s="424" t="s">
        <v>3</v>
      </c>
      <c r="CQ180" s="425" t="s">
        <v>51</v>
      </c>
      <c r="CR180" s="427" t="s">
        <v>8</v>
      </c>
      <c r="CS180" s="427" t="s">
        <v>9</v>
      </c>
      <c r="CT180" s="427" t="s">
        <v>10</v>
      </c>
      <c r="CU180" s="427" t="s">
        <v>11</v>
      </c>
      <c r="CV180" s="433" t="s">
        <v>12</v>
      </c>
      <c r="CW180" s="452"/>
      <c r="CX180" s="419"/>
      <c r="CY180" s="420"/>
      <c r="CZ180" s="420"/>
      <c r="DA180" s="420"/>
      <c r="DB180" s="420"/>
      <c r="DC180" s="421"/>
      <c r="DD180" s="424" t="s">
        <v>3</v>
      </c>
      <c r="DE180" s="425" t="s">
        <v>51</v>
      </c>
      <c r="DF180" s="427" t="s">
        <v>8</v>
      </c>
      <c r="DG180" s="427" t="s">
        <v>9</v>
      </c>
      <c r="DH180" s="427" t="s">
        <v>10</v>
      </c>
      <c r="DI180" s="427" t="s">
        <v>182</v>
      </c>
      <c r="DJ180" s="433" t="s">
        <v>183</v>
      </c>
      <c r="DK180" s="452"/>
      <c r="DL180" s="419"/>
      <c r="DM180" s="420"/>
      <c r="DN180" s="420"/>
      <c r="DO180" s="420"/>
      <c r="DP180" s="420"/>
      <c r="DQ180" s="421"/>
      <c r="DR180" s="424" t="s">
        <v>3</v>
      </c>
      <c r="DS180" s="425" t="s">
        <v>51</v>
      </c>
      <c r="DT180" s="427" t="s">
        <v>8</v>
      </c>
      <c r="DU180" s="427" t="s">
        <v>9</v>
      </c>
      <c r="DV180" s="427" t="s">
        <v>10</v>
      </c>
      <c r="DW180" s="427" t="s">
        <v>11</v>
      </c>
      <c r="DX180" s="433" t="s">
        <v>12</v>
      </c>
      <c r="DY180" s="452"/>
      <c r="DZ180" s="419"/>
      <c r="EA180" s="420"/>
      <c r="EB180" s="420"/>
      <c r="EC180" s="420"/>
      <c r="ED180" s="420"/>
      <c r="EE180" s="421"/>
      <c r="EF180" s="424" t="s">
        <v>3</v>
      </c>
      <c r="EG180" s="425" t="s">
        <v>51</v>
      </c>
      <c r="EH180" s="427" t="s">
        <v>8</v>
      </c>
      <c r="EI180" s="427" t="s">
        <v>9</v>
      </c>
      <c r="EJ180" s="427" t="s">
        <v>10</v>
      </c>
      <c r="EK180" s="427" t="s">
        <v>11</v>
      </c>
      <c r="EL180" s="433" t="s">
        <v>12</v>
      </c>
      <c r="EM180" s="1208"/>
      <c r="EN180" s="1210"/>
      <c r="EO180" s="431"/>
      <c r="EP180" s="431"/>
      <c r="EQ180" s="431"/>
      <c r="ER180" s="431"/>
      <c r="ES180" s="434"/>
      <c r="ET180" s="424" t="s">
        <v>3</v>
      </c>
      <c r="EU180" s="425" t="s">
        <v>51</v>
      </c>
      <c r="EV180" s="427" t="s">
        <v>8</v>
      </c>
      <c r="EW180" s="427" t="s">
        <v>9</v>
      </c>
      <c r="EX180" s="427" t="s">
        <v>10</v>
      </c>
      <c r="EY180" s="427" t="s">
        <v>11</v>
      </c>
      <c r="EZ180" s="433" t="s">
        <v>12</v>
      </c>
      <c r="FA180" s="452"/>
      <c r="FB180" s="419"/>
      <c r="FC180" s="420"/>
      <c r="FD180" s="420"/>
      <c r="FE180" s="420"/>
      <c r="FF180" s="420"/>
      <c r="FG180" s="421"/>
      <c r="FH180" s="424" t="s">
        <v>3</v>
      </c>
      <c r="FI180" s="425" t="s">
        <v>51</v>
      </c>
      <c r="FJ180" s="427" t="s">
        <v>8</v>
      </c>
      <c r="FK180" s="427" t="s">
        <v>9</v>
      </c>
      <c r="FL180" s="427" t="s">
        <v>10</v>
      </c>
      <c r="FM180" s="427" t="s">
        <v>11</v>
      </c>
      <c r="FN180" s="433" t="s">
        <v>12</v>
      </c>
      <c r="FO180" s="1208"/>
      <c r="FP180" s="1210"/>
      <c r="FQ180" s="431"/>
      <c r="FR180" s="431"/>
      <c r="FS180" s="431"/>
      <c r="FT180" s="431"/>
      <c r="FU180" s="434"/>
      <c r="FV180" s="439" t="s">
        <v>3</v>
      </c>
      <c r="FW180" s="440" t="s">
        <v>51</v>
      </c>
      <c r="FX180" s="430" t="s">
        <v>8</v>
      </c>
      <c r="FY180" s="1196" t="s">
        <v>9</v>
      </c>
      <c r="FZ180" s="1196" t="s">
        <v>10</v>
      </c>
      <c r="GA180" s="1196" t="s">
        <v>11</v>
      </c>
      <c r="GB180" s="1198" t="s">
        <v>12</v>
      </c>
      <c r="GC180" s="1208"/>
      <c r="GD180" s="1210"/>
      <c r="GE180" s="431"/>
      <c r="GF180" s="431"/>
      <c r="GG180" s="431"/>
      <c r="GH180" s="431"/>
      <c r="GI180" s="434"/>
      <c r="GJ180" s="439" t="s">
        <v>3</v>
      </c>
      <c r="GK180" s="440" t="s">
        <v>51</v>
      </c>
      <c r="GL180" s="430" t="s">
        <v>8</v>
      </c>
      <c r="GM180" s="430" t="s">
        <v>9</v>
      </c>
      <c r="GN180" s="430" t="s">
        <v>10</v>
      </c>
      <c r="GO180" s="430" t="s">
        <v>11</v>
      </c>
      <c r="GP180" s="433" t="s">
        <v>12</v>
      </c>
      <c r="GQ180" s="460"/>
      <c r="GR180" s="458"/>
      <c r="GS180" s="459"/>
      <c r="GT180" s="460"/>
      <c r="GU180" s="458"/>
      <c r="GV180" s="459"/>
      <c r="GW180" s="460"/>
      <c r="GX180" s="458"/>
      <c r="GY180" s="459"/>
      <c r="GZ180" s="460"/>
      <c r="HA180" s="458"/>
      <c r="HB180" s="459"/>
      <c r="HC180" s="460"/>
      <c r="HD180" s="458"/>
      <c r="HE180" s="459"/>
      <c r="HF180" s="460"/>
      <c r="HG180" s="458"/>
      <c r="HH180" s="459"/>
      <c r="HI180" s="1222"/>
      <c r="HJ180" s="1176"/>
      <c r="HK180" s="1201"/>
      <c r="HL180" s="1219" t="s">
        <v>62</v>
      </c>
      <c r="HM180" s="1171"/>
      <c r="HN180" s="1217" t="s">
        <v>62</v>
      </c>
      <c r="HO180" s="1201"/>
      <c r="HP180" s="1219" t="s">
        <v>78</v>
      </c>
      <c r="HQ180" s="1171"/>
      <c r="HR180" s="1217" t="s">
        <v>62</v>
      </c>
      <c r="HS180" s="1201"/>
      <c r="HT180" s="1219" t="s">
        <v>62</v>
      </c>
      <c r="HU180" s="1171"/>
      <c r="HV180" s="1217" t="s">
        <v>62</v>
      </c>
      <c r="HW180" s="1201"/>
      <c r="HX180" s="1173" t="s">
        <v>62</v>
      </c>
      <c r="HY180" s="1171"/>
      <c r="HZ180" s="1217" t="s">
        <v>62</v>
      </c>
      <c r="IA180" s="1228"/>
      <c r="IB180" s="1173" t="s">
        <v>62</v>
      </c>
      <c r="IC180" s="1171"/>
      <c r="ID180" s="1217" t="s">
        <v>62</v>
      </c>
      <c r="IE180" s="1195"/>
      <c r="IF180" s="1192" t="s">
        <v>62</v>
      </c>
      <c r="IG180" s="1171"/>
      <c r="IH180" s="1215" t="s">
        <v>62</v>
      </c>
      <c r="II180" s="1195"/>
      <c r="IJ180" s="1192" t="s">
        <v>62</v>
      </c>
      <c r="IK180" s="1171"/>
      <c r="IL180" s="1215" t="s">
        <v>62</v>
      </c>
      <c r="IM180" s="1195"/>
      <c r="IN180" s="1192" t="s">
        <v>62</v>
      </c>
      <c r="IO180" s="1171"/>
      <c r="IP180" s="1215" t="s">
        <v>62</v>
      </c>
      <c r="IQ180" s="1195"/>
      <c r="IR180" s="1192" t="s">
        <v>62</v>
      </c>
      <c r="IS180" s="1171"/>
      <c r="IT180" s="1215" t="s">
        <v>62</v>
      </c>
      <c r="IU180" s="1201"/>
      <c r="IV180" s="1261" t="s">
        <v>62</v>
      </c>
      <c r="IW180" s="1171"/>
      <c r="IX180" s="1216" t="s">
        <v>62</v>
      </c>
      <c r="IY180" s="1215" t="s">
        <v>177</v>
      </c>
      <c r="IZ180" s="1215"/>
      <c r="JA180" s="1215" t="s">
        <v>178</v>
      </c>
      <c r="JB180" s="1215"/>
      <c r="JC180" s="1265" t="s">
        <v>80</v>
      </c>
      <c r="JD180" s="1265" t="s">
        <v>81</v>
      </c>
      <c r="JE180" s="1224" t="s">
        <v>63</v>
      </c>
      <c r="JF180" s="359"/>
      <c r="JG180" s="359"/>
      <c r="JH180" s="360"/>
      <c r="JI180" s="1262" t="s">
        <v>64</v>
      </c>
      <c r="JJ180" s="1264"/>
      <c r="JK180" s="1264"/>
      <c r="JL180" s="1264"/>
      <c r="JM180" s="1259"/>
      <c r="JN180" s="1254"/>
      <c r="JO180" s="1254"/>
    </row>
    <row r="181" spans="1:275" ht="22.5" customHeight="1" x14ac:dyDescent="0.15">
      <c r="A181" s="1147"/>
      <c r="B181" s="1149"/>
      <c r="C181" s="1151"/>
      <c r="D181" s="1151"/>
      <c r="E181" s="1151"/>
      <c r="F181" s="1150"/>
      <c r="G181" s="1154"/>
      <c r="H181" s="453"/>
      <c r="I181" s="419"/>
      <c r="J181" s="420"/>
      <c r="K181" s="420"/>
      <c r="L181" s="420"/>
      <c r="M181" s="420"/>
      <c r="N181" s="421"/>
      <c r="O181" s="1182"/>
      <c r="P181" s="1162"/>
      <c r="Q181" s="1165"/>
      <c r="R181" s="1165"/>
      <c r="S181" s="1165"/>
      <c r="T181" s="1165"/>
      <c r="U181" s="1180"/>
      <c r="V181" s="1169"/>
      <c r="W181" s="1206"/>
      <c r="X181" s="442"/>
      <c r="Y181" s="442"/>
      <c r="Z181" s="442"/>
      <c r="AA181" s="442"/>
      <c r="AB181" s="1166"/>
      <c r="AC181" s="453"/>
      <c r="AD181" s="419"/>
      <c r="AE181" s="420"/>
      <c r="AF181" s="420"/>
      <c r="AG181" s="420"/>
      <c r="AH181" s="420"/>
      <c r="AI181" s="421"/>
      <c r="AJ181" s="423"/>
      <c r="AK181" s="426"/>
      <c r="AL181" s="428"/>
      <c r="AM181" s="428"/>
      <c r="AN181" s="428"/>
      <c r="AO181" s="428"/>
      <c r="AP181" s="435"/>
      <c r="AQ181" s="453"/>
      <c r="AR181" s="419"/>
      <c r="AS181" s="420"/>
      <c r="AT181" s="420"/>
      <c r="AU181" s="420"/>
      <c r="AV181" s="420"/>
      <c r="AW181" s="421"/>
      <c r="AX181" s="423"/>
      <c r="AY181" s="426"/>
      <c r="AZ181" s="428"/>
      <c r="BA181" s="428"/>
      <c r="BB181" s="428"/>
      <c r="BC181" s="428"/>
      <c r="BD181" s="435"/>
      <c r="BE181" s="453"/>
      <c r="BF181" s="419"/>
      <c r="BG181" s="420"/>
      <c r="BH181" s="420"/>
      <c r="BI181" s="420"/>
      <c r="BJ181" s="420"/>
      <c r="BK181" s="421"/>
      <c r="BL181" s="423"/>
      <c r="BM181" s="426"/>
      <c r="BN181" s="428"/>
      <c r="BO181" s="428"/>
      <c r="BP181" s="428"/>
      <c r="BQ181" s="428"/>
      <c r="BR181" s="428"/>
      <c r="BS181" s="1182"/>
      <c r="BT181" s="1214"/>
      <c r="BU181" s="1182"/>
      <c r="BV181" s="1162"/>
      <c r="BW181" s="1165"/>
      <c r="BX181" s="1165"/>
      <c r="BY181" s="1165"/>
      <c r="BZ181" s="1165"/>
      <c r="CA181" s="1180"/>
      <c r="CB181" s="1169"/>
      <c r="CC181" s="1206"/>
      <c r="CD181" s="442"/>
      <c r="CE181" s="442"/>
      <c r="CF181" s="442"/>
      <c r="CG181" s="442"/>
      <c r="CH181" s="1166"/>
      <c r="CI181" s="453"/>
      <c r="CJ181" s="419"/>
      <c r="CK181" s="420"/>
      <c r="CL181" s="420"/>
      <c r="CM181" s="420"/>
      <c r="CN181" s="420"/>
      <c r="CO181" s="421"/>
      <c r="CP181" s="423"/>
      <c r="CQ181" s="426"/>
      <c r="CR181" s="428"/>
      <c r="CS181" s="428"/>
      <c r="CT181" s="428"/>
      <c r="CU181" s="428"/>
      <c r="CV181" s="435"/>
      <c r="CW181" s="453"/>
      <c r="CX181" s="419"/>
      <c r="CY181" s="420"/>
      <c r="CZ181" s="420"/>
      <c r="DA181" s="420"/>
      <c r="DB181" s="420"/>
      <c r="DC181" s="421"/>
      <c r="DD181" s="423"/>
      <c r="DE181" s="426"/>
      <c r="DF181" s="428"/>
      <c r="DG181" s="428"/>
      <c r="DH181" s="428"/>
      <c r="DI181" s="428"/>
      <c r="DJ181" s="435"/>
      <c r="DK181" s="453"/>
      <c r="DL181" s="419"/>
      <c r="DM181" s="420"/>
      <c r="DN181" s="420"/>
      <c r="DO181" s="420"/>
      <c r="DP181" s="420"/>
      <c r="DQ181" s="421"/>
      <c r="DR181" s="423"/>
      <c r="DS181" s="426"/>
      <c r="DT181" s="428"/>
      <c r="DU181" s="428"/>
      <c r="DV181" s="428"/>
      <c r="DW181" s="428"/>
      <c r="DX181" s="435"/>
      <c r="DY181" s="453"/>
      <c r="DZ181" s="419"/>
      <c r="EA181" s="420"/>
      <c r="EB181" s="420"/>
      <c r="EC181" s="420"/>
      <c r="ED181" s="420"/>
      <c r="EE181" s="421"/>
      <c r="EF181" s="423"/>
      <c r="EG181" s="426"/>
      <c r="EH181" s="428"/>
      <c r="EI181" s="428"/>
      <c r="EJ181" s="428"/>
      <c r="EK181" s="428"/>
      <c r="EL181" s="435"/>
      <c r="EM181" s="1209"/>
      <c r="EN181" s="441"/>
      <c r="EO181" s="432"/>
      <c r="EP181" s="432"/>
      <c r="EQ181" s="432"/>
      <c r="ER181" s="432"/>
      <c r="ES181" s="435"/>
      <c r="ET181" s="423"/>
      <c r="EU181" s="426"/>
      <c r="EV181" s="428"/>
      <c r="EW181" s="428"/>
      <c r="EX181" s="428"/>
      <c r="EY181" s="428"/>
      <c r="EZ181" s="435"/>
      <c r="FA181" s="453"/>
      <c r="FB181" s="419"/>
      <c r="FC181" s="420"/>
      <c r="FD181" s="420"/>
      <c r="FE181" s="420"/>
      <c r="FF181" s="420"/>
      <c r="FG181" s="421"/>
      <c r="FH181" s="423"/>
      <c r="FI181" s="426"/>
      <c r="FJ181" s="428"/>
      <c r="FK181" s="428"/>
      <c r="FL181" s="428"/>
      <c r="FM181" s="428"/>
      <c r="FN181" s="435"/>
      <c r="FO181" s="1209"/>
      <c r="FP181" s="441"/>
      <c r="FQ181" s="432"/>
      <c r="FR181" s="432"/>
      <c r="FS181" s="432"/>
      <c r="FT181" s="432"/>
      <c r="FU181" s="435"/>
      <c r="FV181" s="424"/>
      <c r="FW181" s="441"/>
      <c r="FX181" s="432"/>
      <c r="FY181" s="1197"/>
      <c r="FZ181" s="1197"/>
      <c r="GA181" s="1197"/>
      <c r="GB181" s="1199"/>
      <c r="GC181" s="1209"/>
      <c r="GD181" s="441"/>
      <c r="GE181" s="432"/>
      <c r="GF181" s="432"/>
      <c r="GG181" s="432"/>
      <c r="GH181" s="432"/>
      <c r="GI181" s="435"/>
      <c r="GJ181" s="424"/>
      <c r="GK181" s="441"/>
      <c r="GL181" s="432"/>
      <c r="GM181" s="432"/>
      <c r="GN181" s="432"/>
      <c r="GO181" s="432"/>
      <c r="GP181" s="435"/>
      <c r="GQ181" s="460"/>
      <c r="GR181" s="458"/>
      <c r="GS181" s="459"/>
      <c r="GT181" s="460"/>
      <c r="GU181" s="458"/>
      <c r="GV181" s="459"/>
      <c r="GW181" s="460"/>
      <c r="GX181" s="458"/>
      <c r="GY181" s="459"/>
      <c r="GZ181" s="460"/>
      <c r="HA181" s="458"/>
      <c r="HB181" s="459"/>
      <c r="HC181" s="460"/>
      <c r="HD181" s="458"/>
      <c r="HE181" s="459"/>
      <c r="HF181" s="460"/>
      <c r="HG181" s="458"/>
      <c r="HH181" s="459"/>
      <c r="HI181" s="1223"/>
      <c r="HJ181" s="1177"/>
      <c r="HK181" s="1202"/>
      <c r="HL181" s="1220"/>
      <c r="HM181" s="1172"/>
      <c r="HN181" s="1221"/>
      <c r="HO181" s="1202"/>
      <c r="HP181" s="1220"/>
      <c r="HQ181" s="1172"/>
      <c r="HR181" s="1221"/>
      <c r="HS181" s="1202"/>
      <c r="HT181" s="1220"/>
      <c r="HU181" s="1172"/>
      <c r="HV181" s="1221"/>
      <c r="HW181" s="1202"/>
      <c r="HX181" s="1174"/>
      <c r="HY181" s="1172"/>
      <c r="HZ181" s="1221"/>
      <c r="IA181" s="1229"/>
      <c r="IB181" s="1174"/>
      <c r="IC181" s="1172"/>
      <c r="ID181" s="1218"/>
      <c r="IE181" s="1195"/>
      <c r="IF181" s="1193"/>
      <c r="IG181" s="1171"/>
      <c r="IH181" s="1217"/>
      <c r="II181" s="1195"/>
      <c r="IJ181" s="1193"/>
      <c r="IK181" s="1171"/>
      <c r="IL181" s="1217"/>
      <c r="IM181" s="1195"/>
      <c r="IN181" s="1193"/>
      <c r="IO181" s="1171"/>
      <c r="IP181" s="1217"/>
      <c r="IQ181" s="1195"/>
      <c r="IR181" s="1193"/>
      <c r="IS181" s="1171"/>
      <c r="IT181" s="1217"/>
      <c r="IU181" s="1201"/>
      <c r="IV181" s="1219"/>
      <c r="IW181" s="1171"/>
      <c r="IX181" s="1170"/>
      <c r="IY181" s="361" t="s">
        <v>179</v>
      </c>
      <c r="IZ181" s="361" t="s">
        <v>180</v>
      </c>
      <c r="JA181" s="361" t="s">
        <v>179</v>
      </c>
      <c r="JB181" s="361" t="s">
        <v>180</v>
      </c>
      <c r="JC181" s="1265"/>
      <c r="JD181" s="1265"/>
      <c r="JE181" s="1225"/>
      <c r="JF181" s="362" t="s">
        <v>45</v>
      </c>
      <c r="JG181" s="362" t="s">
        <v>65</v>
      </c>
      <c r="JH181" s="362" t="s">
        <v>66</v>
      </c>
      <c r="JI181" s="1263"/>
      <c r="JJ181" s="362" t="s">
        <v>45</v>
      </c>
      <c r="JK181" s="362" t="s">
        <v>65</v>
      </c>
      <c r="JL181" s="363" t="s">
        <v>66</v>
      </c>
      <c r="JM181" s="1259"/>
      <c r="JN181" s="1254"/>
      <c r="JO181" s="1254"/>
    </row>
    <row r="182" spans="1:275" s="338" customFormat="1" ht="22.5" customHeight="1" x14ac:dyDescent="0.15">
      <c r="A182" s="364">
        <f>L11</f>
        <v>0</v>
      </c>
      <c r="B182" s="244">
        <f>R11</f>
        <v>0</v>
      </c>
      <c r="C182" s="244">
        <f>V11</f>
        <v>0</v>
      </c>
      <c r="D182" s="244">
        <f>Z11</f>
        <v>0</v>
      </c>
      <c r="E182" s="244">
        <f>AD11</f>
        <v>0</v>
      </c>
      <c r="F182" s="244">
        <f>AH11</f>
        <v>0</v>
      </c>
      <c r="G182" s="244">
        <f>AL11</f>
        <v>0</v>
      </c>
      <c r="H182" s="244">
        <f>M12</f>
        <v>0</v>
      </c>
      <c r="I182" s="244">
        <f>S12</f>
        <v>0</v>
      </c>
      <c r="J182" s="244">
        <f>W12</f>
        <v>0</v>
      </c>
      <c r="K182" s="244">
        <f>AA12</f>
        <v>0</v>
      </c>
      <c r="L182" s="244">
        <f>AE12</f>
        <v>0</v>
      </c>
      <c r="M182" s="244">
        <f>AI12</f>
        <v>0</v>
      </c>
      <c r="N182" s="244">
        <f>AM12</f>
        <v>0</v>
      </c>
      <c r="O182" s="244">
        <f>L13</f>
        <v>0</v>
      </c>
      <c r="P182" s="244">
        <f>R13</f>
        <v>0</v>
      </c>
      <c r="Q182" s="244">
        <f>V13</f>
        <v>0</v>
      </c>
      <c r="R182" s="244">
        <f>Z13</f>
        <v>0</v>
      </c>
      <c r="S182" s="244">
        <f>AD13</f>
        <v>0</v>
      </c>
      <c r="T182" s="244">
        <f>AH13</f>
        <v>0</v>
      </c>
      <c r="U182" s="244">
        <f>AL13</f>
        <v>0</v>
      </c>
      <c r="V182" s="244">
        <f>M14</f>
        <v>0</v>
      </c>
      <c r="W182" s="244">
        <f>S14</f>
        <v>0</v>
      </c>
      <c r="X182" s="244">
        <f>W14</f>
        <v>0</v>
      </c>
      <c r="Y182" s="244">
        <f>AA14</f>
        <v>0</v>
      </c>
      <c r="Z182" s="244">
        <f>AE14</f>
        <v>0</v>
      </c>
      <c r="AA182" s="244">
        <f>AI14</f>
        <v>0</v>
      </c>
      <c r="AB182" s="244">
        <f>AM14</f>
        <v>0</v>
      </c>
      <c r="AC182" s="244">
        <f>L15</f>
        <v>0</v>
      </c>
      <c r="AD182" s="244">
        <f>R15</f>
        <v>0</v>
      </c>
      <c r="AE182" s="244">
        <f>V15</f>
        <v>0</v>
      </c>
      <c r="AF182" s="244">
        <f>Z15</f>
        <v>0</v>
      </c>
      <c r="AG182" s="244">
        <f>AD15</f>
        <v>0</v>
      </c>
      <c r="AH182" s="244">
        <f>AH15</f>
        <v>0</v>
      </c>
      <c r="AI182" s="244">
        <f>AL15</f>
        <v>0</v>
      </c>
      <c r="AJ182" s="244">
        <f>M16</f>
        <v>0</v>
      </c>
      <c r="AK182" s="244">
        <f>S16</f>
        <v>0</v>
      </c>
      <c r="AL182" s="244">
        <f>W16</f>
        <v>0</v>
      </c>
      <c r="AM182" s="244">
        <f>AA16</f>
        <v>0</v>
      </c>
      <c r="AN182" s="244">
        <f>AE16</f>
        <v>0</v>
      </c>
      <c r="AO182" s="244">
        <f>AI16</f>
        <v>0</v>
      </c>
      <c r="AP182" s="244">
        <f>AM16</f>
        <v>0</v>
      </c>
      <c r="AQ182" s="244">
        <f>L17</f>
        <v>0</v>
      </c>
      <c r="AR182" s="244">
        <f>R17</f>
        <v>0</v>
      </c>
      <c r="AS182" s="244">
        <f>V17</f>
        <v>0</v>
      </c>
      <c r="AT182" s="244">
        <f>Z17</f>
        <v>0</v>
      </c>
      <c r="AU182" s="244">
        <f>AD17</f>
        <v>0</v>
      </c>
      <c r="AV182" s="244">
        <f>AH17</f>
        <v>0</v>
      </c>
      <c r="AW182" s="244">
        <f>AL17</f>
        <v>0</v>
      </c>
      <c r="AX182" s="244">
        <f>M18</f>
        <v>0</v>
      </c>
      <c r="AY182" s="244">
        <f>S18</f>
        <v>0</v>
      </c>
      <c r="AZ182" s="244">
        <f>W18</f>
        <v>0</v>
      </c>
      <c r="BA182" s="244">
        <f>AA18</f>
        <v>0</v>
      </c>
      <c r="BB182" s="244">
        <f>AE18</f>
        <v>0</v>
      </c>
      <c r="BC182" s="244">
        <f>AI18</f>
        <v>0</v>
      </c>
      <c r="BD182" s="365">
        <f>AM18</f>
        <v>0</v>
      </c>
      <c r="BE182" s="244">
        <f>L19</f>
        <v>0</v>
      </c>
      <c r="BF182" s="244">
        <f>R19</f>
        <v>0</v>
      </c>
      <c r="BG182" s="244">
        <f>V19</f>
        <v>0</v>
      </c>
      <c r="BH182" s="244">
        <f>Z19</f>
        <v>0</v>
      </c>
      <c r="BI182" s="244">
        <f>AD19</f>
        <v>0</v>
      </c>
      <c r="BJ182" s="244">
        <f>AH19</f>
        <v>0</v>
      </c>
      <c r="BK182" s="244">
        <f>AL19</f>
        <v>0</v>
      </c>
      <c r="BL182" s="244">
        <f>M20</f>
        <v>0</v>
      </c>
      <c r="BM182" s="244">
        <f>S20</f>
        <v>0</v>
      </c>
      <c r="BN182" s="244">
        <f>W20</f>
        <v>0</v>
      </c>
      <c r="BO182" s="244">
        <f>AA20</f>
        <v>0</v>
      </c>
      <c r="BP182" s="244">
        <f>AE20</f>
        <v>0</v>
      </c>
      <c r="BQ182" s="244">
        <f>AI20</f>
        <v>0</v>
      </c>
      <c r="BR182" s="244">
        <f>AM20</f>
        <v>0</v>
      </c>
      <c r="BS182" s="366" t="e">
        <f>L25</f>
        <v>#DIV/0!</v>
      </c>
      <c r="BT182" s="244">
        <f>L21</f>
        <v>0</v>
      </c>
      <c r="BU182" s="244">
        <f>AY11</f>
        <v>0</v>
      </c>
      <c r="BV182" s="367">
        <f>BE11</f>
        <v>0</v>
      </c>
      <c r="BW182" s="367">
        <f>BI11</f>
        <v>0</v>
      </c>
      <c r="BX182" s="367">
        <f>BM11</f>
        <v>0</v>
      </c>
      <c r="BY182" s="367">
        <f>BQ11</f>
        <v>0</v>
      </c>
      <c r="BZ182" s="367">
        <f>BU11</f>
        <v>0</v>
      </c>
      <c r="CA182" s="367">
        <f>BY11</f>
        <v>0</v>
      </c>
      <c r="CB182" s="368">
        <f>AZ12</f>
        <v>0</v>
      </c>
      <c r="CC182" s="369">
        <f>BF12</f>
        <v>0</v>
      </c>
      <c r="CD182" s="369">
        <f>BJ12</f>
        <v>0</v>
      </c>
      <c r="CE182" s="369">
        <f>BN12</f>
        <v>0</v>
      </c>
      <c r="CF182" s="369">
        <f>BR12</f>
        <v>0</v>
      </c>
      <c r="CG182" s="369">
        <f>BV12</f>
        <v>0</v>
      </c>
      <c r="CH182" s="369">
        <f>BZ12</f>
        <v>0</v>
      </c>
      <c r="CI182" s="369">
        <f>AY13</f>
        <v>0</v>
      </c>
      <c r="CJ182" s="369">
        <f>BE13</f>
        <v>0</v>
      </c>
      <c r="CK182" s="369">
        <f>BI13</f>
        <v>0</v>
      </c>
      <c r="CL182" s="369">
        <f>BM13</f>
        <v>0</v>
      </c>
      <c r="CM182" s="369">
        <f>BQ13</f>
        <v>0</v>
      </c>
      <c r="CN182" s="369">
        <f>BU13</f>
        <v>0</v>
      </c>
      <c r="CO182" s="369">
        <f>BY13</f>
        <v>0</v>
      </c>
      <c r="CP182" s="369">
        <f>AZ14</f>
        <v>0</v>
      </c>
      <c r="CQ182" s="369">
        <f>BF14</f>
        <v>0</v>
      </c>
      <c r="CR182" s="369">
        <f>BJ14</f>
        <v>0</v>
      </c>
      <c r="CS182" s="369">
        <f>BN14</f>
        <v>0</v>
      </c>
      <c r="CT182" s="369">
        <f>BR14</f>
        <v>0</v>
      </c>
      <c r="CU182" s="369">
        <f>BV14</f>
        <v>0</v>
      </c>
      <c r="CV182" s="369">
        <f>BZ14</f>
        <v>0</v>
      </c>
      <c r="CW182" s="369">
        <f>AY15</f>
        <v>0</v>
      </c>
      <c r="CX182" s="369">
        <f>BE15</f>
        <v>0</v>
      </c>
      <c r="CY182" s="369">
        <f>BI15</f>
        <v>0</v>
      </c>
      <c r="CZ182" s="369">
        <f>BM15</f>
        <v>0</v>
      </c>
      <c r="DA182" s="369">
        <f>BQ15</f>
        <v>0</v>
      </c>
      <c r="DB182" s="369">
        <f>BU15</f>
        <v>0</v>
      </c>
      <c r="DC182" s="369">
        <f>BY15</f>
        <v>0</v>
      </c>
      <c r="DD182" s="369">
        <f>AZ16</f>
        <v>0</v>
      </c>
      <c r="DE182" s="369">
        <f>BF16</f>
        <v>0</v>
      </c>
      <c r="DF182" s="369">
        <f>BJ16</f>
        <v>0</v>
      </c>
      <c r="DG182" s="369">
        <f>BN16</f>
        <v>0</v>
      </c>
      <c r="DH182" s="369">
        <f>BR16</f>
        <v>0</v>
      </c>
      <c r="DI182" s="369">
        <f>BV16</f>
        <v>0</v>
      </c>
      <c r="DJ182" s="370">
        <f>BZ16</f>
        <v>0</v>
      </c>
      <c r="DK182" s="369">
        <f>$AY$19</f>
        <v>0</v>
      </c>
      <c r="DL182" s="369">
        <f>$BE$19</f>
        <v>0</v>
      </c>
      <c r="DM182" s="369">
        <f>$BI$19</f>
        <v>0</v>
      </c>
      <c r="DN182" s="369">
        <f>$BM$19</f>
        <v>0</v>
      </c>
      <c r="DO182" s="369">
        <f>$BQ$19</f>
        <v>0</v>
      </c>
      <c r="DP182" s="369">
        <f>$BU$19</f>
        <v>0</v>
      </c>
      <c r="DQ182" s="369">
        <f>$BY$19</f>
        <v>0</v>
      </c>
      <c r="DR182" s="369">
        <f>$AZ$20</f>
        <v>0</v>
      </c>
      <c r="DS182" s="369">
        <f>$BF$20</f>
        <v>0</v>
      </c>
      <c r="DT182" s="369">
        <f>$BJ$20</f>
        <v>0</v>
      </c>
      <c r="DU182" s="369">
        <f>$BN$20</f>
        <v>0</v>
      </c>
      <c r="DV182" s="369">
        <f>$BR$20</f>
        <v>0</v>
      </c>
      <c r="DW182" s="369">
        <f>$BV$20</f>
        <v>0</v>
      </c>
      <c r="DX182" s="369">
        <f>$BZ$20</f>
        <v>0</v>
      </c>
      <c r="DY182" s="369">
        <f>$AY$21</f>
        <v>0</v>
      </c>
      <c r="DZ182" s="369">
        <f>$BE$21</f>
        <v>0</v>
      </c>
      <c r="EA182" s="369">
        <f>$BI$21</f>
        <v>0</v>
      </c>
      <c r="EB182" s="369">
        <f>$BM$21</f>
        <v>0</v>
      </c>
      <c r="EC182" s="369">
        <f>$BQ$21</f>
        <v>0</v>
      </c>
      <c r="ED182" s="369">
        <f>$BU$21</f>
        <v>0</v>
      </c>
      <c r="EE182" s="369">
        <f>$BY$21</f>
        <v>0</v>
      </c>
      <c r="EF182" s="369">
        <f>$AZ$22</f>
        <v>0</v>
      </c>
      <c r="EG182" s="369">
        <f>$BF$22</f>
        <v>0</v>
      </c>
      <c r="EH182" s="369">
        <f>$BJ$22</f>
        <v>0</v>
      </c>
      <c r="EI182" s="369">
        <f>$BN$22</f>
        <v>0</v>
      </c>
      <c r="EJ182" s="369">
        <f>$BR$22</f>
        <v>0</v>
      </c>
      <c r="EK182" s="369">
        <f>$BV$22</f>
        <v>0</v>
      </c>
      <c r="EL182" s="369">
        <f>$BZ$22</f>
        <v>0</v>
      </c>
      <c r="EM182" s="369">
        <f>$AY$23</f>
        <v>0</v>
      </c>
      <c r="EN182" s="369">
        <f>$BE$23</f>
        <v>0</v>
      </c>
      <c r="EO182" s="369">
        <f>$BI$23</f>
        <v>0</v>
      </c>
      <c r="EP182" s="369">
        <f>$BM$23</f>
        <v>0</v>
      </c>
      <c r="EQ182" s="369">
        <f>$BQ$23</f>
        <v>0</v>
      </c>
      <c r="ER182" s="369">
        <f>$BU$23</f>
        <v>0</v>
      </c>
      <c r="ES182" s="369">
        <f>$BY$23</f>
        <v>0</v>
      </c>
      <c r="ET182" s="369">
        <f>$AZ$24</f>
        <v>0</v>
      </c>
      <c r="EU182" s="369">
        <f>$BF$24</f>
        <v>0</v>
      </c>
      <c r="EV182" s="369">
        <f>$BJ$24</f>
        <v>0</v>
      </c>
      <c r="EW182" s="369">
        <f>$BN$24</f>
        <v>0</v>
      </c>
      <c r="EX182" s="369">
        <f>$BR$24</f>
        <v>0</v>
      </c>
      <c r="EY182" s="369">
        <f>$BV$24</f>
        <v>0</v>
      </c>
      <c r="EZ182" s="369">
        <f>$BZ$24</f>
        <v>0</v>
      </c>
      <c r="FA182" s="369">
        <f>$AY$25</f>
        <v>0</v>
      </c>
      <c r="FB182" s="369">
        <f>$BE$25</f>
        <v>0</v>
      </c>
      <c r="FC182" s="369">
        <f>$BI$25</f>
        <v>0</v>
      </c>
      <c r="FD182" s="369">
        <f>$BM$25</f>
        <v>0</v>
      </c>
      <c r="FE182" s="369">
        <f>$BQ$25</f>
        <v>0</v>
      </c>
      <c r="FF182" s="369">
        <f>$BU$25</f>
        <v>0</v>
      </c>
      <c r="FG182" s="369">
        <f>$BY$25</f>
        <v>0</v>
      </c>
      <c r="FH182" s="369">
        <f>$AZ$26</f>
        <v>0</v>
      </c>
      <c r="FI182" s="369">
        <f>$BF$26</f>
        <v>0</v>
      </c>
      <c r="FJ182" s="369">
        <f>$BJ$26</f>
        <v>0</v>
      </c>
      <c r="FK182" s="369">
        <f>$BN$26</f>
        <v>0</v>
      </c>
      <c r="FL182" s="369">
        <f>$BR$26</f>
        <v>0</v>
      </c>
      <c r="FM182" s="369">
        <f>$BV$26</f>
        <v>0</v>
      </c>
      <c r="FN182" s="369">
        <f>$BZ$26</f>
        <v>0</v>
      </c>
      <c r="FO182" s="369">
        <f>$AY$27</f>
        <v>0</v>
      </c>
      <c r="FP182" s="369">
        <f>$BE$27</f>
        <v>0</v>
      </c>
      <c r="FQ182" s="369">
        <f>$BI$27</f>
        <v>0</v>
      </c>
      <c r="FR182" s="369">
        <f>$BM$27</f>
        <v>0</v>
      </c>
      <c r="FS182" s="369">
        <f>$BQ$27</f>
        <v>0</v>
      </c>
      <c r="FT182" s="369">
        <f>$BU$27</f>
        <v>0</v>
      </c>
      <c r="FU182" s="369">
        <f>$BY$27</f>
        <v>0</v>
      </c>
      <c r="FV182" s="369">
        <f>$AZ$28</f>
        <v>0</v>
      </c>
      <c r="FW182" s="369">
        <f>$BF$28</f>
        <v>0</v>
      </c>
      <c r="FX182" s="369">
        <f>$BJ$28</f>
        <v>0</v>
      </c>
      <c r="FY182" s="371">
        <f>$BN$28</f>
        <v>0</v>
      </c>
      <c r="FZ182" s="371">
        <f>$BR$28</f>
        <v>0</v>
      </c>
      <c r="GA182" s="371">
        <f>$BV$28</f>
        <v>0</v>
      </c>
      <c r="GB182" s="371">
        <f>$BZ$28</f>
        <v>0</v>
      </c>
      <c r="GC182" s="369">
        <f>$AY$29</f>
        <v>0</v>
      </c>
      <c r="GD182" s="369">
        <f>$BE$29</f>
        <v>0</v>
      </c>
      <c r="GE182" s="369">
        <f>$BI$29</f>
        <v>0</v>
      </c>
      <c r="GF182" s="369">
        <f>$BM$29</f>
        <v>0</v>
      </c>
      <c r="GG182" s="369">
        <f>$BQ$29</f>
        <v>0</v>
      </c>
      <c r="GH182" s="369">
        <f>$BU$29</f>
        <v>0</v>
      </c>
      <c r="GI182" s="369">
        <f>$BY$29</f>
        <v>0</v>
      </c>
      <c r="GJ182" s="369">
        <f>$AZ$30</f>
        <v>0</v>
      </c>
      <c r="GK182" s="369">
        <f>$BF$30</f>
        <v>0</v>
      </c>
      <c r="GL182" s="369">
        <f>$BJ$30</f>
        <v>0</v>
      </c>
      <c r="GM182" s="369">
        <f>$BN$30</f>
        <v>0</v>
      </c>
      <c r="GN182" s="369">
        <f>$BR$30</f>
        <v>0</v>
      </c>
      <c r="GO182" s="369">
        <f>$BV$30</f>
        <v>0</v>
      </c>
      <c r="GP182" s="369">
        <f>$BZ$30</f>
        <v>0</v>
      </c>
      <c r="GQ182" s="372">
        <f>CF19</f>
        <v>0</v>
      </c>
      <c r="GR182" s="372">
        <f>CC19</f>
        <v>0</v>
      </c>
      <c r="GS182" s="372">
        <f>AH99+AH101</f>
        <v>0</v>
      </c>
      <c r="GT182" s="373">
        <f>CF21</f>
        <v>0</v>
      </c>
      <c r="GU182" s="368">
        <f>CC21</f>
        <v>0</v>
      </c>
      <c r="GV182" s="368">
        <f>AU99+AU101</f>
        <v>0</v>
      </c>
      <c r="GW182" s="368">
        <f>CF23</f>
        <v>0</v>
      </c>
      <c r="GX182" s="368">
        <f>CC23</f>
        <v>0</v>
      </c>
      <c r="GY182" s="368">
        <f>BH99+BH101</f>
        <v>0</v>
      </c>
      <c r="GZ182" s="368">
        <f>CF25</f>
        <v>0</v>
      </c>
      <c r="HA182" s="368">
        <f>CC25</f>
        <v>0</v>
      </c>
      <c r="HB182" s="368">
        <f>BU99+BU101</f>
        <v>0</v>
      </c>
      <c r="HC182" s="368">
        <f>CF27</f>
        <v>0</v>
      </c>
      <c r="HD182" s="368">
        <f>CC27</f>
        <v>0</v>
      </c>
      <c r="HE182" s="368">
        <f>CH99+CH101</f>
        <v>0</v>
      </c>
      <c r="HF182" s="368">
        <f>CF29</f>
        <v>0</v>
      </c>
      <c r="HG182" s="368">
        <f>CC29</f>
        <v>0</v>
      </c>
      <c r="HH182" s="368">
        <f>CU99+CU101</f>
        <v>0</v>
      </c>
      <c r="HI182" s="374" t="e">
        <f>L23</f>
        <v>#DIV/0!</v>
      </c>
      <c r="HJ182" s="374" t="e">
        <f>M24</f>
        <v>#DIV/0!</v>
      </c>
      <c r="HK182" s="244">
        <f>EX95</f>
        <v>0</v>
      </c>
      <c r="HL182" s="244">
        <f>EY95</f>
        <v>0</v>
      </c>
      <c r="HM182" s="304" t="e">
        <f>HK182/ET95</f>
        <v>#DIV/0!</v>
      </c>
      <c r="HN182" s="305" t="e">
        <f>HL182/ET95</f>
        <v>#DIV/0!</v>
      </c>
      <c r="HO182" s="244">
        <f>EZ95</f>
        <v>0</v>
      </c>
      <c r="HP182" s="244">
        <f>FA95</f>
        <v>0</v>
      </c>
      <c r="HQ182" s="305" t="e">
        <f>HO182/ET95</f>
        <v>#DIV/0!</v>
      </c>
      <c r="HR182" s="305" t="e">
        <f>HP182/ET95</f>
        <v>#DIV/0!</v>
      </c>
      <c r="HS182" s="244">
        <f>FB95</f>
        <v>0</v>
      </c>
      <c r="HT182" s="244">
        <f>FC95</f>
        <v>0</v>
      </c>
      <c r="HU182" s="305" t="e">
        <f>HS182/ET95</f>
        <v>#DIV/0!</v>
      </c>
      <c r="HV182" s="305" t="e">
        <f>HT182/ET95</f>
        <v>#DIV/0!</v>
      </c>
      <c r="HW182" s="244">
        <f>FD95</f>
        <v>0</v>
      </c>
      <c r="HX182" s="244">
        <f>FE95</f>
        <v>0</v>
      </c>
      <c r="HY182" s="305" t="e">
        <f>HW182/ET95</f>
        <v>#DIV/0!</v>
      </c>
      <c r="HZ182" s="305" t="e">
        <f>HX182/ET95</f>
        <v>#DIV/0!</v>
      </c>
      <c r="IA182" s="244">
        <f>FF95</f>
        <v>0</v>
      </c>
      <c r="IB182" s="244">
        <f>FG95</f>
        <v>0</v>
      </c>
      <c r="IC182" s="305" t="e">
        <f>IA182/EU95</f>
        <v>#DIV/0!</v>
      </c>
      <c r="ID182" s="306" t="e">
        <f>IB182/EU95</f>
        <v>#DIV/0!</v>
      </c>
      <c r="IE182" s="245">
        <f>FH95</f>
        <v>0</v>
      </c>
      <c r="IF182" s="245">
        <f>FI95</f>
        <v>0</v>
      </c>
      <c r="IG182" s="306" t="e">
        <f>IE182/EV95</f>
        <v>#DIV/0!</v>
      </c>
      <c r="IH182" s="306" t="e">
        <f>IF182/EV95</f>
        <v>#DIV/0!</v>
      </c>
      <c r="II182" s="245">
        <f>FJ95</f>
        <v>0</v>
      </c>
      <c r="IJ182" s="245">
        <f>FK95</f>
        <v>0</v>
      </c>
      <c r="IK182" s="306" t="e">
        <f>II182/EV95</f>
        <v>#DIV/0!</v>
      </c>
      <c r="IL182" s="306" t="e">
        <f>IJ182/EV95</f>
        <v>#DIV/0!</v>
      </c>
      <c r="IM182" s="245">
        <f>FL95</f>
        <v>0</v>
      </c>
      <c r="IN182" s="245">
        <f>FM95</f>
        <v>0</v>
      </c>
      <c r="IO182" s="306" t="e">
        <f>IM182/EV95</f>
        <v>#DIV/0!</v>
      </c>
      <c r="IP182" s="306" t="e">
        <f>IN182/EV95</f>
        <v>#DIV/0!</v>
      </c>
      <c r="IQ182" s="245">
        <f>FN95</f>
        <v>0</v>
      </c>
      <c r="IR182" s="245">
        <f>FO95</f>
        <v>0</v>
      </c>
      <c r="IS182" s="306" t="e">
        <f>IQ182/EV95</f>
        <v>#DIV/0!</v>
      </c>
      <c r="IT182" s="306" t="e">
        <f>IR182/EV95</f>
        <v>#DIV/0!</v>
      </c>
      <c r="IU182" s="245">
        <f>FP95</f>
        <v>0</v>
      </c>
      <c r="IV182" s="245">
        <f>FQ95</f>
        <v>0</v>
      </c>
      <c r="IW182" s="306" t="e">
        <f>IU182/EW95</f>
        <v>#DIV/0!</v>
      </c>
      <c r="IX182" s="306" t="e">
        <f>IV182/EW95</f>
        <v>#DIV/0!</v>
      </c>
      <c r="IY182" s="375">
        <f>J160</f>
        <v>0</v>
      </c>
      <c r="IZ182" s="375">
        <f>P160</f>
        <v>0</v>
      </c>
      <c r="JA182" s="375">
        <f>J162</f>
        <v>0</v>
      </c>
      <c r="JB182" s="375">
        <f>P162</f>
        <v>0</v>
      </c>
      <c r="JC182" s="246">
        <f>GJ95</f>
        <v>0</v>
      </c>
      <c r="JD182" s="247">
        <f>GK95</f>
        <v>0</v>
      </c>
      <c r="JE182" s="244">
        <f>M110</f>
        <v>0</v>
      </c>
      <c r="JF182" s="245">
        <f>M111</f>
        <v>0</v>
      </c>
      <c r="JG182" s="245">
        <f>M113</f>
        <v>0</v>
      </c>
      <c r="JH182" s="245">
        <f>M115</f>
        <v>0</v>
      </c>
      <c r="JI182" s="245">
        <f>S110</f>
        <v>0</v>
      </c>
      <c r="JJ182" s="245">
        <f>S111</f>
        <v>0</v>
      </c>
      <c r="JK182" s="245">
        <f>S113</f>
        <v>0</v>
      </c>
      <c r="JL182" s="245">
        <f>S115</f>
        <v>0</v>
      </c>
      <c r="JM182" s="376">
        <f>ROUND((SUM(GT37:GT94)*24),8)</f>
        <v>0</v>
      </c>
      <c r="JN182" s="322">
        <f>COUNTIF(GT37:GT94,"&gt;0")</f>
        <v>0</v>
      </c>
      <c r="JO182" s="322">
        <f>IFERROR(ROUNDDOWN(JM182/JN182,2),0)</f>
        <v>0</v>
      </c>
    </row>
  </sheetData>
  <sheetProtection sheet="1" objects="1" scenarios="1"/>
  <mergeCells count="4011">
    <mergeCell ref="DG11:DN14"/>
    <mergeCell ref="DG15:DN18"/>
    <mergeCell ref="DG19:DN22"/>
    <mergeCell ref="DO11:EG14"/>
    <mergeCell ref="DO15:EG18"/>
    <mergeCell ref="DO19:EG22"/>
    <mergeCell ref="R21:AO22"/>
    <mergeCell ref="GT71:GT72"/>
    <mergeCell ref="GT73:GT74"/>
    <mergeCell ref="GT75:GT76"/>
    <mergeCell ref="GT77:GT78"/>
    <mergeCell ref="GT79:GT80"/>
    <mergeCell ref="GT81:GT82"/>
    <mergeCell ref="GT83:GT84"/>
    <mergeCell ref="GT85:GT86"/>
    <mergeCell ref="ER81:ER82"/>
    <mergeCell ref="ES81:ES82"/>
    <mergeCell ref="ER83:ER84"/>
    <mergeCell ref="ES83:ES84"/>
    <mergeCell ref="ER85:ER86"/>
    <mergeCell ref="ES85:ES86"/>
    <mergeCell ref="ER33:ES34"/>
    <mergeCell ref="ER35:ER36"/>
    <mergeCell ref="ES35:ES36"/>
    <mergeCell ref="ER61:ER62"/>
    <mergeCell ref="ES61:ES62"/>
    <mergeCell ref="ER63:ER64"/>
    <mergeCell ref="ES63:ES64"/>
    <mergeCell ref="ER65:ER66"/>
    <mergeCell ref="ES65:ES66"/>
    <mergeCell ref="ES67:ES68"/>
    <mergeCell ref="ER69:ER70"/>
    <mergeCell ref="GT87:GT88"/>
    <mergeCell ref="GT89:GT90"/>
    <mergeCell ref="GT91:GT92"/>
    <mergeCell ref="GT93:GT94"/>
    <mergeCell ref="GT33:GT36"/>
    <mergeCell ref="JM179:JM181"/>
    <mergeCell ref="JN179:JN181"/>
    <mergeCell ref="JM177:JO178"/>
    <mergeCell ref="JO179:JO181"/>
    <mergeCell ref="GT37:GT38"/>
    <mergeCell ref="GT39:GT40"/>
    <mergeCell ref="GT41:GT42"/>
    <mergeCell ref="GT43:GT44"/>
    <mergeCell ref="GT45:GT46"/>
    <mergeCell ref="GT47:GT48"/>
    <mergeCell ref="GT49:GT50"/>
    <mergeCell ref="GT51:GT52"/>
    <mergeCell ref="GT53:GT54"/>
    <mergeCell ref="GT55:GT56"/>
    <mergeCell ref="GT57:GT58"/>
    <mergeCell ref="GT59:GT60"/>
    <mergeCell ref="GT61:GT62"/>
    <mergeCell ref="GT63:GT64"/>
    <mergeCell ref="GT65:GT66"/>
    <mergeCell ref="GT67:GT68"/>
    <mergeCell ref="GT69:GT70"/>
    <mergeCell ref="HN180:HN181"/>
    <mergeCell ref="IV180:IV181"/>
    <mergeCell ref="JI180:JI181"/>
    <mergeCell ref="JJ180:JL180"/>
    <mergeCell ref="JC180:JC181"/>
    <mergeCell ref="JD180:JD181"/>
    <mergeCell ref="ES77:ES78"/>
    <mergeCell ref="GE85:GE86"/>
    <mergeCell ref="GF85:GF86"/>
    <mergeCell ref="GG85:GG86"/>
    <mergeCell ref="GH85:GH86"/>
    <mergeCell ref="GI85:GI86"/>
    <mergeCell ref="GE87:GE88"/>
    <mergeCell ref="GF87:GF88"/>
    <mergeCell ref="GG87:GG88"/>
    <mergeCell ref="GH87:GH88"/>
    <mergeCell ref="GI87:GI88"/>
    <mergeCell ref="GE81:GE82"/>
    <mergeCell ref="GF81:GF82"/>
    <mergeCell ref="GG81:GG82"/>
    <mergeCell ref="GH81:GH82"/>
    <mergeCell ref="GI81:GI82"/>
    <mergeCell ref="GE83:GE84"/>
    <mergeCell ref="GF83:GF84"/>
    <mergeCell ref="GG83:GG84"/>
    <mergeCell ref="GH83:GH84"/>
    <mergeCell ref="GI83:GI84"/>
    <mergeCell ref="GE77:GE78"/>
    <mergeCell ref="GF77:GF78"/>
    <mergeCell ref="GG77:GG78"/>
    <mergeCell ref="GH77:GH78"/>
    <mergeCell ref="GI77:GI78"/>
    <mergeCell ref="GE79:GE80"/>
    <mergeCell ref="GF79:GF80"/>
    <mergeCell ref="GG79:GG80"/>
    <mergeCell ref="GH79:GH80"/>
    <mergeCell ref="GI79:GI80"/>
    <mergeCell ref="FN81:FN82"/>
    <mergeCell ref="ER37:ER38"/>
    <mergeCell ref="ES37:ES38"/>
    <mergeCell ref="ER39:ER40"/>
    <mergeCell ref="ES39:ES40"/>
    <mergeCell ref="ER41:ER42"/>
    <mergeCell ref="ES41:ES42"/>
    <mergeCell ref="ER43:ER44"/>
    <mergeCell ref="ES43:ES44"/>
    <mergeCell ref="ER45:ER46"/>
    <mergeCell ref="ES45:ES46"/>
    <mergeCell ref="ER47:ER48"/>
    <mergeCell ref="ES47:ES48"/>
    <mergeCell ref="ER49:ER50"/>
    <mergeCell ref="ES49:ES50"/>
    <mergeCell ref="ER51:ER52"/>
    <mergeCell ref="ES51:ES52"/>
    <mergeCell ref="ER53:ER54"/>
    <mergeCell ref="ES53:ES54"/>
    <mergeCell ref="EO33:EQ34"/>
    <mergeCell ref="EQ35:EQ36"/>
    <mergeCell ref="EO95:EO96"/>
    <mergeCell ref="EP95:EP96"/>
    <mergeCell ref="EQ95:EQ96"/>
    <mergeCell ref="ER95:ER96"/>
    <mergeCell ref="ES95:ES96"/>
    <mergeCell ref="EQ37:EQ38"/>
    <mergeCell ref="EQ39:EQ40"/>
    <mergeCell ref="EQ41:EQ42"/>
    <mergeCell ref="EQ43:EQ44"/>
    <mergeCell ref="EQ45:EQ46"/>
    <mergeCell ref="EQ47:EQ48"/>
    <mergeCell ref="EQ49:EQ50"/>
    <mergeCell ref="EQ51:EQ52"/>
    <mergeCell ref="EQ53:EQ54"/>
    <mergeCell ref="EQ55:EQ56"/>
    <mergeCell ref="EQ57:EQ58"/>
    <mergeCell ref="EQ59:EQ60"/>
    <mergeCell ref="EQ61:EQ62"/>
    <mergeCell ref="EQ63:EQ64"/>
    <mergeCell ref="EQ65:EQ66"/>
    <mergeCell ref="EQ67:EQ68"/>
    <mergeCell ref="EQ73:EQ74"/>
    <mergeCell ref="EQ75:EQ76"/>
    <mergeCell ref="ES69:ES70"/>
    <mergeCell ref="ER71:ER72"/>
    <mergeCell ref="ES71:ES72"/>
    <mergeCell ref="ER73:ER74"/>
    <mergeCell ref="ES73:ES74"/>
    <mergeCell ref="EQ81:EQ82"/>
    <mergeCell ref="EQ83:EQ84"/>
    <mergeCell ref="EO83:EO84"/>
    <mergeCell ref="EP83:EP84"/>
    <mergeCell ref="EO85:EO86"/>
    <mergeCell ref="EP85:EP86"/>
    <mergeCell ref="EP69:EP70"/>
    <mergeCell ref="EO71:EO72"/>
    <mergeCell ref="EP71:EP72"/>
    <mergeCell ref="EO73:EO74"/>
    <mergeCell ref="EP73:EP74"/>
    <mergeCell ref="ES55:ES56"/>
    <mergeCell ref="ER57:ER58"/>
    <mergeCell ref="ES57:ES58"/>
    <mergeCell ref="ER59:ER60"/>
    <mergeCell ref="ES59:ES60"/>
    <mergeCell ref="EO93:EO94"/>
    <mergeCell ref="EP93:EP94"/>
    <mergeCell ref="EQ85:EQ86"/>
    <mergeCell ref="EQ87:EQ88"/>
    <mergeCell ref="EQ89:EQ90"/>
    <mergeCell ref="EQ91:EQ92"/>
    <mergeCell ref="EQ93:EQ94"/>
    <mergeCell ref="ER87:ER88"/>
    <mergeCell ref="ER55:ER56"/>
    <mergeCell ref="ES87:ES88"/>
    <mergeCell ref="ER89:ER90"/>
    <mergeCell ref="ES89:ES90"/>
    <mergeCell ref="ER91:ER92"/>
    <mergeCell ref="ES91:ES92"/>
    <mergeCell ref="ER93:ER94"/>
    <mergeCell ref="ES93:ES94"/>
    <mergeCell ref="ES75:ES76"/>
    <mergeCell ref="ER77:ER78"/>
    <mergeCell ref="EO91:EO92"/>
    <mergeCell ref="EP91:EP92"/>
    <mergeCell ref="EO35:EO36"/>
    <mergeCell ref="EP35:EP36"/>
    <mergeCell ref="EO37:EO38"/>
    <mergeCell ref="EP37:EP38"/>
    <mergeCell ref="EO39:EO40"/>
    <mergeCell ref="EP39:EP40"/>
    <mergeCell ref="EO41:EO42"/>
    <mergeCell ref="EP41:EP42"/>
    <mergeCell ref="EO43:EO44"/>
    <mergeCell ref="EP43:EP44"/>
    <mergeCell ref="EO45:EO46"/>
    <mergeCell ref="EP45:EP46"/>
    <mergeCell ref="EO47:EO48"/>
    <mergeCell ref="EP47:EP48"/>
    <mergeCell ref="EO49:EO50"/>
    <mergeCell ref="EP49:EP50"/>
    <mergeCell ref="EO51:EO52"/>
    <mergeCell ref="EO61:EO62"/>
    <mergeCell ref="EP61:EP62"/>
    <mergeCell ref="EO63:EO64"/>
    <mergeCell ref="EP55:EP56"/>
    <mergeCell ref="EO57:EO58"/>
    <mergeCell ref="EP57:EP58"/>
    <mergeCell ref="EO59:EO60"/>
    <mergeCell ref="EP59:EP60"/>
    <mergeCell ref="EP63:EP64"/>
    <mergeCell ref="EO65:EO66"/>
    <mergeCell ref="EP65:EP66"/>
    <mergeCell ref="EO81:EO82"/>
    <mergeCell ref="EP81:EP82"/>
    <mergeCell ref="EL73:EN74"/>
    <mergeCell ref="EL75:EN76"/>
    <mergeCell ref="EL77:EN78"/>
    <mergeCell ref="EL79:EN80"/>
    <mergeCell ref="EL81:EN82"/>
    <mergeCell ref="EL83:EN84"/>
    <mergeCell ref="EO87:EO88"/>
    <mergeCell ref="EP87:EP88"/>
    <mergeCell ref="CB178:CH178"/>
    <mergeCell ref="CI178:CV178"/>
    <mergeCell ref="BZ178:BZ181"/>
    <mergeCell ref="IA179:IA181"/>
    <mergeCell ref="IP180:IP181"/>
    <mergeCell ref="IR180:IR181"/>
    <mergeCell ref="DA179:DA181"/>
    <mergeCell ref="DB179:DB181"/>
    <mergeCell ref="HQ179:HQ181"/>
    <mergeCell ref="DD179:DJ179"/>
    <mergeCell ref="FR179:FR181"/>
    <mergeCell ref="GA180:GA181"/>
    <mergeCell ref="HW178:HZ178"/>
    <mergeCell ref="CT180:CT181"/>
    <mergeCell ref="II178:IL178"/>
    <mergeCell ref="IM178:IP178"/>
    <mergeCell ref="DH180:DH181"/>
    <mergeCell ref="CO179:CO181"/>
    <mergeCell ref="CP179:CV179"/>
    <mergeCell ref="CA178:CA181"/>
    <mergeCell ref="IQ178:IT178"/>
    <mergeCell ref="GE89:GE90"/>
    <mergeCell ref="EO89:EO90"/>
    <mergeCell ref="EP89:EP90"/>
    <mergeCell ref="EV180:EV181"/>
    <mergeCell ref="EW180:EW181"/>
    <mergeCell ref="CU180:CU181"/>
    <mergeCell ref="CV180:CV181"/>
    <mergeCell ref="BU178:BU181"/>
    <mergeCell ref="BU177:GP177"/>
    <mergeCell ref="JE180:JE181"/>
    <mergeCell ref="FT179:FT181"/>
    <mergeCell ref="FV179:GB179"/>
    <mergeCell ref="HL180:HL181"/>
    <mergeCell ref="EX180:EX181"/>
    <mergeCell ref="EY180:EY181"/>
    <mergeCell ref="EZ180:EZ181"/>
    <mergeCell ref="EM178:EZ178"/>
    <mergeCell ref="EM179:EM181"/>
    <mergeCell ref="EN179:EN181"/>
    <mergeCell ref="EO179:EO181"/>
    <mergeCell ref="EP179:EP181"/>
    <mergeCell ref="EQ179:EQ181"/>
    <mergeCell ref="ER179:ER181"/>
    <mergeCell ref="ES179:ES181"/>
    <mergeCell ref="ET179:EZ179"/>
    <mergeCell ref="ET180:ET181"/>
    <mergeCell ref="FP179:FP181"/>
    <mergeCell ref="FJ180:FJ181"/>
    <mergeCell ref="FK180:FK181"/>
    <mergeCell ref="FL180:FL181"/>
    <mergeCell ref="FM180:FM181"/>
    <mergeCell ref="FN180:FN181"/>
    <mergeCell ref="FW180:FW181"/>
    <mergeCell ref="FY180:FY181"/>
    <mergeCell ref="JE179:JL179"/>
    <mergeCell ref="IX180:IX181"/>
    <mergeCell ref="ID180:ID181"/>
    <mergeCell ref="IF180:IF181"/>
    <mergeCell ref="IH180:IH181"/>
    <mergeCell ref="IJ180:IJ181"/>
    <mergeCell ref="IL180:IL181"/>
    <mergeCell ref="IT180:IT181"/>
    <mergeCell ref="HP180:HP181"/>
    <mergeCell ref="HR180:HR181"/>
    <mergeCell ref="HT180:HT181"/>
    <mergeCell ref="HV180:HV181"/>
    <mergeCell ref="HX180:HX181"/>
    <mergeCell ref="HZ180:HZ181"/>
    <mergeCell ref="HI179:HI181"/>
    <mergeCell ref="HK179:HK181"/>
    <mergeCell ref="HM179:HM181"/>
    <mergeCell ref="HO179:HO181"/>
    <mergeCell ref="IM179:IM181"/>
    <mergeCell ref="IO179:IO181"/>
    <mergeCell ref="IQ179:IQ181"/>
    <mergeCell ref="IS179:IS181"/>
    <mergeCell ref="IU179:IU181"/>
    <mergeCell ref="IW179:IW181"/>
    <mergeCell ref="IY180:IZ180"/>
    <mergeCell ref="JA180:JB180"/>
    <mergeCell ref="GQ179:GQ181"/>
    <mergeCell ref="GR179:GR181"/>
    <mergeCell ref="GS179:GS181"/>
    <mergeCell ref="EK180:EK181"/>
    <mergeCell ref="EL180:EL181"/>
    <mergeCell ref="K179:K181"/>
    <mergeCell ref="L179:L181"/>
    <mergeCell ref="M179:M181"/>
    <mergeCell ref="N179:N181"/>
    <mergeCell ref="AD179:AD181"/>
    <mergeCell ref="AE179:AE181"/>
    <mergeCell ref="AF179:AF181"/>
    <mergeCell ref="AG179:AG181"/>
    <mergeCell ref="AL180:AL181"/>
    <mergeCell ref="AM180:AM181"/>
    <mergeCell ref="BA180:BA181"/>
    <mergeCell ref="BB180:BB181"/>
    <mergeCell ref="BC180:BC181"/>
    <mergeCell ref="AX180:AX181"/>
    <mergeCell ref="AT179:AT181"/>
    <mergeCell ref="AJ180:AJ181"/>
    <mergeCell ref="BE179:BE181"/>
    <mergeCell ref="AK180:AK181"/>
    <mergeCell ref="W179:W181"/>
    <mergeCell ref="X179:X181"/>
    <mergeCell ref="Y179:Y181"/>
    <mergeCell ref="Z179:Z181"/>
    <mergeCell ref="AA179:AA181"/>
    <mergeCell ref="BQ180:BQ181"/>
    <mergeCell ref="BR180:BR181"/>
    <mergeCell ref="BY178:BY181"/>
    <mergeCell ref="CC179:CC181"/>
    <mergeCell ref="GQ178:GS178"/>
    <mergeCell ref="GT178:GV178"/>
    <mergeCell ref="GW178:GY178"/>
    <mergeCell ref="GZ178:HB178"/>
    <mergeCell ref="HC178:HE178"/>
    <mergeCell ref="HF178:HH178"/>
    <mergeCell ref="GT179:GT181"/>
    <mergeCell ref="GC178:GP178"/>
    <mergeCell ref="GC179:GC181"/>
    <mergeCell ref="GD179:GD181"/>
    <mergeCell ref="GE179:GE181"/>
    <mergeCell ref="AB179:AB181"/>
    <mergeCell ref="AN180:AN181"/>
    <mergeCell ref="AO180:AO181"/>
    <mergeCell ref="AP180:AP181"/>
    <mergeCell ref="AQ179:AQ181"/>
    <mergeCell ref="AR179:AR181"/>
    <mergeCell ref="DS180:DS181"/>
    <mergeCell ref="DT180:DT181"/>
    <mergeCell ref="DU180:DU181"/>
    <mergeCell ref="DV180:DV181"/>
    <mergeCell ref="BO180:BO181"/>
    <mergeCell ref="BP180:BP181"/>
    <mergeCell ref="CM179:CM181"/>
    <mergeCell ref="CN179:CN181"/>
    <mergeCell ref="BS177:BS181"/>
    <mergeCell ref="BT177:BT181"/>
    <mergeCell ref="FO178:GB178"/>
    <mergeCell ref="FO179:FO181"/>
    <mergeCell ref="EU180:EU181"/>
    <mergeCell ref="A177:N177"/>
    <mergeCell ref="HI177:HJ178"/>
    <mergeCell ref="HK177:ID177"/>
    <mergeCell ref="IA178:ID178"/>
    <mergeCell ref="IE178:IH178"/>
    <mergeCell ref="IN180:IN181"/>
    <mergeCell ref="IE179:IE181"/>
    <mergeCell ref="IG179:IG181"/>
    <mergeCell ref="II179:II181"/>
    <mergeCell ref="IK179:IK181"/>
    <mergeCell ref="FV180:FV181"/>
    <mergeCell ref="FX180:FX181"/>
    <mergeCell ref="FZ180:FZ181"/>
    <mergeCell ref="GB180:GB181"/>
    <mergeCell ref="HS179:HS181"/>
    <mergeCell ref="HU179:HU181"/>
    <mergeCell ref="HW179:HW181"/>
    <mergeCell ref="HY179:HY181"/>
    <mergeCell ref="CQ180:CQ181"/>
    <mergeCell ref="CR180:CR181"/>
    <mergeCell ref="CS180:CS181"/>
    <mergeCell ref="DC179:DC181"/>
    <mergeCell ref="BI179:BI181"/>
    <mergeCell ref="BJ179:BJ181"/>
    <mergeCell ref="S178:S181"/>
    <mergeCell ref="V178:AB178"/>
    <mergeCell ref="AC178:AP178"/>
    <mergeCell ref="AQ178:BD178"/>
    <mergeCell ref="AH179:AH181"/>
    <mergeCell ref="AI179:AI181"/>
    <mergeCell ref="AJ179:AP179"/>
    <mergeCell ref="AS179:AS181"/>
    <mergeCell ref="I179:I181"/>
    <mergeCell ref="V179:V181"/>
    <mergeCell ref="CW178:DJ178"/>
    <mergeCell ref="HK178:HN178"/>
    <mergeCell ref="IC179:IC181"/>
    <mergeCell ref="IB180:IB181"/>
    <mergeCell ref="HJ179:HJ181"/>
    <mergeCell ref="FQ179:FQ181"/>
    <mergeCell ref="FS179:FS181"/>
    <mergeCell ref="FU179:FU181"/>
    <mergeCell ref="CX179:CX181"/>
    <mergeCell ref="CY179:CY181"/>
    <mergeCell ref="CZ179:CZ181"/>
    <mergeCell ref="DD180:DD181"/>
    <mergeCell ref="DE180:DE181"/>
    <mergeCell ref="DF180:DF181"/>
    <mergeCell ref="DG180:DG181"/>
    <mergeCell ref="CL179:CL181"/>
    <mergeCell ref="CW179:CW181"/>
    <mergeCell ref="CP180:CP181"/>
    <mergeCell ref="DI180:DI181"/>
    <mergeCell ref="DJ180:DJ181"/>
    <mergeCell ref="T178:T181"/>
    <mergeCell ref="U178:U181"/>
    <mergeCell ref="BX178:BX181"/>
    <mergeCell ref="CB179:CB181"/>
    <mergeCell ref="BG179:BG181"/>
    <mergeCell ref="AX179:BD179"/>
    <mergeCell ref="BD180:BD181"/>
    <mergeCell ref="AY180:AY181"/>
    <mergeCell ref="AZ180:AZ181"/>
    <mergeCell ref="O178:O181"/>
    <mergeCell ref="H178:N178"/>
    <mergeCell ref="P178:P181"/>
    <mergeCell ref="Q178:Q181"/>
    <mergeCell ref="R178:R181"/>
    <mergeCell ref="FH180:FH181"/>
    <mergeCell ref="FI180:FI181"/>
    <mergeCell ref="J179:J181"/>
    <mergeCell ref="BE178:BR178"/>
    <mergeCell ref="CF179:CF181"/>
    <mergeCell ref="CG179:CG181"/>
    <mergeCell ref="CH179:CH181"/>
    <mergeCell ref="CI179:CI181"/>
    <mergeCell ref="CJ179:CJ181"/>
    <mergeCell ref="CK179:CK181"/>
    <mergeCell ref="BK179:BK181"/>
    <mergeCell ref="BL179:BR179"/>
    <mergeCell ref="BL180:BL181"/>
    <mergeCell ref="BM180:BM181"/>
    <mergeCell ref="BH179:BH181"/>
    <mergeCell ref="AU179:AU181"/>
    <mergeCell ref="AV179:AV181"/>
    <mergeCell ref="AW179:AW181"/>
    <mergeCell ref="BF179:BF181"/>
    <mergeCell ref="BN180:BN181"/>
    <mergeCell ref="FH179:FN179"/>
    <mergeCell ref="DY179:DY181"/>
    <mergeCell ref="AC179:AC181"/>
    <mergeCell ref="H179:H181"/>
    <mergeCell ref="DY178:EL178"/>
    <mergeCell ref="BV178:BV181"/>
    <mergeCell ref="BW178:BW181"/>
    <mergeCell ref="FG179:FG181"/>
    <mergeCell ref="A178:A181"/>
    <mergeCell ref="B178:B181"/>
    <mergeCell ref="C178:C181"/>
    <mergeCell ref="D178:D181"/>
    <mergeCell ref="E178:E181"/>
    <mergeCell ref="F178:F181"/>
    <mergeCell ref="G178:G181"/>
    <mergeCell ref="GE93:GE94"/>
    <mergeCell ref="GF93:GF94"/>
    <mergeCell ref="GG93:GG94"/>
    <mergeCell ref="GH93:GH94"/>
    <mergeCell ref="GI93:GI94"/>
    <mergeCell ref="FC95:FC96"/>
    <mergeCell ref="FD95:FD96"/>
    <mergeCell ref="FE95:FE96"/>
    <mergeCell ref="FF95:FF96"/>
    <mergeCell ref="FX93:FX94"/>
    <mergeCell ref="FY93:FY94"/>
    <mergeCell ref="FZ93:FZ94"/>
    <mergeCell ref="GA93:GA94"/>
    <mergeCell ref="GB93:GB94"/>
    <mergeCell ref="GC93:GC94"/>
    <mergeCell ref="FR93:FR94"/>
    <mergeCell ref="FS93:FS94"/>
    <mergeCell ref="FT93:FT94"/>
    <mergeCell ref="FU93:FU94"/>
    <mergeCell ref="FV93:FV94"/>
    <mergeCell ref="P133:U133"/>
    <mergeCell ref="AB125:AG125"/>
    <mergeCell ref="J134:O135"/>
    <mergeCell ref="P134:U135"/>
    <mergeCell ref="EU97:EU98"/>
    <mergeCell ref="GF89:GF90"/>
    <mergeCell ref="GG89:GG90"/>
    <mergeCell ref="GH89:GH90"/>
    <mergeCell ref="GI89:GI90"/>
    <mergeCell ref="GE91:GE92"/>
    <mergeCell ref="GF91:GF92"/>
    <mergeCell ref="GG91:GG92"/>
    <mergeCell ref="GH91:GH92"/>
    <mergeCell ref="GI91:GI92"/>
    <mergeCell ref="FI95:FI96"/>
    <mergeCell ref="FJ95:FJ96"/>
    <mergeCell ref="FK95:FK96"/>
    <mergeCell ref="FL95:FL96"/>
    <mergeCell ref="EX95:EX96"/>
    <mergeCell ref="EY95:EY96"/>
    <mergeCell ref="EZ95:EZ96"/>
    <mergeCell ref="FA95:FA96"/>
    <mergeCell ref="FB95:FB96"/>
    <mergeCell ref="FH95:FH96"/>
    <mergeCell ref="FM93:FM94"/>
    <mergeCell ref="FN93:FN94"/>
    <mergeCell ref="FO93:FO94"/>
    <mergeCell ref="FP93:FP94"/>
    <mergeCell ref="FQ93:FQ94"/>
    <mergeCell ref="FM91:FM92"/>
    <mergeCell ref="FN91:FN92"/>
    <mergeCell ref="FO91:FO92"/>
    <mergeCell ref="FP91:FP92"/>
    <mergeCell ref="FQ91:FQ92"/>
    <mergeCell ref="FR95:FR96"/>
    <mergeCell ref="FS95:FS96"/>
    <mergeCell ref="FW93:FW94"/>
    <mergeCell ref="GH73:GH74"/>
    <mergeCell ref="GI73:GI74"/>
    <mergeCell ref="GE75:GE76"/>
    <mergeCell ref="GF75:GF76"/>
    <mergeCell ref="GG75:GG76"/>
    <mergeCell ref="GH75:GH76"/>
    <mergeCell ref="GI75:GI76"/>
    <mergeCell ref="GE69:GE70"/>
    <mergeCell ref="GF69:GF70"/>
    <mergeCell ref="GG69:GG70"/>
    <mergeCell ref="GH69:GH70"/>
    <mergeCell ref="GI69:GI70"/>
    <mergeCell ref="GE71:GE72"/>
    <mergeCell ref="GF71:GF72"/>
    <mergeCell ref="GG71:GG72"/>
    <mergeCell ref="GH71:GH72"/>
    <mergeCell ref="GI71:GI72"/>
    <mergeCell ref="GH65:GH66"/>
    <mergeCell ref="GI65:GI66"/>
    <mergeCell ref="GE67:GE68"/>
    <mergeCell ref="GF67:GF68"/>
    <mergeCell ref="GG67:GG68"/>
    <mergeCell ref="GH67:GH68"/>
    <mergeCell ref="GI67:GI68"/>
    <mergeCell ref="GE61:GE62"/>
    <mergeCell ref="GF61:GF62"/>
    <mergeCell ref="GG61:GG62"/>
    <mergeCell ref="GH61:GH62"/>
    <mergeCell ref="GI61:GI62"/>
    <mergeCell ref="GE63:GE64"/>
    <mergeCell ref="GF63:GF64"/>
    <mergeCell ref="GG63:GG64"/>
    <mergeCell ref="GH63:GH64"/>
    <mergeCell ref="GI63:GI64"/>
    <mergeCell ref="FM87:FM88"/>
    <mergeCell ref="FN79:FN80"/>
    <mergeCell ref="FO79:FO80"/>
    <mergeCell ref="FP79:FP80"/>
    <mergeCell ref="FQ87:FQ88"/>
    <mergeCell ref="FM81:FM82"/>
    <mergeCell ref="GG45:GG46"/>
    <mergeCell ref="FQ71:FQ72"/>
    <mergeCell ref="FM65:FM66"/>
    <mergeCell ref="FN65:FN66"/>
    <mergeCell ref="FO65:FO66"/>
    <mergeCell ref="FN71:FN72"/>
    <mergeCell ref="FO71:FO72"/>
    <mergeCell ref="FP71:FP72"/>
    <mergeCell ref="FQ79:FQ80"/>
    <mergeCell ref="FM73:FM74"/>
    <mergeCell ref="FN73:FN74"/>
    <mergeCell ref="FO73:FO74"/>
    <mergeCell ref="FP73:FP74"/>
    <mergeCell ref="FQ73:FQ74"/>
    <mergeCell ref="FM75:FM76"/>
    <mergeCell ref="FN83:FN84"/>
    <mergeCell ref="GE65:GE66"/>
    <mergeCell ref="GF65:GF66"/>
    <mergeCell ref="GG65:GG66"/>
    <mergeCell ref="GE73:GE74"/>
    <mergeCell ref="GF73:GF74"/>
    <mergeCell ref="GG73:GG74"/>
    <mergeCell ref="FO83:FO84"/>
    <mergeCell ref="FP83:FP84"/>
    <mergeCell ref="FM77:FM78"/>
    <mergeCell ref="FN59:FN60"/>
    <mergeCell ref="GI45:GI46"/>
    <mergeCell ref="GI47:GI48"/>
    <mergeCell ref="GF51:GF52"/>
    <mergeCell ref="GG51:GG52"/>
    <mergeCell ref="GE55:GE56"/>
    <mergeCell ref="GH43:GH44"/>
    <mergeCell ref="GI43:GI44"/>
    <mergeCell ref="GE57:GE58"/>
    <mergeCell ref="GF57:GF58"/>
    <mergeCell ref="GG57:GG58"/>
    <mergeCell ref="GH57:GH58"/>
    <mergeCell ref="GI57:GI58"/>
    <mergeCell ref="GE59:GE60"/>
    <mergeCell ref="GF59:GF60"/>
    <mergeCell ref="GG59:GG60"/>
    <mergeCell ref="GH59:GH60"/>
    <mergeCell ref="GI59:GI60"/>
    <mergeCell ref="GI53:GI54"/>
    <mergeCell ref="GF55:GF56"/>
    <mergeCell ref="GG55:GG56"/>
    <mergeCell ref="GH55:GH56"/>
    <mergeCell ref="GI55:GI56"/>
    <mergeCell ref="GE49:GE50"/>
    <mergeCell ref="GF49:GF50"/>
    <mergeCell ref="GG49:GG50"/>
    <mergeCell ref="GH49:GH50"/>
    <mergeCell ref="GI49:GI50"/>
    <mergeCell ref="GH51:GH52"/>
    <mergeCell ref="GI51:GI52"/>
    <mergeCell ref="FM89:FM90"/>
    <mergeCell ref="FN89:FN90"/>
    <mergeCell ref="FO89:FO90"/>
    <mergeCell ref="FP89:FP90"/>
    <mergeCell ref="FQ89:FQ90"/>
    <mergeCell ref="GE47:GE48"/>
    <mergeCell ref="GF47:GF48"/>
    <mergeCell ref="GG47:GG48"/>
    <mergeCell ref="GH47:GH48"/>
    <mergeCell ref="FN87:FN88"/>
    <mergeCell ref="FO87:FO88"/>
    <mergeCell ref="FP87:FP88"/>
    <mergeCell ref="GE37:GE38"/>
    <mergeCell ref="GF37:GF38"/>
    <mergeCell ref="GG37:GG38"/>
    <mergeCell ref="GE51:GE52"/>
    <mergeCell ref="GE53:GE54"/>
    <mergeCell ref="GF53:GF54"/>
    <mergeCell ref="GG53:GG54"/>
    <mergeCell ref="GH53:GH54"/>
    <mergeCell ref="FM85:FM86"/>
    <mergeCell ref="FN85:FN86"/>
    <mergeCell ref="FO85:FO86"/>
    <mergeCell ref="FP85:FP86"/>
    <mergeCell ref="FQ85:FQ86"/>
    <mergeCell ref="GE45:GE46"/>
    <mergeCell ref="GF45:GF46"/>
    <mergeCell ref="FM63:FM64"/>
    <mergeCell ref="FM55:FM56"/>
    <mergeCell ref="FN55:FN56"/>
    <mergeCell ref="FO55:FO56"/>
    <mergeCell ref="GH45:GH46"/>
    <mergeCell ref="FN67:FN68"/>
    <mergeCell ref="FO67:FO68"/>
    <mergeCell ref="FP67:FP68"/>
    <mergeCell ref="FQ75:FQ76"/>
    <mergeCell ref="FM69:FM70"/>
    <mergeCell ref="FN69:FN70"/>
    <mergeCell ref="FO69:FO70"/>
    <mergeCell ref="FP69:FP70"/>
    <mergeCell ref="FQ69:FQ70"/>
    <mergeCell ref="FM71:FM72"/>
    <mergeCell ref="FN63:FN64"/>
    <mergeCell ref="FO63:FO64"/>
    <mergeCell ref="FP63:FP64"/>
    <mergeCell ref="FO81:FO82"/>
    <mergeCell ref="FP81:FP82"/>
    <mergeCell ref="FQ81:FQ82"/>
    <mergeCell ref="FM83:FM84"/>
    <mergeCell ref="FQ83:FQ84"/>
    <mergeCell ref="FN77:FN78"/>
    <mergeCell ref="FO77:FO78"/>
    <mergeCell ref="FP77:FP78"/>
    <mergeCell ref="FQ77:FQ78"/>
    <mergeCell ref="FM79:FM80"/>
    <mergeCell ref="FQ41:FQ42"/>
    <mergeCell ref="FO95:FO96"/>
    <mergeCell ref="FP95:FP96"/>
    <mergeCell ref="FQ95:FQ96"/>
    <mergeCell ref="FP65:FP66"/>
    <mergeCell ref="FQ65:FQ66"/>
    <mergeCell ref="FM67:FM68"/>
    <mergeCell ref="FN75:FN76"/>
    <mergeCell ref="FO75:FO76"/>
    <mergeCell ref="FP75:FP76"/>
    <mergeCell ref="FO49:FO50"/>
    <mergeCell ref="FP49:FP50"/>
    <mergeCell ref="FQ49:FQ50"/>
    <mergeCell ref="FM43:FM44"/>
    <mergeCell ref="FN43:FN44"/>
    <mergeCell ref="FO43:FO44"/>
    <mergeCell ref="FP43:FP44"/>
    <mergeCell ref="FQ43:FQ44"/>
    <mergeCell ref="FM45:FM46"/>
    <mergeCell ref="FN45:FN46"/>
    <mergeCell ref="FO45:FO46"/>
    <mergeCell ref="FP45:FP46"/>
    <mergeCell ref="FQ45:FQ46"/>
    <mergeCell ref="FO59:FO60"/>
    <mergeCell ref="FP59:FP60"/>
    <mergeCell ref="FQ59:FQ60"/>
    <mergeCell ref="FQ67:FQ68"/>
    <mergeCell ref="FM61:FM62"/>
    <mergeCell ref="FN61:FN62"/>
    <mergeCell ref="FO61:FO62"/>
    <mergeCell ref="FP61:FP62"/>
    <mergeCell ref="FQ61:FQ62"/>
    <mergeCell ref="FM37:FM38"/>
    <mergeCell ref="FN37:FN38"/>
    <mergeCell ref="FO37:FO38"/>
    <mergeCell ref="FP37:FP38"/>
    <mergeCell ref="FQ37:FQ38"/>
    <mergeCell ref="FM95:FM96"/>
    <mergeCell ref="FN95:FN96"/>
    <mergeCell ref="FM51:FM52"/>
    <mergeCell ref="FN51:FN52"/>
    <mergeCell ref="FO51:FO52"/>
    <mergeCell ref="FP51:FP52"/>
    <mergeCell ref="FQ51:FQ52"/>
    <mergeCell ref="FN53:FN54"/>
    <mergeCell ref="FO53:FO54"/>
    <mergeCell ref="FP53:FP54"/>
    <mergeCell ref="FQ53:FQ54"/>
    <mergeCell ref="FQ47:FQ48"/>
    <mergeCell ref="FP55:FP56"/>
    <mergeCell ref="FQ55:FQ56"/>
    <mergeCell ref="FQ63:FQ64"/>
    <mergeCell ref="FP57:FP58"/>
    <mergeCell ref="FQ57:FQ58"/>
    <mergeCell ref="FM59:FM60"/>
    <mergeCell ref="FM39:FM40"/>
    <mergeCell ref="FN39:FN40"/>
    <mergeCell ref="FO39:FO40"/>
    <mergeCell ref="FP39:FP40"/>
    <mergeCell ref="FQ39:FQ40"/>
    <mergeCell ref="FM41:FM42"/>
    <mergeCell ref="FN41:FN42"/>
    <mergeCell ref="FO41:FO42"/>
    <mergeCell ref="FP41:FP42"/>
    <mergeCell ref="FX91:FX92"/>
    <mergeCell ref="FY91:FY92"/>
    <mergeCell ref="FZ91:FZ92"/>
    <mergeCell ref="GA91:GA92"/>
    <mergeCell ref="GB91:GB92"/>
    <mergeCell ref="GC91:GC92"/>
    <mergeCell ref="FR91:FR92"/>
    <mergeCell ref="FS91:FS92"/>
    <mergeCell ref="FT91:FT92"/>
    <mergeCell ref="FU91:FU92"/>
    <mergeCell ref="FV91:FV92"/>
    <mergeCell ref="FW91:FW92"/>
    <mergeCell ref="FD93:FD94"/>
    <mergeCell ref="FG93:FG94"/>
    <mergeCell ref="FE93:FE94"/>
    <mergeCell ref="FF93:FF94"/>
    <mergeCell ref="FH91:FH92"/>
    <mergeCell ref="FH93:FH94"/>
    <mergeCell ref="FX89:FX90"/>
    <mergeCell ref="FY89:FY90"/>
    <mergeCell ref="FZ89:FZ90"/>
    <mergeCell ref="GA89:GA90"/>
    <mergeCell ref="GB89:GB90"/>
    <mergeCell ref="GC89:GC90"/>
    <mergeCell ref="FR89:FR90"/>
    <mergeCell ref="FS89:FS90"/>
    <mergeCell ref="FT89:FT90"/>
    <mergeCell ref="FU89:FU90"/>
    <mergeCell ref="FV89:FV90"/>
    <mergeCell ref="FW89:FW90"/>
    <mergeCell ref="FX87:FX88"/>
    <mergeCell ref="FY87:FY88"/>
    <mergeCell ref="FZ87:FZ88"/>
    <mergeCell ref="GA87:GA88"/>
    <mergeCell ref="GB87:GB88"/>
    <mergeCell ref="GC87:GC88"/>
    <mergeCell ref="FR87:FR88"/>
    <mergeCell ref="FS87:FS88"/>
    <mergeCell ref="FT87:FT88"/>
    <mergeCell ref="FU87:FU88"/>
    <mergeCell ref="FV87:FV88"/>
    <mergeCell ref="FW87:FW88"/>
    <mergeCell ref="FX85:FX86"/>
    <mergeCell ref="FY85:FY86"/>
    <mergeCell ref="FZ85:FZ86"/>
    <mergeCell ref="GA85:GA86"/>
    <mergeCell ref="GB85:GB86"/>
    <mergeCell ref="GC85:GC86"/>
    <mergeCell ref="FR85:FR86"/>
    <mergeCell ref="FS85:FS86"/>
    <mergeCell ref="FT85:FT86"/>
    <mergeCell ref="FU85:FU86"/>
    <mergeCell ref="FV85:FV86"/>
    <mergeCell ref="FW85:FW86"/>
    <mergeCell ref="FX83:FX84"/>
    <mergeCell ref="FY83:FY84"/>
    <mergeCell ref="FZ83:FZ84"/>
    <mergeCell ref="GA83:GA84"/>
    <mergeCell ref="GB83:GB84"/>
    <mergeCell ref="GC83:GC84"/>
    <mergeCell ref="FR83:FR84"/>
    <mergeCell ref="FS83:FS84"/>
    <mergeCell ref="FT83:FT84"/>
    <mergeCell ref="FU83:FU84"/>
    <mergeCell ref="FV83:FV84"/>
    <mergeCell ref="FW83:FW84"/>
    <mergeCell ref="FX81:FX82"/>
    <mergeCell ref="FY81:FY82"/>
    <mergeCell ref="FZ81:FZ82"/>
    <mergeCell ref="GA81:GA82"/>
    <mergeCell ref="GB81:GB82"/>
    <mergeCell ref="GC81:GC82"/>
    <mergeCell ref="FZ79:FZ80"/>
    <mergeCell ref="GA79:GA80"/>
    <mergeCell ref="GB79:GB80"/>
    <mergeCell ref="GC79:GC80"/>
    <mergeCell ref="FR81:FR82"/>
    <mergeCell ref="FS81:FS82"/>
    <mergeCell ref="FT81:FT82"/>
    <mergeCell ref="FU81:FU82"/>
    <mergeCell ref="FV81:FV82"/>
    <mergeCell ref="FW81:FW82"/>
    <mergeCell ref="FZ77:FZ78"/>
    <mergeCell ref="GA77:GA78"/>
    <mergeCell ref="GB77:GB78"/>
    <mergeCell ref="GC77:GC78"/>
    <mergeCell ref="FT79:FT80"/>
    <mergeCell ref="FU79:FU80"/>
    <mergeCell ref="FV79:FV80"/>
    <mergeCell ref="FW79:FW80"/>
    <mergeCell ref="FX79:FX80"/>
    <mergeCell ref="FY79:FY80"/>
    <mergeCell ref="FR79:FR80"/>
    <mergeCell ref="FS79:FS80"/>
    <mergeCell ref="FZ75:FZ76"/>
    <mergeCell ref="GA75:GA76"/>
    <mergeCell ref="GB75:GB76"/>
    <mergeCell ref="GC75:GC76"/>
    <mergeCell ref="FT77:FT78"/>
    <mergeCell ref="FU77:FU78"/>
    <mergeCell ref="FV77:FV78"/>
    <mergeCell ref="FW77:FW78"/>
    <mergeCell ref="FX77:FX78"/>
    <mergeCell ref="FY77:FY78"/>
    <mergeCell ref="FZ73:FZ74"/>
    <mergeCell ref="GA73:GA74"/>
    <mergeCell ref="GB73:GB74"/>
    <mergeCell ref="GC73:GC74"/>
    <mergeCell ref="FT75:FT76"/>
    <mergeCell ref="FU75:FU76"/>
    <mergeCell ref="FV75:FV76"/>
    <mergeCell ref="FW75:FW76"/>
    <mergeCell ref="FX75:FX76"/>
    <mergeCell ref="FY75:FY76"/>
    <mergeCell ref="FZ71:FZ72"/>
    <mergeCell ref="GA71:GA72"/>
    <mergeCell ref="GB71:GB72"/>
    <mergeCell ref="GC71:GC72"/>
    <mergeCell ref="FT73:FT74"/>
    <mergeCell ref="FU73:FU74"/>
    <mergeCell ref="FV73:FV74"/>
    <mergeCell ref="FW73:FW74"/>
    <mergeCell ref="FX73:FX74"/>
    <mergeCell ref="FY73:FY74"/>
    <mergeCell ref="FZ69:FZ70"/>
    <mergeCell ref="GA69:GA70"/>
    <mergeCell ref="GB69:GB70"/>
    <mergeCell ref="GC69:GC70"/>
    <mergeCell ref="FT71:FT72"/>
    <mergeCell ref="FU71:FU72"/>
    <mergeCell ref="FV71:FV72"/>
    <mergeCell ref="FW71:FW72"/>
    <mergeCell ref="FX71:FX72"/>
    <mergeCell ref="FY71:FY72"/>
    <mergeCell ref="FZ67:FZ68"/>
    <mergeCell ref="GA67:GA68"/>
    <mergeCell ref="GB67:GB68"/>
    <mergeCell ref="GC67:GC68"/>
    <mergeCell ref="FT69:FT70"/>
    <mergeCell ref="FU69:FU70"/>
    <mergeCell ref="FV69:FV70"/>
    <mergeCell ref="FW69:FW70"/>
    <mergeCell ref="FX69:FX70"/>
    <mergeCell ref="FY69:FY70"/>
    <mergeCell ref="FZ65:FZ66"/>
    <mergeCell ref="GA65:GA66"/>
    <mergeCell ref="GB65:GB66"/>
    <mergeCell ref="GC65:GC66"/>
    <mergeCell ref="FT67:FT68"/>
    <mergeCell ref="FU67:FU68"/>
    <mergeCell ref="FV67:FV68"/>
    <mergeCell ref="FW67:FW68"/>
    <mergeCell ref="FX67:FX68"/>
    <mergeCell ref="FY67:FY68"/>
    <mergeCell ref="FZ63:FZ64"/>
    <mergeCell ref="GA63:GA64"/>
    <mergeCell ref="GB63:GB64"/>
    <mergeCell ref="GC63:GC64"/>
    <mergeCell ref="FT65:FT66"/>
    <mergeCell ref="FU65:FU66"/>
    <mergeCell ref="FV65:FV66"/>
    <mergeCell ref="FW65:FW66"/>
    <mergeCell ref="FX65:FX66"/>
    <mergeCell ref="FY65:FY66"/>
    <mergeCell ref="FZ61:FZ62"/>
    <mergeCell ref="GA61:GA62"/>
    <mergeCell ref="GB61:GB62"/>
    <mergeCell ref="GC61:GC62"/>
    <mergeCell ref="FT63:FT64"/>
    <mergeCell ref="FU63:FU64"/>
    <mergeCell ref="FV63:FV64"/>
    <mergeCell ref="FW63:FW64"/>
    <mergeCell ref="FX63:FX64"/>
    <mergeCell ref="FY63:FY64"/>
    <mergeCell ref="FZ59:FZ60"/>
    <mergeCell ref="GA59:GA60"/>
    <mergeCell ref="GB59:GB60"/>
    <mergeCell ref="GC59:GC60"/>
    <mergeCell ref="FT61:FT62"/>
    <mergeCell ref="FU61:FU62"/>
    <mergeCell ref="FV61:FV62"/>
    <mergeCell ref="FW61:FW62"/>
    <mergeCell ref="FX61:FX62"/>
    <mergeCell ref="FY61:FY62"/>
    <mergeCell ref="FZ57:FZ58"/>
    <mergeCell ref="GA57:GA58"/>
    <mergeCell ref="GB57:GB58"/>
    <mergeCell ref="GC57:GC58"/>
    <mergeCell ref="FT59:FT60"/>
    <mergeCell ref="FU59:FU60"/>
    <mergeCell ref="FV59:FV60"/>
    <mergeCell ref="FW59:FW60"/>
    <mergeCell ref="FX59:FX60"/>
    <mergeCell ref="FY59:FY60"/>
    <mergeCell ref="GB45:GB46"/>
    <mergeCell ref="FZ55:FZ56"/>
    <mergeCell ref="GA55:GA56"/>
    <mergeCell ref="GB55:GB56"/>
    <mergeCell ref="GC55:GC56"/>
    <mergeCell ref="FT57:FT58"/>
    <mergeCell ref="FU57:FU58"/>
    <mergeCell ref="FV57:FV58"/>
    <mergeCell ref="FW57:FW58"/>
    <mergeCell ref="FX57:FX58"/>
    <mergeCell ref="FY57:FY58"/>
    <mergeCell ref="FZ53:FZ54"/>
    <mergeCell ref="GA53:GA54"/>
    <mergeCell ref="GB53:GB54"/>
    <mergeCell ref="GC53:GC54"/>
    <mergeCell ref="FT55:FT56"/>
    <mergeCell ref="FU55:FU56"/>
    <mergeCell ref="FV55:FV56"/>
    <mergeCell ref="FW55:FW56"/>
    <mergeCell ref="FX55:FX56"/>
    <mergeCell ref="FY55:FY56"/>
    <mergeCell ref="FT47:FT48"/>
    <mergeCell ref="FU47:FU48"/>
    <mergeCell ref="FV47:FV48"/>
    <mergeCell ref="FW47:FW48"/>
    <mergeCell ref="FX47:FX48"/>
    <mergeCell ref="FY47:FY48"/>
    <mergeCell ref="FZ51:FZ52"/>
    <mergeCell ref="GA51:GA52"/>
    <mergeCell ref="GB51:GB52"/>
    <mergeCell ref="GC51:GC52"/>
    <mergeCell ref="FT53:FT54"/>
    <mergeCell ref="FU53:FU54"/>
    <mergeCell ref="FV53:FV54"/>
    <mergeCell ref="FW53:FW54"/>
    <mergeCell ref="FX53:FX54"/>
    <mergeCell ref="FY53:FY54"/>
    <mergeCell ref="FZ49:FZ50"/>
    <mergeCell ref="GA49:GA50"/>
    <mergeCell ref="GB49:GB50"/>
    <mergeCell ref="GC49:GC50"/>
    <mergeCell ref="FT51:FT52"/>
    <mergeCell ref="FU51:FU52"/>
    <mergeCell ref="FV51:FV52"/>
    <mergeCell ref="FW51:FW52"/>
    <mergeCell ref="FX51:FX52"/>
    <mergeCell ref="FY51:FY52"/>
    <mergeCell ref="GI37:GI38"/>
    <mergeCell ref="GI39:GI40"/>
    <mergeCell ref="FZ43:FZ44"/>
    <mergeCell ref="GA43:GA44"/>
    <mergeCell ref="GB43:GB44"/>
    <mergeCell ref="GC43:GC44"/>
    <mergeCell ref="FT45:FT46"/>
    <mergeCell ref="FU45:FU46"/>
    <mergeCell ref="FV45:FV46"/>
    <mergeCell ref="FW45:FW46"/>
    <mergeCell ref="FX45:FX46"/>
    <mergeCell ref="FY45:FY46"/>
    <mergeCell ref="FZ41:FZ42"/>
    <mergeCell ref="GA41:GA42"/>
    <mergeCell ref="GB41:GB42"/>
    <mergeCell ref="GC41:GC42"/>
    <mergeCell ref="FT43:FT44"/>
    <mergeCell ref="FU43:FU44"/>
    <mergeCell ref="FV43:FV44"/>
    <mergeCell ref="FW43:FW44"/>
    <mergeCell ref="FX43:FX44"/>
    <mergeCell ref="FY43:FY44"/>
    <mergeCell ref="FT41:FT42"/>
    <mergeCell ref="FU41:FU42"/>
    <mergeCell ref="FV41:FV42"/>
    <mergeCell ref="FW41:FW42"/>
    <mergeCell ref="FX41:FX42"/>
    <mergeCell ref="FY41:FY42"/>
    <mergeCell ref="GI41:GI42"/>
    <mergeCell ref="GE43:GE44"/>
    <mergeCell ref="GF43:GF44"/>
    <mergeCell ref="GG43:GG44"/>
    <mergeCell ref="GB35:GC35"/>
    <mergeCell ref="FR33:GC34"/>
    <mergeCell ref="FR37:FR38"/>
    <mergeCell ref="FS37:FS38"/>
    <mergeCell ref="FT37:FT38"/>
    <mergeCell ref="FU37:FU38"/>
    <mergeCell ref="FV37:FV38"/>
    <mergeCell ref="FW37:FW38"/>
    <mergeCell ref="FX37:FX38"/>
    <mergeCell ref="GH37:GH38"/>
    <mergeCell ref="FN35:FN36"/>
    <mergeCell ref="FP35:FP36"/>
    <mergeCell ref="GE39:GE40"/>
    <mergeCell ref="GF39:GF40"/>
    <mergeCell ref="FR35:FS35"/>
    <mergeCell ref="FT35:FU35"/>
    <mergeCell ref="FV35:FW35"/>
    <mergeCell ref="FX35:FY35"/>
    <mergeCell ref="FZ35:GA35"/>
    <mergeCell ref="FY37:FY38"/>
    <mergeCell ref="FH34:FQ34"/>
    <mergeCell ref="FH37:FH38"/>
    <mergeCell ref="FH39:FH40"/>
    <mergeCell ref="FK39:FK40"/>
    <mergeCell ref="FX39:FX40"/>
    <mergeCell ref="FY39:FY40"/>
    <mergeCell ref="FZ39:FZ40"/>
    <mergeCell ref="GA39:GA40"/>
    <mergeCell ref="GB39:GB40"/>
    <mergeCell ref="GC39:GC40"/>
    <mergeCell ref="FZ37:FZ38"/>
    <mergeCell ref="GA37:GA38"/>
    <mergeCell ref="GB37:GB38"/>
    <mergeCell ref="GC37:GC38"/>
    <mergeCell ref="FR39:FR40"/>
    <mergeCell ref="FS39:FS40"/>
    <mergeCell ref="FT39:FT40"/>
    <mergeCell ref="FU39:FU40"/>
    <mergeCell ref="FV39:FV40"/>
    <mergeCell ref="FW39:FW40"/>
    <mergeCell ref="GE33:GI34"/>
    <mergeCell ref="FI37:FI38"/>
    <mergeCell ref="EX89:EX90"/>
    <mergeCell ref="EZ89:EZ90"/>
    <mergeCell ref="FB89:FB90"/>
    <mergeCell ref="FD89:FD90"/>
    <mergeCell ref="FG89:FG90"/>
    <mergeCell ref="EX91:EX92"/>
    <mergeCell ref="EZ91:EZ92"/>
    <mergeCell ref="FB91:FB92"/>
    <mergeCell ref="FD91:FD92"/>
    <mergeCell ref="FG91:FG92"/>
    <mergeCell ref="FA89:FA90"/>
    <mergeCell ref="FA91:FA92"/>
    <mergeCell ref="FE89:FE90"/>
    <mergeCell ref="FE91:FE92"/>
    <mergeCell ref="EX85:EX86"/>
    <mergeCell ref="EZ85:EZ86"/>
    <mergeCell ref="FB85:FB86"/>
    <mergeCell ref="FD85:FD86"/>
    <mergeCell ref="FG85:FG86"/>
    <mergeCell ref="EX87:EX88"/>
    <mergeCell ref="EZ87:EZ88"/>
    <mergeCell ref="FB87:FB88"/>
    <mergeCell ref="FD87:FD88"/>
    <mergeCell ref="FG87:FG88"/>
    <mergeCell ref="FA85:FA86"/>
    <mergeCell ref="FA87:FA88"/>
    <mergeCell ref="FE85:FE86"/>
    <mergeCell ref="FE87:FE88"/>
    <mergeCell ref="FF85:FF86"/>
    <mergeCell ref="FF87:FF88"/>
    <mergeCell ref="FF89:FF90"/>
    <mergeCell ref="FF91:FF92"/>
    <mergeCell ref="EZ67:EZ68"/>
    <mergeCell ref="EZ69:EZ70"/>
    <mergeCell ref="EZ73:EZ74"/>
    <mergeCell ref="EZ75:EZ76"/>
    <mergeCell ref="EZ77:EZ78"/>
    <mergeCell ref="FG77:FG78"/>
    <mergeCell ref="FA73:FA74"/>
    <mergeCell ref="EZ63:EZ64"/>
    <mergeCell ref="FB67:FB68"/>
    <mergeCell ref="EX71:EX72"/>
    <mergeCell ref="EZ51:EZ52"/>
    <mergeCell ref="EZ53:EZ54"/>
    <mergeCell ref="EZ55:EZ56"/>
    <mergeCell ref="EZ59:EZ60"/>
    <mergeCell ref="FB81:FB82"/>
    <mergeCell ref="FB75:FB76"/>
    <mergeCell ref="FG75:FG76"/>
    <mergeCell ref="FG71:FG72"/>
    <mergeCell ref="FC81:FC82"/>
    <mergeCell ref="FE53:FE54"/>
    <mergeCell ref="FE55:FE56"/>
    <mergeCell ref="FE57:FE58"/>
    <mergeCell ref="FE59:FE60"/>
    <mergeCell ref="FE61:FE62"/>
    <mergeCell ref="FB37:FB38"/>
    <mergeCell ref="FD37:FD38"/>
    <mergeCell ref="FG37:FG38"/>
    <mergeCell ref="EZ39:EZ40"/>
    <mergeCell ref="FB39:FB40"/>
    <mergeCell ref="FD39:FD40"/>
    <mergeCell ref="FG39:FG40"/>
    <mergeCell ref="GH39:GH40"/>
    <mergeCell ref="GE41:GE42"/>
    <mergeCell ref="GF41:GF42"/>
    <mergeCell ref="GG41:GG42"/>
    <mergeCell ref="GH41:GH42"/>
    <mergeCell ref="FO57:FO58"/>
    <mergeCell ref="FS59:FS60"/>
    <mergeCell ref="FR59:FR60"/>
    <mergeCell ref="FD59:FD60"/>
    <mergeCell ref="EX59:EX60"/>
    <mergeCell ref="FB59:FB60"/>
    <mergeCell ref="FG57:FG58"/>
    <mergeCell ref="FM57:FM58"/>
    <mergeCell ref="FN57:FN58"/>
    <mergeCell ref="FS49:FS50"/>
    <mergeCell ref="FR49:FR50"/>
    <mergeCell ref="GB47:GB48"/>
    <mergeCell ref="GC47:GC48"/>
    <mergeCell ref="FT49:FT50"/>
    <mergeCell ref="FU49:FU50"/>
    <mergeCell ref="FV49:FV50"/>
    <mergeCell ref="FW49:FW50"/>
    <mergeCell ref="FX49:FX50"/>
    <mergeCell ref="FY49:FY50"/>
    <mergeCell ref="FZ45:FZ46"/>
    <mergeCell ref="EV35:EV36"/>
    <mergeCell ref="EV37:EV38"/>
    <mergeCell ref="EV39:EV40"/>
    <mergeCell ref="EV81:EV82"/>
    <mergeCell ref="EV83:EV84"/>
    <mergeCell ref="EV85:EV86"/>
    <mergeCell ref="M94:N94"/>
    <mergeCell ref="M92:N92"/>
    <mergeCell ref="M90:N90"/>
    <mergeCell ref="M88:N88"/>
    <mergeCell ref="M86:N86"/>
    <mergeCell ref="U94:V94"/>
    <mergeCell ref="U92:V92"/>
    <mergeCell ref="U90:V90"/>
    <mergeCell ref="U88:V88"/>
    <mergeCell ref="U86:V86"/>
    <mergeCell ref="L85:O85"/>
    <mergeCell ref="EL47:EN48"/>
    <mergeCell ref="EL49:EN50"/>
    <mergeCell ref="EL51:EN52"/>
    <mergeCell ref="EL53:EN54"/>
    <mergeCell ref="EL55:EN56"/>
    <mergeCell ref="EL57:EN58"/>
    <mergeCell ref="EL59:EN60"/>
    <mergeCell ref="EL61:EN62"/>
    <mergeCell ref="EL63:EN64"/>
    <mergeCell ref="EL65:EN66"/>
    <mergeCell ref="EL67:EN68"/>
    <mergeCell ref="EP51:EP52"/>
    <mergeCell ref="EO53:EO54"/>
    <mergeCell ref="EP53:EP54"/>
    <mergeCell ref="EO55:EO56"/>
    <mergeCell ref="GC45:GC46"/>
    <mergeCell ref="D134:I135"/>
    <mergeCell ref="J125:O125"/>
    <mergeCell ref="EV87:EV88"/>
    <mergeCell ref="EV89:EV90"/>
    <mergeCell ref="EV91:EV92"/>
    <mergeCell ref="EV93:EV94"/>
    <mergeCell ref="EV95:EV96"/>
    <mergeCell ref="GG39:GG40"/>
    <mergeCell ref="EZ41:EZ42"/>
    <mergeCell ref="EZ45:EZ46"/>
    <mergeCell ref="EZ47:EZ48"/>
    <mergeCell ref="EZ49:EZ50"/>
    <mergeCell ref="GA45:GA46"/>
    <mergeCell ref="FH41:FH42"/>
    <mergeCell ref="FZ47:FZ48"/>
    <mergeCell ref="GA47:GA48"/>
    <mergeCell ref="FD81:FD82"/>
    <mergeCell ref="FG81:FG82"/>
    <mergeCell ref="EX83:EX84"/>
    <mergeCell ref="EZ83:EZ84"/>
    <mergeCell ref="FB83:FB84"/>
    <mergeCell ref="FD83:FD84"/>
    <mergeCell ref="FG83:FG84"/>
    <mergeCell ref="EY83:EY84"/>
    <mergeCell ref="EX81:EX82"/>
    <mergeCell ref="EZ81:EZ82"/>
    <mergeCell ref="EY73:EY74"/>
    <mergeCell ref="EY75:EY76"/>
    <mergeCell ref="EY77:EY78"/>
    <mergeCell ref="EY81:EY82"/>
    <mergeCell ref="EZ65:EZ66"/>
    <mergeCell ref="EX39:EX40"/>
    <mergeCell ref="D110:L110"/>
    <mergeCell ref="T101:W101"/>
    <mergeCell ref="X101:AA101"/>
    <mergeCell ref="I102:J102"/>
    <mergeCell ref="M102:N102"/>
    <mergeCell ref="Q102:R102"/>
    <mergeCell ref="U102:V102"/>
    <mergeCell ref="Y102:Z102"/>
    <mergeCell ref="T85:W85"/>
    <mergeCell ref="T87:W87"/>
    <mergeCell ref="T89:W89"/>
    <mergeCell ref="T91:W91"/>
    <mergeCell ref="T93:W93"/>
    <mergeCell ref="L87:O87"/>
    <mergeCell ref="L89:O89"/>
    <mergeCell ref="L91:O91"/>
    <mergeCell ref="L93:O93"/>
    <mergeCell ref="AU99:BE99"/>
    <mergeCell ref="AS100:AT100"/>
    <mergeCell ref="AU100:BE100"/>
    <mergeCell ref="AS101:AT101"/>
    <mergeCell ref="CS97:DE97"/>
    <mergeCell ref="CS98:CT98"/>
    <mergeCell ref="BC85:BE86"/>
    <mergeCell ref="BF85:BG86"/>
    <mergeCell ref="BH85:BK86"/>
    <mergeCell ref="BC91:BE92"/>
    <mergeCell ref="BF91:BG92"/>
    <mergeCell ref="X95:AA95"/>
    <mergeCell ref="D95:G96"/>
    <mergeCell ref="H95:K95"/>
    <mergeCell ref="EU37:EU38"/>
    <mergeCell ref="CJ8:DA26"/>
    <mergeCell ref="EU39:EU40"/>
    <mergeCell ref="EU81:EU82"/>
    <mergeCell ref="EU83:EU84"/>
    <mergeCell ref="EU85:EU86"/>
    <mergeCell ref="EU87:EU88"/>
    <mergeCell ref="EU89:EU90"/>
    <mergeCell ref="AA109:AU110"/>
    <mergeCell ref="M111:R112"/>
    <mergeCell ref="S109:X109"/>
    <mergeCell ref="EP103:EP104"/>
    <mergeCell ref="EU91:EU92"/>
    <mergeCell ref="EU93:EU94"/>
    <mergeCell ref="EU95:EU96"/>
    <mergeCell ref="EL85:EN86"/>
    <mergeCell ref="EL87:EN88"/>
    <mergeCell ref="EL89:EN90"/>
    <mergeCell ref="EL91:EN92"/>
    <mergeCell ref="EL93:EN94"/>
    <mergeCell ref="EL33:EN36"/>
    <mergeCell ref="EL37:EN38"/>
    <mergeCell ref="EL39:EN40"/>
    <mergeCell ref="EL41:EN42"/>
    <mergeCell ref="EL43:EN44"/>
    <mergeCell ref="EL45:EN46"/>
    <mergeCell ref="T95:W95"/>
    <mergeCell ref="Q98:R98"/>
    <mergeCell ref="AS102:AT102"/>
    <mergeCell ref="AF97:AR97"/>
    <mergeCell ref="AH98:AR98"/>
    <mergeCell ref="AH100:AR100"/>
    <mergeCell ref="EU99:EU100"/>
    <mergeCell ref="EU101:EU102"/>
    <mergeCell ref="H101:K101"/>
    <mergeCell ref="L101:O101"/>
    <mergeCell ref="P101:S101"/>
    <mergeCell ref="M109:R109"/>
    <mergeCell ref="D99:G100"/>
    <mergeCell ref="H99:K99"/>
    <mergeCell ref="L99:O99"/>
    <mergeCell ref="P99:S99"/>
    <mergeCell ref="T99:W99"/>
    <mergeCell ref="X99:AA99"/>
    <mergeCell ref="I100:J100"/>
    <mergeCell ref="M100:N100"/>
    <mergeCell ref="X97:AA97"/>
    <mergeCell ref="Y98:Z98"/>
    <mergeCell ref="AF98:AG98"/>
    <mergeCell ref="AF99:AG99"/>
    <mergeCell ref="AF100:AG100"/>
    <mergeCell ref="Y100:Z100"/>
    <mergeCell ref="BU99:CE99"/>
    <mergeCell ref="BS101:BT101"/>
    <mergeCell ref="BF98:BG98"/>
    <mergeCell ref="BH98:BR98"/>
    <mergeCell ref="CF102:CG102"/>
    <mergeCell ref="CH102:CR102"/>
    <mergeCell ref="CF100:CG100"/>
    <mergeCell ref="CH100:CR100"/>
    <mergeCell ref="BS100:BT100"/>
    <mergeCell ref="BU101:CE101"/>
    <mergeCell ref="BS102:BT102"/>
    <mergeCell ref="BU102:CE102"/>
    <mergeCell ref="BP91:BR92"/>
    <mergeCell ref="E113:L114"/>
    <mergeCell ref="D128:I129"/>
    <mergeCell ref="D133:I133"/>
    <mergeCell ref="J133:O133"/>
    <mergeCell ref="V140:AC141"/>
    <mergeCell ref="J128:O129"/>
    <mergeCell ref="P125:U125"/>
    <mergeCell ref="V125:AA125"/>
    <mergeCell ref="P126:U127"/>
    <mergeCell ref="V134:AA135"/>
    <mergeCell ref="AH125:AM125"/>
    <mergeCell ref="AB126:AG127"/>
    <mergeCell ref="P128:U129"/>
    <mergeCell ref="AB134:AG135"/>
    <mergeCell ref="AH133:AM133"/>
    <mergeCell ref="AH134:AM135"/>
    <mergeCell ref="AH128:AM129"/>
    <mergeCell ref="J126:O127"/>
    <mergeCell ref="AH126:AM127"/>
    <mergeCell ref="D141:I142"/>
    <mergeCell ref="J141:O142"/>
    <mergeCell ref="D138:I140"/>
    <mergeCell ref="AN125:AS125"/>
    <mergeCell ref="AF102:AG102"/>
    <mergeCell ref="AH101:AR101"/>
    <mergeCell ref="AH102:AR102"/>
    <mergeCell ref="AS99:AT99"/>
    <mergeCell ref="L97:O97"/>
    <mergeCell ref="AF101:AG101"/>
    <mergeCell ref="AU102:BE102"/>
    <mergeCell ref="BF97:BR97"/>
    <mergeCell ref="BL87:BO88"/>
    <mergeCell ref="DE11:DF18"/>
    <mergeCell ref="DC15:DD18"/>
    <mergeCell ref="DC11:DD14"/>
    <mergeCell ref="CY91:DB92"/>
    <mergeCell ref="DC91:DE92"/>
    <mergeCell ref="CY93:DB94"/>
    <mergeCell ref="DC89:DE90"/>
    <mergeCell ref="AU91:AX92"/>
    <mergeCell ref="AY91:BB92"/>
    <mergeCell ref="S115:X116"/>
    <mergeCell ref="AD28:AN28"/>
    <mergeCell ref="AU93:AX94"/>
    <mergeCell ref="AY93:BB94"/>
    <mergeCell ref="BC93:BE94"/>
    <mergeCell ref="BF93:BG94"/>
    <mergeCell ref="BH93:BK94"/>
    <mergeCell ref="BL93:BO94"/>
    <mergeCell ref="CF93:CG94"/>
    <mergeCell ref="CP89:CR90"/>
    <mergeCell ref="AY87:BB88"/>
    <mergeCell ref="BC87:BE88"/>
    <mergeCell ref="S111:X112"/>
    <mergeCell ref="S110:X110"/>
    <mergeCell ref="U100:V100"/>
    <mergeCell ref="P95:S95"/>
    <mergeCell ref="P97:S97"/>
    <mergeCell ref="T97:W97"/>
    <mergeCell ref="AH99:AR99"/>
    <mergeCell ref="BP87:BR88"/>
    <mergeCell ref="BH91:BK92"/>
    <mergeCell ref="BL91:BO92"/>
    <mergeCell ref="EH9:EJ10"/>
    <mergeCell ref="EH11:EJ14"/>
    <mergeCell ref="EH15:EJ18"/>
    <mergeCell ref="EH19:EJ22"/>
    <mergeCell ref="EH23:EJ26"/>
    <mergeCell ref="DC9:EG10"/>
    <mergeCell ref="DC93:DE94"/>
    <mergeCell ref="AR15:AX16"/>
    <mergeCell ref="CS89:CT90"/>
    <mergeCell ref="CU89:CX90"/>
    <mergeCell ref="CY89:DB90"/>
    <mergeCell ref="CS91:CT92"/>
    <mergeCell ref="CU91:CX92"/>
    <mergeCell ref="CH93:CK94"/>
    <mergeCell ref="CH91:CK92"/>
    <mergeCell ref="CP91:CR92"/>
    <mergeCell ref="CS93:CT94"/>
    <mergeCell ref="CL91:CO92"/>
    <mergeCell ref="BY89:CB90"/>
    <mergeCell ref="CC89:CE90"/>
    <mergeCell ref="CH89:CK90"/>
    <mergeCell ref="CF91:CG92"/>
    <mergeCell ref="BS93:BT94"/>
    <mergeCell ref="BS91:BT92"/>
    <mergeCell ref="BU91:BX92"/>
    <mergeCell ref="AU85:AX86"/>
    <mergeCell ref="AY85:BB86"/>
    <mergeCell ref="BP85:BR86"/>
    <mergeCell ref="AU87:AX88"/>
    <mergeCell ref="BF87:BG88"/>
    <mergeCell ref="AS91:AT92"/>
    <mergeCell ref="BY91:CB92"/>
    <mergeCell ref="AL93:AO94"/>
    <mergeCell ref="D93:E94"/>
    <mergeCell ref="CU98:DE98"/>
    <mergeCell ref="CS99:CT99"/>
    <mergeCell ref="CU99:DE99"/>
    <mergeCell ref="CF97:CR97"/>
    <mergeCell ref="CF98:CG98"/>
    <mergeCell ref="CH98:CR98"/>
    <mergeCell ref="CF99:CG99"/>
    <mergeCell ref="CH99:CR99"/>
    <mergeCell ref="AS98:AT98"/>
    <mergeCell ref="AU98:BE98"/>
    <mergeCell ref="H93:K93"/>
    <mergeCell ref="I94:J94"/>
    <mergeCell ref="Q94:R94"/>
    <mergeCell ref="Y94:Z94"/>
    <mergeCell ref="L95:O95"/>
    <mergeCell ref="I98:J98"/>
    <mergeCell ref="M98:N98"/>
    <mergeCell ref="U98:V98"/>
    <mergeCell ref="U96:V96"/>
    <mergeCell ref="Y96:Z96"/>
    <mergeCell ref="D97:G98"/>
    <mergeCell ref="H97:K97"/>
    <mergeCell ref="BF99:BG99"/>
    <mergeCell ref="BH99:BR99"/>
    <mergeCell ref="AF93:AG94"/>
    <mergeCell ref="CF85:CG86"/>
    <mergeCell ref="CF89:CG90"/>
    <mergeCell ref="BY81:CB82"/>
    <mergeCell ref="CC81:CE82"/>
    <mergeCell ref="CC91:CE92"/>
    <mergeCell ref="CU93:CX94"/>
    <mergeCell ref="BP93:BR94"/>
    <mergeCell ref="AB93:AE94"/>
    <mergeCell ref="AS93:AT94"/>
    <mergeCell ref="AP93:AR94"/>
    <mergeCell ref="AN126:AS127"/>
    <mergeCell ref="BU93:BX94"/>
    <mergeCell ref="BY93:CB94"/>
    <mergeCell ref="CC93:CE94"/>
    <mergeCell ref="CL93:CO94"/>
    <mergeCell ref="CP93:CR94"/>
    <mergeCell ref="C119:BA120"/>
    <mergeCell ref="I96:J96"/>
    <mergeCell ref="M96:N96"/>
    <mergeCell ref="Q96:R96"/>
    <mergeCell ref="P93:S93"/>
    <mergeCell ref="X93:AA93"/>
    <mergeCell ref="AH93:AK94"/>
    <mergeCell ref="BF100:BG100"/>
    <mergeCell ref="BF102:BG102"/>
    <mergeCell ref="BH102:BR102"/>
    <mergeCell ref="BS97:CE97"/>
    <mergeCell ref="BS98:BT98"/>
    <mergeCell ref="BU98:CE98"/>
    <mergeCell ref="BS99:BT99"/>
    <mergeCell ref="F93:G94"/>
    <mergeCell ref="M113:R114"/>
    <mergeCell ref="CS77:CT78"/>
    <mergeCell ref="CU77:CX78"/>
    <mergeCell ref="CY77:DB78"/>
    <mergeCell ref="DC77:DE78"/>
    <mergeCell ref="CU87:CX88"/>
    <mergeCell ref="CY87:DB88"/>
    <mergeCell ref="CS87:CT88"/>
    <mergeCell ref="DC87:DE88"/>
    <mergeCell ref="DC85:DE86"/>
    <mergeCell ref="CY81:DB82"/>
    <mergeCell ref="CF81:CG82"/>
    <mergeCell ref="CH81:CK82"/>
    <mergeCell ref="DC81:DE82"/>
    <mergeCell ref="CP83:CR84"/>
    <mergeCell ref="CS83:CT84"/>
    <mergeCell ref="CU83:CX84"/>
    <mergeCell ref="CY83:DB84"/>
    <mergeCell ref="DC83:DE84"/>
    <mergeCell ref="CU85:CX86"/>
    <mergeCell ref="CY85:DB86"/>
    <mergeCell ref="CP85:CR86"/>
    <mergeCell ref="CS85:CT86"/>
    <mergeCell ref="CP87:CR88"/>
    <mergeCell ref="CF87:CG88"/>
    <mergeCell ref="CL81:CO82"/>
    <mergeCell ref="CP81:CR82"/>
    <mergeCell ref="CS81:CT82"/>
    <mergeCell ref="CU81:CX82"/>
    <mergeCell ref="CH87:CK88"/>
    <mergeCell ref="CL87:CO88"/>
    <mergeCell ref="CH83:CK84"/>
    <mergeCell ref="CL83:CO84"/>
    <mergeCell ref="CC61:CE62"/>
    <mergeCell ref="CP61:CR62"/>
    <mergeCell ref="CF61:CG62"/>
    <mergeCell ref="CL61:CO62"/>
    <mergeCell ref="CS61:CT62"/>
    <mergeCell ref="CH61:CK62"/>
    <mergeCell ref="BL69:BO70"/>
    <mergeCell ref="BU69:BX70"/>
    <mergeCell ref="CU69:CX70"/>
    <mergeCell ref="CY69:DB70"/>
    <mergeCell ref="BY71:CB72"/>
    <mergeCell ref="CC71:CE72"/>
    <mergeCell ref="BY69:CB70"/>
    <mergeCell ref="CC69:CE70"/>
    <mergeCell ref="CL71:CO72"/>
    <mergeCell ref="CF71:CG72"/>
    <mergeCell ref="CH71:CK72"/>
    <mergeCell ref="BU71:BX72"/>
    <mergeCell ref="CH69:CK70"/>
    <mergeCell ref="BL65:BO66"/>
    <mergeCell ref="CL65:CO66"/>
    <mergeCell ref="CP65:CR66"/>
    <mergeCell ref="CS65:CT66"/>
    <mergeCell ref="CU65:CX66"/>
    <mergeCell ref="CY65:DB66"/>
    <mergeCell ref="CF65:CG66"/>
    <mergeCell ref="BS69:BT70"/>
    <mergeCell ref="BS71:BT72"/>
    <mergeCell ref="CF69:CG70"/>
    <mergeCell ref="CF67:CG68"/>
    <mergeCell ref="CS67:CT68"/>
    <mergeCell ref="CU67:CX68"/>
    <mergeCell ref="CU57:CX58"/>
    <mergeCell ref="CY57:DB58"/>
    <mergeCell ref="DC57:DE58"/>
    <mergeCell ref="AY59:BB60"/>
    <mergeCell ref="BC59:BE60"/>
    <mergeCell ref="BF59:BG60"/>
    <mergeCell ref="BH59:BK60"/>
    <mergeCell ref="BL59:BO60"/>
    <mergeCell ref="CL59:CO60"/>
    <mergeCell ref="BP59:BR60"/>
    <mergeCell ref="CP57:CR58"/>
    <mergeCell ref="CS57:CT58"/>
    <mergeCell ref="CF57:CG58"/>
    <mergeCell ref="CH57:CK58"/>
    <mergeCell ref="BY57:CB58"/>
    <mergeCell ref="CC57:CE58"/>
    <mergeCell ref="CY63:DB64"/>
    <mergeCell ref="DC63:DE64"/>
    <mergeCell ref="CL57:CO58"/>
    <mergeCell ref="CC63:CE64"/>
    <mergeCell ref="CP63:CR64"/>
    <mergeCell ref="CH63:CK64"/>
    <mergeCell ref="CS63:CT64"/>
    <mergeCell ref="CL63:CO64"/>
    <mergeCell ref="CU63:CX64"/>
    <mergeCell ref="CU61:CX62"/>
    <mergeCell ref="CY61:DB62"/>
    <mergeCell ref="DC61:DE62"/>
    <mergeCell ref="AY63:BB64"/>
    <mergeCell ref="BC63:BE64"/>
    <mergeCell ref="BF63:BG64"/>
    <mergeCell ref="BH63:BK64"/>
    <mergeCell ref="DC55:DE56"/>
    <mergeCell ref="CL55:CO56"/>
    <mergeCell ref="DC53:DE54"/>
    <mergeCell ref="AU55:AX56"/>
    <mergeCell ref="AY55:BB56"/>
    <mergeCell ref="BC55:BE56"/>
    <mergeCell ref="BF55:BG56"/>
    <mergeCell ref="BH55:BK56"/>
    <mergeCell ref="BL55:BO56"/>
    <mergeCell ref="BP55:BR56"/>
    <mergeCell ref="BS55:BT56"/>
    <mergeCell ref="BU55:BX56"/>
    <mergeCell ref="CS53:CT54"/>
    <mergeCell ref="CU53:CX54"/>
    <mergeCell ref="CY53:DB54"/>
    <mergeCell ref="BP53:BR54"/>
    <mergeCell ref="BS53:BT54"/>
    <mergeCell ref="BU53:BX54"/>
    <mergeCell ref="CF53:CG54"/>
    <mergeCell ref="CC53:CE54"/>
    <mergeCell ref="CH53:CK54"/>
    <mergeCell ref="BY53:CB54"/>
    <mergeCell ref="CF55:CG56"/>
    <mergeCell ref="CH55:CK56"/>
    <mergeCell ref="CY45:DB46"/>
    <mergeCell ref="DC45:DE46"/>
    <mergeCell ref="AU47:AX48"/>
    <mergeCell ref="AY47:BB48"/>
    <mergeCell ref="BC47:BE48"/>
    <mergeCell ref="BF47:BG48"/>
    <mergeCell ref="BH47:BK48"/>
    <mergeCell ref="CP45:CR46"/>
    <mergeCell ref="CS45:CT46"/>
    <mergeCell ref="CP51:CR52"/>
    <mergeCell ref="CS51:CT52"/>
    <mergeCell ref="CU51:CX52"/>
    <mergeCell ref="CY51:DB52"/>
    <mergeCell ref="DC51:DE52"/>
    <mergeCell ref="AU53:AX54"/>
    <mergeCell ref="AY53:BB54"/>
    <mergeCell ref="BC53:BE54"/>
    <mergeCell ref="BF53:BG54"/>
    <mergeCell ref="BH53:BK54"/>
    <mergeCell ref="CU49:CX50"/>
    <mergeCell ref="CY49:DB50"/>
    <mergeCell ref="DC49:DE50"/>
    <mergeCell ref="AU51:AX52"/>
    <mergeCell ref="AY51:BB52"/>
    <mergeCell ref="BC51:BE52"/>
    <mergeCell ref="BF51:BG52"/>
    <mergeCell ref="BH51:BK52"/>
    <mergeCell ref="BY51:CB52"/>
    <mergeCell ref="CC51:CE52"/>
    <mergeCell ref="BS49:BT50"/>
    <mergeCell ref="BU49:BX50"/>
    <mergeCell ref="BY49:CB50"/>
    <mergeCell ref="CU39:CX40"/>
    <mergeCell ref="BL49:BO50"/>
    <mergeCell ref="BP49:BR50"/>
    <mergeCell ref="BS47:BT48"/>
    <mergeCell ref="BU47:BX48"/>
    <mergeCell ref="BY47:CB48"/>
    <mergeCell ref="CC47:CE48"/>
    <mergeCell ref="CP47:CR48"/>
    <mergeCell ref="CS47:CT48"/>
    <mergeCell ref="CU45:CX46"/>
    <mergeCell ref="CC49:CE50"/>
    <mergeCell ref="CP49:CR50"/>
    <mergeCell ref="CS49:CT50"/>
    <mergeCell ref="CH49:CK50"/>
    <mergeCell ref="BS45:BT46"/>
    <mergeCell ref="BU45:BX46"/>
    <mergeCell ref="BY45:CB46"/>
    <mergeCell ref="CL45:CO46"/>
    <mergeCell ref="CF45:CG46"/>
    <mergeCell ref="BL47:BO48"/>
    <mergeCell ref="BP47:BR48"/>
    <mergeCell ref="CH41:CK42"/>
    <mergeCell ref="CL39:CO40"/>
    <mergeCell ref="CL41:CO42"/>
    <mergeCell ref="CH43:CK44"/>
    <mergeCell ref="CF43:CG44"/>
    <mergeCell ref="CF39:CG40"/>
    <mergeCell ref="BY39:CB40"/>
    <mergeCell ref="CC39:CE40"/>
    <mergeCell ref="CH39:CK40"/>
    <mergeCell ref="BS41:BT42"/>
    <mergeCell ref="BU41:BX42"/>
    <mergeCell ref="CU36:CX36"/>
    <mergeCell ref="CY36:DB36"/>
    <mergeCell ref="BS35:BT36"/>
    <mergeCell ref="CP37:CR38"/>
    <mergeCell ref="CS37:CT38"/>
    <mergeCell ref="CU37:CX38"/>
    <mergeCell ref="CY37:DB38"/>
    <mergeCell ref="DC37:DE38"/>
    <mergeCell ref="CS35:CT36"/>
    <mergeCell ref="BY36:CB36"/>
    <mergeCell ref="CH36:CK36"/>
    <mergeCell ref="CL36:CO36"/>
    <mergeCell ref="CU35:DB35"/>
    <mergeCell ref="CF35:CG36"/>
    <mergeCell ref="CH35:CO35"/>
    <mergeCell ref="CP35:CR36"/>
    <mergeCell ref="CP43:CR44"/>
    <mergeCell ref="CS43:CT44"/>
    <mergeCell ref="CU43:CX44"/>
    <mergeCell ref="CY41:DB42"/>
    <mergeCell ref="DC41:DE42"/>
    <mergeCell ref="CY43:DB44"/>
    <mergeCell ref="DC43:DE44"/>
    <mergeCell ref="BU43:BX44"/>
    <mergeCell ref="BY43:CB44"/>
    <mergeCell ref="CC43:CE44"/>
    <mergeCell ref="DC35:DE36"/>
    <mergeCell ref="CS41:CT42"/>
    <mergeCell ref="CY39:DB40"/>
    <mergeCell ref="BS43:BT44"/>
    <mergeCell ref="CU41:CX42"/>
    <mergeCell ref="CS39:CT40"/>
    <mergeCell ref="BY41:CB42"/>
    <mergeCell ref="BC39:BE40"/>
    <mergeCell ref="AY43:BB44"/>
    <mergeCell ref="BC43:BE44"/>
    <mergeCell ref="BF43:BG44"/>
    <mergeCell ref="BH43:BK44"/>
    <mergeCell ref="BL43:BO44"/>
    <mergeCell ref="AU37:AX38"/>
    <mergeCell ref="AU43:AX44"/>
    <mergeCell ref="AS55:AT56"/>
    <mergeCell ref="AU39:AX40"/>
    <mergeCell ref="AY39:BB40"/>
    <mergeCell ref="AS61:AT62"/>
    <mergeCell ref="AS65:AT66"/>
    <mergeCell ref="AS63:AT64"/>
    <mergeCell ref="BP37:BR38"/>
    <mergeCell ref="BF39:BG40"/>
    <mergeCell ref="AS59:AT60"/>
    <mergeCell ref="AU35:BB35"/>
    <mergeCell ref="BC35:BE36"/>
    <mergeCell ref="BF35:BG36"/>
    <mergeCell ref="BH35:BO35"/>
    <mergeCell ref="AU36:AX36"/>
    <mergeCell ref="BC37:BE38"/>
    <mergeCell ref="BL36:BO36"/>
    <mergeCell ref="BP35:BR36"/>
    <mergeCell ref="BH39:BK40"/>
    <mergeCell ref="AU45:AX46"/>
    <mergeCell ref="AY45:BB46"/>
    <mergeCell ref="BC45:BE46"/>
    <mergeCell ref="BF45:BG46"/>
    <mergeCell ref="BH45:BK46"/>
    <mergeCell ref="AU71:AX72"/>
    <mergeCell ref="AY71:BB72"/>
    <mergeCell ref="BC71:BE72"/>
    <mergeCell ref="BF71:BG72"/>
    <mergeCell ref="BH71:BK72"/>
    <mergeCell ref="AU69:AX70"/>
    <mergeCell ref="AY69:BB70"/>
    <mergeCell ref="BC69:BE70"/>
    <mergeCell ref="BF69:BG70"/>
    <mergeCell ref="BH69:BK70"/>
    <mergeCell ref="AL57:AO58"/>
    <mergeCell ref="AY65:BB66"/>
    <mergeCell ref="BH49:BK50"/>
    <mergeCell ref="BC65:BE66"/>
    <mergeCell ref="BF65:BG66"/>
    <mergeCell ref="BH65:BK66"/>
    <mergeCell ref="AS45:AT46"/>
    <mergeCell ref="AS43:AT44"/>
    <mergeCell ref="AS41:AT42"/>
    <mergeCell ref="AS39:AT40"/>
    <mergeCell ref="AU41:AX42"/>
    <mergeCell ref="AY41:BB42"/>
    <mergeCell ref="BP41:BR42"/>
    <mergeCell ref="AH81:AK82"/>
    <mergeCell ref="AL81:AO82"/>
    <mergeCell ref="AH41:AK42"/>
    <mergeCell ref="AL41:AO42"/>
    <mergeCell ref="AH43:AK44"/>
    <mergeCell ref="AL43:AO44"/>
    <mergeCell ref="AH45:AK46"/>
    <mergeCell ref="BP43:BR44"/>
    <mergeCell ref="BP65:BR66"/>
    <mergeCell ref="AF51:AG52"/>
    <mergeCell ref="AL45:AO46"/>
    <mergeCell ref="AL65:AO66"/>
    <mergeCell ref="BF81:BG82"/>
    <mergeCell ref="BH81:BK82"/>
    <mergeCell ref="BF79:BG80"/>
    <mergeCell ref="AU65:AX66"/>
    <mergeCell ref="AH47:AK48"/>
    <mergeCell ref="AL71:AO72"/>
    <mergeCell ref="AU59:AX60"/>
    <mergeCell ref="AY57:BB58"/>
    <mergeCell ref="BC57:BE58"/>
    <mergeCell ref="AP45:AR46"/>
    <mergeCell ref="AS69:AT70"/>
    <mergeCell ref="AU57:AX58"/>
    <mergeCell ref="AU81:AX82"/>
    <mergeCell ref="AY81:BB82"/>
    <mergeCell ref="BC81:BE82"/>
    <mergeCell ref="BC79:BE80"/>
    <mergeCell ref="AL67:AO68"/>
    <mergeCell ref="AH67:AK68"/>
    <mergeCell ref="AF67:AG68"/>
    <mergeCell ref="AP75:AR76"/>
    <mergeCell ref="AL73:AO74"/>
    <mergeCell ref="AS81:AT82"/>
    <mergeCell ref="AS79:AT80"/>
    <mergeCell ref="AS77:AT78"/>
    <mergeCell ref="AS75:AT76"/>
    <mergeCell ref="AH71:AK72"/>
    <mergeCell ref="AP59:AR60"/>
    <mergeCell ref="AF61:AG62"/>
    <mergeCell ref="AP57:AR58"/>
    <mergeCell ref="T73:W73"/>
    <mergeCell ref="AS73:AT74"/>
    <mergeCell ref="AS71:AT72"/>
    <mergeCell ref="AH75:AK76"/>
    <mergeCell ref="AL75:AO76"/>
    <mergeCell ref="AH77:AK78"/>
    <mergeCell ref="BP83:BR84"/>
    <mergeCell ref="BP69:BR70"/>
    <mergeCell ref="BP71:BR72"/>
    <mergeCell ref="AF71:AG72"/>
    <mergeCell ref="AP67:AR68"/>
    <mergeCell ref="AF69:AG70"/>
    <mergeCell ref="AP73:AR74"/>
    <mergeCell ref="AH69:AK70"/>
    <mergeCell ref="AL69:AO70"/>
    <mergeCell ref="AU73:AX74"/>
    <mergeCell ref="AY73:BB74"/>
    <mergeCell ref="BC73:BE74"/>
    <mergeCell ref="BF73:BG74"/>
    <mergeCell ref="BH73:BK74"/>
    <mergeCell ref="BL73:BO74"/>
    <mergeCell ref="BP73:BR74"/>
    <mergeCell ref="BL81:BO82"/>
    <mergeCell ref="BP81:BR82"/>
    <mergeCell ref="AU83:AX84"/>
    <mergeCell ref="AY83:BB84"/>
    <mergeCell ref="BC83:BE84"/>
    <mergeCell ref="BF83:BG84"/>
    <mergeCell ref="AB69:AE70"/>
    <mergeCell ref="AB71:AE72"/>
    <mergeCell ref="AH73:AK74"/>
    <mergeCell ref="AB57:AE58"/>
    <mergeCell ref="AB81:AE82"/>
    <mergeCell ref="AB67:AE68"/>
    <mergeCell ref="BL71:BO72"/>
    <mergeCell ref="BS75:BT76"/>
    <mergeCell ref="Y90:Z90"/>
    <mergeCell ref="P91:S91"/>
    <mergeCell ref="X91:AA91"/>
    <mergeCell ref="Q92:R92"/>
    <mergeCell ref="Q86:R86"/>
    <mergeCell ref="Y86:Z86"/>
    <mergeCell ref="AB91:AE92"/>
    <mergeCell ref="F81:G82"/>
    <mergeCell ref="F83:G84"/>
    <mergeCell ref="F85:G86"/>
    <mergeCell ref="F87:G88"/>
    <mergeCell ref="F89:G90"/>
    <mergeCell ref="F91:G92"/>
    <mergeCell ref="I84:J84"/>
    <mergeCell ref="H85:K85"/>
    <mergeCell ref="AF87:AG88"/>
    <mergeCell ref="AP83:AR84"/>
    <mergeCell ref="AF85:AG86"/>
    <mergeCell ref="AH85:AK86"/>
    <mergeCell ref="AL85:AO86"/>
    <mergeCell ref="AH87:AK88"/>
    <mergeCell ref="AL83:AO84"/>
    <mergeCell ref="AL87:AO88"/>
    <mergeCell ref="AP81:AR82"/>
    <mergeCell ref="AF83:AG84"/>
    <mergeCell ref="AF81:AG82"/>
    <mergeCell ref="BP89:BR90"/>
    <mergeCell ref="M82:N82"/>
    <mergeCell ref="U82:V82"/>
    <mergeCell ref="T81:W81"/>
    <mergeCell ref="I92:J92"/>
    <mergeCell ref="I86:J86"/>
    <mergeCell ref="P89:S89"/>
    <mergeCell ref="X89:AA89"/>
    <mergeCell ref="Q90:R90"/>
    <mergeCell ref="AF65:AG66"/>
    <mergeCell ref="Y92:Z92"/>
    <mergeCell ref="AF91:AG92"/>
    <mergeCell ref="P77:S77"/>
    <mergeCell ref="AB75:AE76"/>
    <mergeCell ref="Y76:Z76"/>
    <mergeCell ref="X71:AA71"/>
    <mergeCell ref="I70:J70"/>
    <mergeCell ref="X69:AA69"/>
    <mergeCell ref="Y70:Z70"/>
    <mergeCell ref="U72:V72"/>
    <mergeCell ref="Q74:R74"/>
    <mergeCell ref="L79:O79"/>
    <mergeCell ref="T79:W79"/>
    <mergeCell ref="M80:N80"/>
    <mergeCell ref="U80:V80"/>
    <mergeCell ref="I72:J72"/>
    <mergeCell ref="Q72:R72"/>
    <mergeCell ref="AB73:AE74"/>
    <mergeCell ref="Y88:Z88"/>
    <mergeCell ref="AB83:AE84"/>
    <mergeCell ref="AB85:AE86"/>
    <mergeCell ref="AB87:AE88"/>
    <mergeCell ref="AB89:AE90"/>
    <mergeCell ref="AF59:AG60"/>
    <mergeCell ref="D67:E68"/>
    <mergeCell ref="AP89:AR90"/>
    <mergeCell ref="AH83:AK84"/>
    <mergeCell ref="AH89:AK90"/>
    <mergeCell ref="AL89:AO90"/>
    <mergeCell ref="AH91:AK92"/>
    <mergeCell ref="AL91:AO92"/>
    <mergeCell ref="AP87:AR88"/>
    <mergeCell ref="AP85:AR86"/>
    <mergeCell ref="M84:N84"/>
    <mergeCell ref="U84:V84"/>
    <mergeCell ref="D83:E84"/>
    <mergeCell ref="AH65:AK66"/>
    <mergeCell ref="AP65:AR66"/>
    <mergeCell ref="H73:K73"/>
    <mergeCell ref="I74:J74"/>
    <mergeCell ref="X81:AA81"/>
    <mergeCell ref="D81:E82"/>
    <mergeCell ref="Y82:Z82"/>
    <mergeCell ref="L81:O81"/>
    <mergeCell ref="AP77:AR78"/>
    <mergeCell ref="H87:K87"/>
    <mergeCell ref="I88:J88"/>
    <mergeCell ref="H89:K89"/>
    <mergeCell ref="I90:J90"/>
    <mergeCell ref="H91:K91"/>
    <mergeCell ref="H81:K81"/>
    <mergeCell ref="I82:J82"/>
    <mergeCell ref="P87:S87"/>
    <mergeCell ref="X87:AA87"/>
    <mergeCell ref="Q88:R88"/>
    <mergeCell ref="AF49:AG50"/>
    <mergeCell ref="I62:J62"/>
    <mergeCell ref="Q62:R62"/>
    <mergeCell ref="X61:AA61"/>
    <mergeCell ref="F39:G40"/>
    <mergeCell ref="H39:K39"/>
    <mergeCell ref="X39:AA39"/>
    <mergeCell ref="T43:W43"/>
    <mergeCell ref="M44:N44"/>
    <mergeCell ref="U44:V44"/>
    <mergeCell ref="L45:O45"/>
    <mergeCell ref="D85:E86"/>
    <mergeCell ref="D87:E88"/>
    <mergeCell ref="D89:E90"/>
    <mergeCell ref="D91:E92"/>
    <mergeCell ref="P81:S81"/>
    <mergeCell ref="Q82:R82"/>
    <mergeCell ref="P83:S83"/>
    <mergeCell ref="X83:AA83"/>
    <mergeCell ref="Q84:R84"/>
    <mergeCell ref="Y84:Z84"/>
    <mergeCell ref="P85:S85"/>
    <mergeCell ref="X85:AA85"/>
    <mergeCell ref="L83:O83"/>
    <mergeCell ref="T83:W83"/>
    <mergeCell ref="F43:G44"/>
    <mergeCell ref="D45:E46"/>
    <mergeCell ref="F45:G46"/>
    <mergeCell ref="D47:E48"/>
    <mergeCell ref="F47:G48"/>
    <mergeCell ref="F51:G52"/>
    <mergeCell ref="H83:K83"/>
    <mergeCell ref="AM18:AN18"/>
    <mergeCell ref="AI20:AJ20"/>
    <mergeCell ref="AA20:AB20"/>
    <mergeCell ref="AE20:AF20"/>
    <mergeCell ref="AB45:AE46"/>
    <mergeCell ref="U40:V40"/>
    <mergeCell ref="D79:E80"/>
    <mergeCell ref="X79:AA79"/>
    <mergeCell ref="AF55:AG56"/>
    <mergeCell ref="AF79:AG80"/>
    <mergeCell ref="AM20:AN20"/>
    <mergeCell ref="S20:T20"/>
    <mergeCell ref="W20:X20"/>
    <mergeCell ref="AE16:AF16"/>
    <mergeCell ref="AI16:AJ16"/>
    <mergeCell ref="AM16:AN16"/>
    <mergeCell ref="L17:Q17"/>
    <mergeCell ref="R17:U17"/>
    <mergeCell ref="V17:Y17"/>
    <mergeCell ref="Z17:AC17"/>
    <mergeCell ref="AD17:AG17"/>
    <mergeCell ref="AH17:AK17"/>
    <mergeCell ref="D77:E78"/>
    <mergeCell ref="F77:G78"/>
    <mergeCell ref="P67:S67"/>
    <mergeCell ref="M46:N46"/>
    <mergeCell ref="U46:V46"/>
    <mergeCell ref="I40:J40"/>
    <mergeCell ref="Y40:Z40"/>
    <mergeCell ref="Q76:R76"/>
    <mergeCell ref="AF73:AG74"/>
    <mergeCell ref="AF47:AG48"/>
    <mergeCell ref="I38:J38"/>
    <mergeCell ref="P51:S51"/>
    <mergeCell ref="Q52:R52"/>
    <mergeCell ref="AB43:AE44"/>
    <mergeCell ref="L55:O55"/>
    <mergeCell ref="T55:W55"/>
    <mergeCell ref="AL10:AO10"/>
    <mergeCell ref="L11:Q11"/>
    <mergeCell ref="R11:U11"/>
    <mergeCell ref="V11:Y11"/>
    <mergeCell ref="Z11:AC11"/>
    <mergeCell ref="AD11:AG11"/>
    <mergeCell ref="AH11:AK11"/>
    <mergeCell ref="AL11:AO11"/>
    <mergeCell ref="L9:Q10"/>
    <mergeCell ref="R9:AO9"/>
    <mergeCell ref="R10:U10"/>
    <mergeCell ref="V10:Y10"/>
    <mergeCell ref="Z10:AC10"/>
    <mergeCell ref="AL19:AO19"/>
    <mergeCell ref="AD10:AG10"/>
    <mergeCell ref="AH10:AK10"/>
    <mergeCell ref="L13:Q13"/>
    <mergeCell ref="R13:U13"/>
    <mergeCell ref="V13:Y13"/>
    <mergeCell ref="Z13:AC13"/>
    <mergeCell ref="AD13:AG13"/>
    <mergeCell ref="AH13:AK13"/>
    <mergeCell ref="AA12:AB12"/>
    <mergeCell ref="AL13:AO13"/>
    <mergeCell ref="AE18:AF18"/>
    <mergeCell ref="AI18:AJ18"/>
    <mergeCell ref="V15:Y15"/>
    <mergeCell ref="Z15:AC15"/>
    <mergeCell ref="AD15:AG15"/>
    <mergeCell ref="AH15:AK15"/>
    <mergeCell ref="M14:P14"/>
    <mergeCell ref="AI12:AJ12"/>
    <mergeCell ref="AM12:AN12"/>
    <mergeCell ref="F79:G80"/>
    <mergeCell ref="H79:K79"/>
    <mergeCell ref="P79:S79"/>
    <mergeCell ref="H67:K67"/>
    <mergeCell ref="I68:J68"/>
    <mergeCell ref="F67:G68"/>
    <mergeCell ref="M70:N70"/>
    <mergeCell ref="U70:V70"/>
    <mergeCell ref="L77:O77"/>
    <mergeCell ref="T77:W77"/>
    <mergeCell ref="M78:N78"/>
    <mergeCell ref="U78:V78"/>
    <mergeCell ref="P75:S75"/>
    <mergeCell ref="U74:V74"/>
    <mergeCell ref="M74:N74"/>
    <mergeCell ref="AL77:AO78"/>
    <mergeCell ref="AL17:AO17"/>
    <mergeCell ref="I80:J80"/>
    <mergeCell ref="Q80:R80"/>
    <mergeCell ref="Y80:Z80"/>
    <mergeCell ref="AF77:AG78"/>
    <mergeCell ref="H77:K77"/>
    <mergeCell ref="I78:J78"/>
    <mergeCell ref="AF75:AG76"/>
    <mergeCell ref="H69:K69"/>
    <mergeCell ref="DF79:DH80"/>
    <mergeCell ref="AP79:AR80"/>
    <mergeCell ref="DO79:DO80"/>
    <mergeCell ref="DP79:DQ80"/>
    <mergeCell ref="CL79:CO80"/>
    <mergeCell ref="BS79:BT80"/>
    <mergeCell ref="FA79:FA80"/>
    <mergeCell ref="DS79:DT80"/>
    <mergeCell ref="DU79:DU80"/>
    <mergeCell ref="AB79:AE80"/>
    <mergeCell ref="BU79:BX80"/>
    <mergeCell ref="EQ79:EQ80"/>
    <mergeCell ref="ER79:ER80"/>
    <mergeCell ref="ES79:ES80"/>
    <mergeCell ref="BH79:BK80"/>
    <mergeCell ref="CP79:CR80"/>
    <mergeCell ref="CS79:CT80"/>
    <mergeCell ref="CU79:CX80"/>
    <mergeCell ref="CY79:DB80"/>
    <mergeCell ref="DC79:DE80"/>
    <mergeCell ref="BL79:BO80"/>
    <mergeCell ref="BP79:BR80"/>
    <mergeCell ref="CF79:CG80"/>
    <mergeCell ref="CH79:CK80"/>
    <mergeCell ref="EO79:EO80"/>
    <mergeCell ref="EP79:EP80"/>
    <mergeCell ref="AH79:AK80"/>
    <mergeCell ref="AL79:AO80"/>
    <mergeCell ref="BY79:CB80"/>
    <mergeCell ref="CC79:CE80"/>
    <mergeCell ref="EI77:EI78"/>
    <mergeCell ref="BU75:BX76"/>
    <mergeCell ref="BY75:CB76"/>
    <mergeCell ref="CC75:CE76"/>
    <mergeCell ref="CL75:CO76"/>
    <mergeCell ref="EU79:EU80"/>
    <mergeCell ref="EV79:EV80"/>
    <mergeCell ref="EX79:EX80"/>
    <mergeCell ref="AU79:AX80"/>
    <mergeCell ref="AY79:BB80"/>
    <mergeCell ref="FB79:FB80"/>
    <mergeCell ref="FD79:FD80"/>
    <mergeCell ref="FG79:FG80"/>
    <mergeCell ref="DV79:EF80"/>
    <mergeCell ref="EI79:EI80"/>
    <mergeCell ref="EJ79:EJ80"/>
    <mergeCell ref="ET79:ET80"/>
    <mergeCell ref="EY79:EY80"/>
    <mergeCell ref="EZ79:EZ80"/>
    <mergeCell ref="CP77:CR78"/>
    <mergeCell ref="AY77:BB78"/>
    <mergeCell ref="BC77:BE78"/>
    <mergeCell ref="BF77:BG78"/>
    <mergeCell ref="BH77:BK78"/>
    <mergeCell ref="BL77:BO78"/>
    <mergeCell ref="CL77:CO78"/>
    <mergeCell ref="EQ77:EQ78"/>
    <mergeCell ref="EO75:EO76"/>
    <mergeCell ref="EP75:EP76"/>
    <mergeCell ref="EO77:EO78"/>
    <mergeCell ref="EP77:EP78"/>
    <mergeCell ref="ER75:ER76"/>
    <mergeCell ref="EJ75:EJ76"/>
    <mergeCell ref="ET75:ET76"/>
    <mergeCell ref="EJ77:EJ78"/>
    <mergeCell ref="ET77:ET78"/>
    <mergeCell ref="DC69:DE70"/>
    <mergeCell ref="CP71:CR72"/>
    <mergeCell ref="CS71:CT72"/>
    <mergeCell ref="CU71:CX72"/>
    <mergeCell ref="CS73:CT74"/>
    <mergeCell ref="CU73:CX74"/>
    <mergeCell ref="CY73:DB74"/>
    <mergeCell ref="DC73:DE74"/>
    <mergeCell ref="CH73:CK74"/>
    <mergeCell ref="CF73:CG74"/>
    <mergeCell ref="CY71:DB72"/>
    <mergeCell ref="DC71:DE72"/>
    <mergeCell ref="DV77:EF78"/>
    <mergeCell ref="EI75:EI76"/>
    <mergeCell ref="CF75:CG76"/>
    <mergeCell ref="CH75:CK76"/>
    <mergeCell ref="ET69:ET70"/>
    <mergeCell ref="DF69:DH70"/>
    <mergeCell ref="ET73:ET74"/>
    <mergeCell ref="DP75:DQ76"/>
    <mergeCell ref="DV75:EF76"/>
    <mergeCell ref="CP75:CR76"/>
    <mergeCell ref="CS75:CT76"/>
    <mergeCell ref="CU75:CX76"/>
    <mergeCell ref="EJ73:EJ74"/>
    <mergeCell ref="DP77:DQ78"/>
    <mergeCell ref="DO75:DO76"/>
    <mergeCell ref="DR75:DR76"/>
    <mergeCell ref="EJ65:EJ66"/>
    <mergeCell ref="ET65:ET66"/>
    <mergeCell ref="I66:J66"/>
    <mergeCell ref="Q66:R66"/>
    <mergeCell ref="X65:AA65"/>
    <mergeCell ref="Y66:Z66"/>
    <mergeCell ref="BS65:BT66"/>
    <mergeCell ref="BU65:BX66"/>
    <mergeCell ref="BY65:CB66"/>
    <mergeCell ref="DS65:DT66"/>
    <mergeCell ref="DV65:EF66"/>
    <mergeCell ref="EI65:EI66"/>
    <mergeCell ref="DK67:DK68"/>
    <mergeCell ref="DR67:DR68"/>
    <mergeCell ref="DO67:DO68"/>
    <mergeCell ref="DP67:DQ68"/>
    <mergeCell ref="DI67:DJ68"/>
    <mergeCell ref="DN67:DN68"/>
    <mergeCell ref="DC65:DE66"/>
    <mergeCell ref="BC67:BE68"/>
    <mergeCell ref="BF67:BG68"/>
    <mergeCell ref="BH67:BK68"/>
    <mergeCell ref="BL67:BO68"/>
    <mergeCell ref="U68:V68"/>
    <mergeCell ref="L67:O67"/>
    <mergeCell ref="T67:W67"/>
    <mergeCell ref="L65:O65"/>
    <mergeCell ref="T65:W65"/>
    <mergeCell ref="M66:N66"/>
    <mergeCell ref="CY67:DB68"/>
    <mergeCell ref="CC67:CE68"/>
    <mergeCell ref="AB65:AE66"/>
    <mergeCell ref="ET61:ET62"/>
    <mergeCell ref="AH59:AK60"/>
    <mergeCell ref="BS59:BT60"/>
    <mergeCell ref="BU59:BX60"/>
    <mergeCell ref="BY59:CB60"/>
    <mergeCell ref="DI61:DJ62"/>
    <mergeCell ref="DK61:DK62"/>
    <mergeCell ref="DL61:DM62"/>
    <mergeCell ref="DN61:DN62"/>
    <mergeCell ref="DO61:DO62"/>
    <mergeCell ref="DP61:DQ62"/>
    <mergeCell ref="DU59:DU60"/>
    <mergeCell ref="M60:N60"/>
    <mergeCell ref="U60:V60"/>
    <mergeCell ref="L61:O61"/>
    <mergeCell ref="T61:W61"/>
    <mergeCell ref="M62:N62"/>
    <mergeCell ref="CY59:DB60"/>
    <mergeCell ref="DC59:DE60"/>
    <mergeCell ref="AU61:AX62"/>
    <mergeCell ref="AY61:BB62"/>
    <mergeCell ref="BC61:BE62"/>
    <mergeCell ref="BF61:BG62"/>
    <mergeCell ref="BH61:BK62"/>
    <mergeCell ref="BP61:BR62"/>
    <mergeCell ref="BS61:BT62"/>
    <mergeCell ref="BU61:BX62"/>
    <mergeCell ref="CP59:CR60"/>
    <mergeCell ref="CS59:CT60"/>
    <mergeCell ref="AB59:AE60"/>
    <mergeCell ref="CU59:CX60"/>
    <mergeCell ref="AB61:AE62"/>
    <mergeCell ref="EJ57:EJ58"/>
    <mergeCell ref="ET57:ET58"/>
    <mergeCell ref="H53:K53"/>
    <mergeCell ref="FD53:FD54"/>
    <mergeCell ref="I54:J54"/>
    <mergeCell ref="Y54:Z54"/>
    <mergeCell ref="ET53:ET54"/>
    <mergeCell ref="BL53:BO54"/>
    <mergeCell ref="CL53:CO54"/>
    <mergeCell ref="CP53:CR54"/>
    <mergeCell ref="AF53:AG54"/>
    <mergeCell ref="AS53:AT54"/>
    <mergeCell ref="EJ53:EJ54"/>
    <mergeCell ref="DP53:DQ54"/>
    <mergeCell ref="DR53:DR54"/>
    <mergeCell ref="DS53:DT54"/>
    <mergeCell ref="DU53:DU54"/>
    <mergeCell ref="EX57:EX58"/>
    <mergeCell ref="FB57:FB58"/>
    <mergeCell ref="EZ57:EZ58"/>
    <mergeCell ref="EU57:EU58"/>
    <mergeCell ref="EU53:EU54"/>
    <mergeCell ref="BF57:BG58"/>
    <mergeCell ref="BH57:BK58"/>
    <mergeCell ref="BL57:BO58"/>
    <mergeCell ref="BP57:BR58"/>
    <mergeCell ref="BS57:BT58"/>
    <mergeCell ref="BU57:BX58"/>
    <mergeCell ref="AF57:AG58"/>
    <mergeCell ref="AH57:AK58"/>
    <mergeCell ref="DV53:EF54"/>
    <mergeCell ref="EI53:EI54"/>
    <mergeCell ref="ET47:ET48"/>
    <mergeCell ref="DV47:EF48"/>
    <mergeCell ref="EI47:EI48"/>
    <mergeCell ref="EJ47:EJ48"/>
    <mergeCell ref="ET49:ET50"/>
    <mergeCell ref="L47:O47"/>
    <mergeCell ref="T47:W47"/>
    <mergeCell ref="EJ49:EJ50"/>
    <mergeCell ref="CL49:CO50"/>
    <mergeCell ref="CF47:CG48"/>
    <mergeCell ref="CH47:CK48"/>
    <mergeCell ref="CL47:CO48"/>
    <mergeCell ref="EI51:EI52"/>
    <mergeCell ref="DF49:DH50"/>
    <mergeCell ref="DP47:DQ48"/>
    <mergeCell ref="AS49:AT50"/>
    <mergeCell ref="AS47:AT48"/>
    <mergeCell ref="CU47:CX48"/>
    <mergeCell ref="CY47:DB48"/>
    <mergeCell ref="DC47:DE48"/>
    <mergeCell ref="AU49:AX50"/>
    <mergeCell ref="AY49:BB50"/>
    <mergeCell ref="BC49:BE50"/>
    <mergeCell ref="BF49:BG50"/>
    <mergeCell ref="AH51:AK52"/>
    <mergeCell ref="AP51:AR52"/>
    <mergeCell ref="DU49:DU50"/>
    <mergeCell ref="AL47:AO48"/>
    <mergeCell ref="AH49:AK50"/>
    <mergeCell ref="AL51:AO52"/>
    <mergeCell ref="CF49:CG50"/>
    <mergeCell ref="AB51:AE52"/>
    <mergeCell ref="ET43:ET44"/>
    <mergeCell ref="FD43:FD44"/>
    <mergeCell ref="ET45:ET46"/>
    <mergeCell ref="FD45:FD46"/>
    <mergeCell ref="EV45:EV46"/>
    <mergeCell ref="EU45:EU46"/>
    <mergeCell ref="EJ43:EJ44"/>
    <mergeCell ref="EZ43:EZ44"/>
    <mergeCell ref="EY45:EY46"/>
    <mergeCell ref="ET41:ET42"/>
    <mergeCell ref="FD41:FD42"/>
    <mergeCell ref="I42:J42"/>
    <mergeCell ref="Y42:Z42"/>
    <mergeCell ref="H43:K43"/>
    <mergeCell ref="X43:AA43"/>
    <mergeCell ref="DV43:EF44"/>
    <mergeCell ref="EI43:EI44"/>
    <mergeCell ref="I44:J44"/>
    <mergeCell ref="Y44:Z44"/>
    <mergeCell ref="EJ41:EJ42"/>
    <mergeCell ref="H41:K41"/>
    <mergeCell ref="X41:AA41"/>
    <mergeCell ref="AF41:AG42"/>
    <mergeCell ref="EU41:EU42"/>
    <mergeCell ref="DF41:DH42"/>
    <mergeCell ref="DV41:EF42"/>
    <mergeCell ref="DV45:EF46"/>
    <mergeCell ref="L41:O41"/>
    <mergeCell ref="BC41:BE42"/>
    <mergeCell ref="BF41:BG42"/>
    <mergeCell ref="DF43:DH44"/>
    <mergeCell ref="EX43:EX44"/>
    <mergeCell ref="EI35:EI36"/>
    <mergeCell ref="AL53:AO54"/>
    <mergeCell ref="AH55:AK56"/>
    <mergeCell ref="AL55:AO56"/>
    <mergeCell ref="BS33:CE34"/>
    <mergeCell ref="CF33:CR34"/>
    <mergeCell ref="CS33:DE34"/>
    <mergeCell ref="AH53:AK54"/>
    <mergeCell ref="EI41:EI42"/>
    <mergeCell ref="FG73:FG74"/>
    <mergeCell ref="FS75:FS76"/>
    <mergeCell ref="FR75:FR76"/>
    <mergeCell ref="EV77:EV78"/>
    <mergeCell ref="FS77:FS78"/>
    <mergeCell ref="FR77:FR78"/>
    <mergeCell ref="FD75:FD76"/>
    <mergeCell ref="FD77:FD78"/>
    <mergeCell ref="EX77:EX78"/>
    <mergeCell ref="FB77:FB78"/>
    <mergeCell ref="FG69:FG70"/>
    <mergeCell ref="FS71:FS72"/>
    <mergeCell ref="FR71:FR72"/>
    <mergeCell ref="EV73:EV74"/>
    <mergeCell ref="FS73:FS74"/>
    <mergeCell ref="FR73:FR74"/>
    <mergeCell ref="FD71:FD72"/>
    <mergeCell ref="FD73:FD74"/>
    <mergeCell ref="EX73:EX74"/>
    <mergeCell ref="FB73:FB74"/>
    <mergeCell ref="FB65:FB66"/>
    <mergeCell ref="FS67:FS68"/>
    <mergeCell ref="FR67:FR68"/>
    <mergeCell ref="FH43:FH44"/>
    <mergeCell ref="FH45:FH46"/>
    <mergeCell ref="FH47:FH48"/>
    <mergeCell ref="FH49:FH50"/>
    <mergeCell ref="FM49:FM50"/>
    <mergeCell ref="FN49:FN50"/>
    <mergeCell ref="EV69:EV70"/>
    <mergeCell ref="FS69:FS70"/>
    <mergeCell ref="FR69:FR70"/>
    <mergeCell ref="FD67:FD68"/>
    <mergeCell ref="FD69:FD70"/>
    <mergeCell ref="EX69:EX70"/>
    <mergeCell ref="FB69:FB70"/>
    <mergeCell ref="FG61:FG62"/>
    <mergeCell ref="FS63:FS64"/>
    <mergeCell ref="FR63:FR64"/>
    <mergeCell ref="EV65:EV66"/>
    <mergeCell ref="FS65:FS66"/>
    <mergeCell ref="FR65:FR66"/>
    <mergeCell ref="FD63:FD64"/>
    <mergeCell ref="FD65:FD66"/>
    <mergeCell ref="FG65:FG66"/>
    <mergeCell ref="FG63:FG64"/>
    <mergeCell ref="EV61:EV62"/>
    <mergeCell ref="FS61:FS62"/>
    <mergeCell ref="FR61:FR62"/>
    <mergeCell ref="FD61:FD62"/>
    <mergeCell ref="FG67:FG68"/>
    <mergeCell ref="EX65:EX66"/>
    <mergeCell ref="EX63:EX64"/>
    <mergeCell ref="FB63:FB64"/>
    <mergeCell ref="EV67:EV68"/>
    <mergeCell ref="EU77:EU78"/>
    <mergeCell ref="DU77:DU78"/>
    <mergeCell ref="EU75:EU76"/>
    <mergeCell ref="EX75:EX76"/>
    <mergeCell ref="EI73:EI74"/>
    <mergeCell ref="EX47:EX48"/>
    <mergeCell ref="FB47:FB48"/>
    <mergeCell ref="FD47:FD48"/>
    <mergeCell ref="FD49:FD50"/>
    <mergeCell ref="FM47:FM48"/>
    <mergeCell ref="FN47:FN48"/>
    <mergeCell ref="FO47:FO48"/>
    <mergeCell ref="FP47:FP48"/>
    <mergeCell ref="EV41:EV42"/>
    <mergeCell ref="FS41:FS42"/>
    <mergeCell ref="FR41:FR42"/>
    <mergeCell ref="EV43:EV44"/>
    <mergeCell ref="FS43:FS44"/>
    <mergeCell ref="FR43:FR44"/>
    <mergeCell ref="EX41:EX42"/>
    <mergeCell ref="FB41:FB42"/>
    <mergeCell ref="FG41:FG42"/>
    <mergeCell ref="FB43:FB44"/>
    <mergeCell ref="FG43:FG44"/>
    <mergeCell ref="FE43:FE44"/>
    <mergeCell ref="FE45:FE46"/>
    <mergeCell ref="FE47:FE48"/>
    <mergeCell ref="FE49:FE50"/>
    <mergeCell ref="FF43:FF44"/>
    <mergeCell ref="FF45:FF46"/>
    <mergeCell ref="EV59:EV60"/>
    <mergeCell ref="EV63:EV64"/>
    <mergeCell ref="ET59:ET60"/>
    <mergeCell ref="DF61:DH62"/>
    <mergeCell ref="EV57:EV58"/>
    <mergeCell ref="BP45:BR46"/>
    <mergeCell ref="EV51:EV52"/>
    <mergeCell ref="EV53:EV54"/>
    <mergeCell ref="FS45:FS46"/>
    <mergeCell ref="FR45:FR46"/>
    <mergeCell ref="EV47:EV48"/>
    <mergeCell ref="FS47:FS48"/>
    <mergeCell ref="FR47:FR48"/>
    <mergeCell ref="EV49:EV50"/>
    <mergeCell ref="FS55:FS56"/>
    <mergeCell ref="FR55:FR56"/>
    <mergeCell ref="FS57:FS58"/>
    <mergeCell ref="FR57:FR58"/>
    <mergeCell ref="FD57:FD58"/>
    <mergeCell ref="FF47:FF48"/>
    <mergeCell ref="FF49:FF50"/>
    <mergeCell ref="EZ61:EZ62"/>
    <mergeCell ref="DR61:DR62"/>
    <mergeCell ref="FG55:FG56"/>
    <mergeCell ref="EU55:EU56"/>
    <mergeCell ref="EJ55:EJ56"/>
    <mergeCell ref="DV55:EF56"/>
    <mergeCell ref="ET55:ET56"/>
    <mergeCell ref="FD55:FD56"/>
    <mergeCell ref="EV55:EV56"/>
    <mergeCell ref="EX55:EX56"/>
    <mergeCell ref="DF55:DH56"/>
    <mergeCell ref="BY55:CB56"/>
    <mergeCell ref="CC55:CE56"/>
    <mergeCell ref="EI45:EI46"/>
    <mergeCell ref="EJ45:EJ46"/>
    <mergeCell ref="DV49:EF50"/>
    <mergeCell ref="EI49:EI50"/>
    <mergeCell ref="DF51:DH52"/>
    <mergeCell ref="DV57:EF58"/>
    <mergeCell ref="EI57:EI58"/>
    <mergeCell ref="EU65:EU66"/>
    <mergeCell ref="DU65:DU66"/>
    <mergeCell ref="DL63:DM64"/>
    <mergeCell ref="AE158:BA163"/>
    <mergeCell ref="D164:Y164"/>
    <mergeCell ref="D160:I161"/>
    <mergeCell ref="D162:I163"/>
    <mergeCell ref="D158:I159"/>
    <mergeCell ref="J158:O159"/>
    <mergeCell ref="P158:U159"/>
    <mergeCell ref="J160:O161"/>
    <mergeCell ref="P160:U161"/>
    <mergeCell ref="J162:O163"/>
    <mergeCell ref="P162:U163"/>
    <mergeCell ref="D148:BA155"/>
    <mergeCell ref="C157:X157"/>
    <mergeCell ref="Y48:Z48"/>
    <mergeCell ref="I46:J46"/>
    <mergeCell ref="Y46:Z46"/>
    <mergeCell ref="H47:K47"/>
    <mergeCell ref="H75:K75"/>
    <mergeCell ref="I76:J76"/>
    <mergeCell ref="I50:J50"/>
    <mergeCell ref="EU71:EU72"/>
    <mergeCell ref="DI71:DJ72"/>
    <mergeCell ref="C7:Q8"/>
    <mergeCell ref="D71:E72"/>
    <mergeCell ref="F71:G72"/>
    <mergeCell ref="H71:K71"/>
    <mergeCell ref="X49:AA49"/>
    <mergeCell ref="X53:AA53"/>
    <mergeCell ref="Q44:R44"/>
    <mergeCell ref="P37:S37"/>
    <mergeCell ref="H45:K45"/>
    <mergeCell ref="I48:J48"/>
    <mergeCell ref="T34:W36"/>
    <mergeCell ref="C31:V32"/>
    <mergeCell ref="F75:G76"/>
    <mergeCell ref="D57:E58"/>
    <mergeCell ref="F57:G58"/>
    <mergeCell ref="D53:E54"/>
    <mergeCell ref="F53:G54"/>
    <mergeCell ref="X57:AA57"/>
    <mergeCell ref="P41:S41"/>
    <mergeCell ref="Q42:R42"/>
    <mergeCell ref="P43:S43"/>
    <mergeCell ref="D41:E42"/>
    <mergeCell ref="F41:G42"/>
    <mergeCell ref="D43:E44"/>
    <mergeCell ref="X55:AA55"/>
    <mergeCell ref="D55:E56"/>
    <mergeCell ref="F55:G56"/>
    <mergeCell ref="P55:S55"/>
    <mergeCell ref="Y56:Z56"/>
    <mergeCell ref="H55:K55"/>
    <mergeCell ref="I56:J56"/>
    <mergeCell ref="I52:J52"/>
    <mergeCell ref="DF34:DH36"/>
    <mergeCell ref="AH35:AO35"/>
    <mergeCell ref="AF33:AR34"/>
    <mergeCell ref="AY36:BB36"/>
    <mergeCell ref="AH36:AK36"/>
    <mergeCell ref="BH36:BK36"/>
    <mergeCell ref="Q78:R78"/>
    <mergeCell ref="BP77:BR78"/>
    <mergeCell ref="BS77:BT78"/>
    <mergeCell ref="BU77:BX78"/>
    <mergeCell ref="BY77:CB78"/>
    <mergeCell ref="DF77:DH78"/>
    <mergeCell ref="Y78:Z78"/>
    <mergeCell ref="X77:AA77"/>
    <mergeCell ref="DF75:DH76"/>
    <mergeCell ref="P71:S71"/>
    <mergeCell ref="Q70:R70"/>
    <mergeCell ref="Q54:R54"/>
    <mergeCell ref="Y50:Z50"/>
    <mergeCell ref="Q68:R68"/>
    <mergeCell ref="X67:AA67"/>
    <mergeCell ref="Y68:Z68"/>
    <mergeCell ref="T41:W41"/>
    <mergeCell ref="U42:V42"/>
    <mergeCell ref="Y72:Z72"/>
    <mergeCell ref="AP39:AR40"/>
    <mergeCell ref="AP69:AR70"/>
    <mergeCell ref="AP43:AR44"/>
    <mergeCell ref="AF45:AG46"/>
    <mergeCell ref="AF43:AG44"/>
    <mergeCell ref="AP61:AR62"/>
    <mergeCell ref="AF63:AG64"/>
    <mergeCell ref="DV33:EF36"/>
    <mergeCell ref="H34:K36"/>
    <mergeCell ref="AF35:AG36"/>
    <mergeCell ref="AP35:AR36"/>
    <mergeCell ref="AF37:AG38"/>
    <mergeCell ref="CC37:CE38"/>
    <mergeCell ref="AY37:BB38"/>
    <mergeCell ref="AB33:AE36"/>
    <mergeCell ref="AL36:AO36"/>
    <mergeCell ref="X33:AA33"/>
    <mergeCell ref="EI37:EI38"/>
    <mergeCell ref="AL59:AO60"/>
    <mergeCell ref="AH61:AK62"/>
    <mergeCell ref="AL61:AO62"/>
    <mergeCell ref="BH37:BK38"/>
    <mergeCell ref="BL37:BO38"/>
    <mergeCell ref="BF37:BG38"/>
    <mergeCell ref="BL45:BO46"/>
    <mergeCell ref="DS57:DT58"/>
    <mergeCell ref="BS37:BT38"/>
    <mergeCell ref="DF39:DH40"/>
    <mergeCell ref="H49:K49"/>
    <mergeCell ref="X45:AA45"/>
    <mergeCell ref="P45:S45"/>
    <mergeCell ref="DV61:EF62"/>
    <mergeCell ref="EI61:EI62"/>
    <mergeCell ref="DF57:DH58"/>
    <mergeCell ref="Q58:R58"/>
    <mergeCell ref="I58:J58"/>
    <mergeCell ref="Y58:Z58"/>
    <mergeCell ref="AS57:AT58"/>
    <mergeCell ref="P53:S53"/>
    <mergeCell ref="DR71:DR72"/>
    <mergeCell ref="DK71:DK72"/>
    <mergeCell ref="DL71:DM72"/>
    <mergeCell ref="DN71:DN72"/>
    <mergeCell ref="ET71:ET72"/>
    <mergeCell ref="DO71:DO72"/>
    <mergeCell ref="DV71:EF72"/>
    <mergeCell ref="EI71:EI72"/>
    <mergeCell ref="EJ71:EJ72"/>
    <mergeCell ref="FB71:FB72"/>
    <mergeCell ref="L71:O71"/>
    <mergeCell ref="T71:W71"/>
    <mergeCell ref="M72:N72"/>
    <mergeCell ref="DF73:DH74"/>
    <mergeCell ref="X73:AA73"/>
    <mergeCell ref="AP71:AR72"/>
    <mergeCell ref="EL71:EN72"/>
    <mergeCell ref="EQ71:EQ72"/>
    <mergeCell ref="DN73:DN74"/>
    <mergeCell ref="DO73:DO74"/>
    <mergeCell ref="DP73:DQ74"/>
    <mergeCell ref="DK73:DK74"/>
    <mergeCell ref="DL73:DM74"/>
    <mergeCell ref="CP73:CR74"/>
    <mergeCell ref="CL73:CO74"/>
    <mergeCell ref="CC73:CE74"/>
    <mergeCell ref="BS73:BT74"/>
    <mergeCell ref="BU73:BX74"/>
    <mergeCell ref="BY73:CB74"/>
    <mergeCell ref="DS71:DT72"/>
    <mergeCell ref="DU71:DU72"/>
    <mergeCell ref="L73:O73"/>
    <mergeCell ref="DP71:DQ72"/>
    <mergeCell ref="DI69:DJ70"/>
    <mergeCell ref="DS67:DT68"/>
    <mergeCell ref="L69:O69"/>
    <mergeCell ref="EX67:EX68"/>
    <mergeCell ref="DF71:DH72"/>
    <mergeCell ref="EV75:EV76"/>
    <mergeCell ref="EU73:EU74"/>
    <mergeCell ref="D73:E74"/>
    <mergeCell ref="F73:G74"/>
    <mergeCell ref="Y74:Z74"/>
    <mergeCell ref="P73:S73"/>
    <mergeCell ref="DV73:EF74"/>
    <mergeCell ref="D75:E76"/>
    <mergeCell ref="L75:O75"/>
    <mergeCell ref="T75:W75"/>
    <mergeCell ref="M76:N76"/>
    <mergeCell ref="U76:V76"/>
    <mergeCell ref="DV67:EF68"/>
    <mergeCell ref="EI67:EI68"/>
    <mergeCell ref="EJ67:EJ68"/>
    <mergeCell ref="DS69:DT70"/>
    <mergeCell ref="CL69:CO70"/>
    <mergeCell ref="CP69:CR70"/>
    <mergeCell ref="DV69:EF70"/>
    <mergeCell ref="DU69:DU70"/>
    <mergeCell ref="DU67:DU68"/>
    <mergeCell ref="CS69:CT70"/>
    <mergeCell ref="AU67:AX68"/>
    <mergeCell ref="D69:E70"/>
    <mergeCell ref="F69:G70"/>
    <mergeCell ref="P69:S69"/>
    <mergeCell ref="DF67:DH68"/>
    <mergeCell ref="DL67:DM68"/>
    <mergeCell ref="DR69:DR70"/>
    <mergeCell ref="DK69:DK70"/>
    <mergeCell ref="DL69:DM70"/>
    <mergeCell ref="DN69:DN70"/>
    <mergeCell ref="DO69:DO70"/>
    <mergeCell ref="DP69:DQ70"/>
    <mergeCell ref="AY67:BB68"/>
    <mergeCell ref="ET67:ET68"/>
    <mergeCell ref="BS67:BT68"/>
    <mergeCell ref="CL67:CO68"/>
    <mergeCell ref="AS67:AT68"/>
    <mergeCell ref="CP67:CR68"/>
    <mergeCell ref="EL69:EN70"/>
    <mergeCell ref="EO69:EO70"/>
    <mergeCell ref="EQ69:EQ70"/>
    <mergeCell ref="ER67:ER68"/>
    <mergeCell ref="EI69:EI70"/>
    <mergeCell ref="EJ69:EJ70"/>
    <mergeCell ref="BU67:BX68"/>
    <mergeCell ref="EO67:EO68"/>
    <mergeCell ref="EP67:EP68"/>
    <mergeCell ref="DV63:EF64"/>
    <mergeCell ref="DS63:DT64"/>
    <mergeCell ref="DU63:DU64"/>
    <mergeCell ref="D65:E66"/>
    <mergeCell ref="F65:G66"/>
    <mergeCell ref="P65:S65"/>
    <mergeCell ref="AH63:AK64"/>
    <mergeCell ref="AL63:AO64"/>
    <mergeCell ref="D63:E64"/>
    <mergeCell ref="F63:G64"/>
    <mergeCell ref="Y64:Z64"/>
    <mergeCell ref="H63:K63"/>
    <mergeCell ref="H65:K65"/>
    <mergeCell ref="I64:J64"/>
    <mergeCell ref="DI65:DJ66"/>
    <mergeCell ref="DR65:DR66"/>
    <mergeCell ref="DK65:DK66"/>
    <mergeCell ref="DL65:DM66"/>
    <mergeCell ref="DN65:DN66"/>
    <mergeCell ref="DO65:DO66"/>
    <mergeCell ref="DP65:DQ66"/>
    <mergeCell ref="DP63:DQ64"/>
    <mergeCell ref="DR63:DR64"/>
    <mergeCell ref="DF63:DH64"/>
    <mergeCell ref="X63:AA63"/>
    <mergeCell ref="DF65:DH66"/>
    <mergeCell ref="AB63:AE64"/>
    <mergeCell ref="CH65:CK66"/>
    <mergeCell ref="CC65:CE66"/>
    <mergeCell ref="AU63:AX64"/>
    <mergeCell ref="BL63:BO64"/>
    <mergeCell ref="BP63:BR64"/>
    <mergeCell ref="EI63:EI64"/>
    <mergeCell ref="EJ63:EJ64"/>
    <mergeCell ref="ET63:ET64"/>
    <mergeCell ref="FG59:FG60"/>
    <mergeCell ref="EU61:EU62"/>
    <mergeCell ref="EX61:EX62"/>
    <mergeCell ref="FB61:FB62"/>
    <mergeCell ref="EU63:EU64"/>
    <mergeCell ref="D61:E62"/>
    <mergeCell ref="F61:G62"/>
    <mergeCell ref="Y62:Z62"/>
    <mergeCell ref="P61:S61"/>
    <mergeCell ref="DS61:DT62"/>
    <mergeCell ref="DU61:DU62"/>
    <mergeCell ref="EJ61:EJ62"/>
    <mergeCell ref="BL61:BO62"/>
    <mergeCell ref="BY61:CB62"/>
    <mergeCell ref="D59:E60"/>
    <mergeCell ref="F59:G60"/>
    <mergeCell ref="Y60:Z60"/>
    <mergeCell ref="EU59:EU60"/>
    <mergeCell ref="X59:AA59"/>
    <mergeCell ref="DV59:EF60"/>
    <mergeCell ref="EI59:EI60"/>
    <mergeCell ref="EJ59:EJ60"/>
    <mergeCell ref="H59:K59"/>
    <mergeCell ref="I60:J60"/>
    <mergeCell ref="P59:S59"/>
    <mergeCell ref="P63:S63"/>
    <mergeCell ref="DK63:DK64"/>
    <mergeCell ref="DI63:DJ64"/>
    <mergeCell ref="DO63:DO64"/>
    <mergeCell ref="EI55:EI56"/>
    <mergeCell ref="FB55:FB56"/>
    <mergeCell ref="AP55:AR56"/>
    <mergeCell ref="Q56:R56"/>
    <mergeCell ref="CP55:CR56"/>
    <mergeCell ref="CS55:CT56"/>
    <mergeCell ref="CU55:CX56"/>
    <mergeCell ref="FS53:FS54"/>
    <mergeCell ref="FR53:FR54"/>
    <mergeCell ref="EX51:EX52"/>
    <mergeCell ref="FB51:FB52"/>
    <mergeCell ref="FG51:FG52"/>
    <mergeCell ref="FG53:FG54"/>
    <mergeCell ref="EX53:EX54"/>
    <mergeCell ref="FB53:FB54"/>
    <mergeCell ref="FD51:FD52"/>
    <mergeCell ref="FM53:FM54"/>
    <mergeCell ref="FS51:FS52"/>
    <mergeCell ref="FR51:FR52"/>
    <mergeCell ref="DV51:EF52"/>
    <mergeCell ref="ET51:ET52"/>
    <mergeCell ref="AS51:AT52"/>
    <mergeCell ref="BL51:BO52"/>
    <mergeCell ref="BP51:BR52"/>
    <mergeCell ref="BS51:BT52"/>
    <mergeCell ref="BU51:BX52"/>
    <mergeCell ref="EU51:EU52"/>
    <mergeCell ref="AB55:AE56"/>
    <mergeCell ref="CL51:CO52"/>
    <mergeCell ref="CF51:CG52"/>
    <mergeCell ref="CH51:CK52"/>
    <mergeCell ref="CY55:DB56"/>
    <mergeCell ref="EJ51:EJ52"/>
    <mergeCell ref="DL51:DM52"/>
    <mergeCell ref="DN51:DN52"/>
    <mergeCell ref="DI53:DJ54"/>
    <mergeCell ref="DK53:DK54"/>
    <mergeCell ref="DL53:DM54"/>
    <mergeCell ref="DN53:DN54"/>
    <mergeCell ref="DO51:DO52"/>
    <mergeCell ref="DP51:DQ52"/>
    <mergeCell ref="M54:N54"/>
    <mergeCell ref="U54:V54"/>
    <mergeCell ref="HA14:HB17"/>
    <mergeCell ref="HA18:HB21"/>
    <mergeCell ref="HA22:HB25"/>
    <mergeCell ref="HA26:HB31"/>
    <mergeCell ref="Q48:R48"/>
    <mergeCell ref="DV39:EF40"/>
    <mergeCell ref="EI39:EI40"/>
    <mergeCell ref="BL39:BO40"/>
    <mergeCell ref="BP39:BR40"/>
    <mergeCell ref="DV37:EF38"/>
    <mergeCell ref="EX45:EX46"/>
    <mergeCell ref="FB45:FB46"/>
    <mergeCell ref="EU47:EU48"/>
    <mergeCell ref="DF45:DH46"/>
    <mergeCell ref="FG47:FG48"/>
    <mergeCell ref="EU49:EU50"/>
    <mergeCell ref="EU43:EU44"/>
    <mergeCell ref="Q40:R40"/>
    <mergeCell ref="BS39:BT40"/>
    <mergeCell ref="P39:S39"/>
    <mergeCell ref="X37:AA37"/>
    <mergeCell ref="DS93:DT94"/>
    <mergeCell ref="DU93:DU94"/>
    <mergeCell ref="P47:S47"/>
    <mergeCell ref="J2:O3"/>
    <mergeCell ref="B4:EI4"/>
    <mergeCell ref="Y5:AA5"/>
    <mergeCell ref="D49:E50"/>
    <mergeCell ref="F49:G50"/>
    <mergeCell ref="Q50:R50"/>
    <mergeCell ref="D51:E52"/>
    <mergeCell ref="DK93:DK94"/>
    <mergeCell ref="DL93:DM94"/>
    <mergeCell ref="DN93:DN94"/>
    <mergeCell ref="DO93:DO94"/>
    <mergeCell ref="DP93:DQ94"/>
    <mergeCell ref="DR93:DR94"/>
    <mergeCell ref="DU91:DU92"/>
    <mergeCell ref="Q46:R46"/>
    <mergeCell ref="DF47:DH48"/>
    <mergeCell ref="P49:S49"/>
    <mergeCell ref="DU89:DU90"/>
    <mergeCell ref="DI91:DJ92"/>
    <mergeCell ref="DK91:DK92"/>
    <mergeCell ref="DL91:DM92"/>
    <mergeCell ref="DN91:DN92"/>
    <mergeCell ref="DO91:DO92"/>
    <mergeCell ref="DP91:DQ92"/>
    <mergeCell ref="DR91:DR92"/>
    <mergeCell ref="DS91:DT92"/>
    <mergeCell ref="DS87:DT88"/>
    <mergeCell ref="DU87:DU88"/>
    <mergeCell ref="DI89:DJ90"/>
    <mergeCell ref="DN75:DN76"/>
    <mergeCell ref="DK89:DK90"/>
    <mergeCell ref="DL89:DM90"/>
    <mergeCell ref="DN89:DN90"/>
    <mergeCell ref="DO89:DO90"/>
    <mergeCell ref="DP89:DQ90"/>
    <mergeCell ref="DR89:DR90"/>
    <mergeCell ref="DS89:DT90"/>
    <mergeCell ref="DK87:DK88"/>
    <mergeCell ref="DL87:DM88"/>
    <mergeCell ref="DN87:DN88"/>
    <mergeCell ref="DO87:DO88"/>
    <mergeCell ref="DP87:DQ88"/>
    <mergeCell ref="DR87:DR88"/>
    <mergeCell ref="DU85:DU86"/>
    <mergeCell ref="DU81:DU82"/>
    <mergeCell ref="DI83:DJ84"/>
    <mergeCell ref="DK83:DK84"/>
    <mergeCell ref="DL83:DM84"/>
    <mergeCell ref="DN83:DN84"/>
    <mergeCell ref="DN81:DN82"/>
    <mergeCell ref="DI85:DJ86"/>
    <mergeCell ref="DO85:DO86"/>
    <mergeCell ref="DP85:DQ86"/>
    <mergeCell ref="DR85:DR86"/>
    <mergeCell ref="DS85:DT86"/>
    <mergeCell ref="DP83:DQ84"/>
    <mergeCell ref="DR83:DR84"/>
    <mergeCell ref="DS83:DT84"/>
    <mergeCell ref="DU83:DU84"/>
    <mergeCell ref="DN55:DN56"/>
    <mergeCell ref="FG45:FG46"/>
    <mergeCell ref="DI73:DJ74"/>
    <mergeCell ref="DI51:DJ52"/>
    <mergeCell ref="DK51:DK52"/>
    <mergeCell ref="DS51:DT52"/>
    <mergeCell ref="DU51:DU52"/>
    <mergeCell ref="DN85:DN86"/>
    <mergeCell ref="EW59:EW60"/>
    <mergeCell ref="EX49:EX50"/>
    <mergeCell ref="FB49:FB50"/>
    <mergeCell ref="FG49:FG50"/>
    <mergeCell ref="DR79:DR80"/>
    <mergeCell ref="DO81:DO82"/>
    <mergeCell ref="DP81:DQ82"/>
    <mergeCell ref="DR81:DR82"/>
    <mergeCell ref="DS81:DT82"/>
    <mergeCell ref="DS75:DT76"/>
    <mergeCell ref="DU75:DU76"/>
    <mergeCell ref="DI77:DJ78"/>
    <mergeCell ref="DK77:DK78"/>
    <mergeCell ref="DL77:DM78"/>
    <mergeCell ref="DN77:DN78"/>
    <mergeCell ref="DO77:DO78"/>
    <mergeCell ref="DR77:DR78"/>
    <mergeCell ref="DS77:DT78"/>
    <mergeCell ref="DR73:DR74"/>
    <mergeCell ref="DS73:DT74"/>
    <mergeCell ref="DU73:DU74"/>
    <mergeCell ref="DI75:DJ76"/>
    <mergeCell ref="DK75:DK76"/>
    <mergeCell ref="DL75:DM76"/>
    <mergeCell ref="DR43:DR44"/>
    <mergeCell ref="D25:K27"/>
    <mergeCell ref="L25:Q27"/>
    <mergeCell ref="DO83:DO84"/>
    <mergeCell ref="DF53:DH54"/>
    <mergeCell ref="AB53:AE54"/>
    <mergeCell ref="BU35:CB35"/>
    <mergeCell ref="CC35:CE36"/>
    <mergeCell ref="H51:K51"/>
    <mergeCell ref="X51:AA51"/>
    <mergeCell ref="H57:K57"/>
    <mergeCell ref="P57:S57"/>
    <mergeCell ref="CF63:CG64"/>
    <mergeCell ref="BS63:BT64"/>
    <mergeCell ref="BU63:BX64"/>
    <mergeCell ref="BY63:CB64"/>
    <mergeCell ref="AP63:AR64"/>
    <mergeCell ref="DF59:DH60"/>
    <mergeCell ref="H61:K61"/>
    <mergeCell ref="DO53:DO54"/>
    <mergeCell ref="CL37:CO38"/>
    <mergeCell ref="CL43:CO44"/>
    <mergeCell ref="CF59:CG60"/>
    <mergeCell ref="DN63:DN64"/>
    <mergeCell ref="CH67:CK68"/>
    <mergeCell ref="BY67:CB68"/>
    <mergeCell ref="BP67:BR68"/>
    <mergeCell ref="DC67:DE68"/>
    <mergeCell ref="CY75:DB76"/>
    <mergeCell ref="DC75:DE76"/>
    <mergeCell ref="BC75:BE76"/>
    <mergeCell ref="AB77:AE78"/>
    <mergeCell ref="DN45:DN46"/>
    <mergeCell ref="DO45:DO46"/>
    <mergeCell ref="BV28:BW28"/>
    <mergeCell ref="BZ28:CA28"/>
    <mergeCell ref="BU37:BX38"/>
    <mergeCell ref="BY37:CB38"/>
    <mergeCell ref="CF37:CG38"/>
    <mergeCell ref="CH37:CK38"/>
    <mergeCell ref="Y52:Z52"/>
    <mergeCell ref="AP49:AR50"/>
    <mergeCell ref="AL49:AO50"/>
    <mergeCell ref="BU39:BX40"/>
    <mergeCell ref="CF41:CG42"/>
    <mergeCell ref="AS35:AT36"/>
    <mergeCell ref="AS37:AT38"/>
    <mergeCell ref="CC41:CE42"/>
    <mergeCell ref="CC45:CE46"/>
    <mergeCell ref="CH45:CK46"/>
    <mergeCell ref="DC39:DE40"/>
    <mergeCell ref="BH41:BK42"/>
    <mergeCell ref="BL41:BO42"/>
    <mergeCell ref="CP41:CR42"/>
    <mergeCell ref="AB37:AE38"/>
    <mergeCell ref="AB39:AE40"/>
    <mergeCell ref="AB41:AE42"/>
    <mergeCell ref="AH37:AK38"/>
    <mergeCell ref="AL37:AO38"/>
    <mergeCell ref="AB47:AE48"/>
    <mergeCell ref="AB49:AE50"/>
    <mergeCell ref="BU36:BX36"/>
    <mergeCell ref="AS33:BE34"/>
    <mergeCell ref="BF33:BR34"/>
    <mergeCell ref="DO47:DO48"/>
    <mergeCell ref="AZ26:BC26"/>
    <mergeCell ref="DU43:DU44"/>
    <mergeCell ref="DI45:DJ46"/>
    <mergeCell ref="DR57:DR58"/>
    <mergeCell ref="DU57:DU58"/>
    <mergeCell ref="DI59:DJ60"/>
    <mergeCell ref="DK59:DK60"/>
    <mergeCell ref="DL59:DM60"/>
    <mergeCell ref="DN59:DN60"/>
    <mergeCell ref="DO59:DO60"/>
    <mergeCell ref="DP59:DQ60"/>
    <mergeCell ref="DR59:DR60"/>
    <mergeCell ref="DS59:DT60"/>
    <mergeCell ref="DP55:DQ56"/>
    <mergeCell ref="DR55:DR56"/>
    <mergeCell ref="DS55:DT56"/>
    <mergeCell ref="DU55:DU56"/>
    <mergeCell ref="DI57:DJ58"/>
    <mergeCell ref="DK57:DK58"/>
    <mergeCell ref="DL57:DM58"/>
    <mergeCell ref="DN57:DN58"/>
    <mergeCell ref="DO57:DO58"/>
    <mergeCell ref="DP57:DQ58"/>
    <mergeCell ref="DI55:DJ56"/>
    <mergeCell ref="DK55:DK56"/>
    <mergeCell ref="DL55:DM56"/>
    <mergeCell ref="DI37:DJ38"/>
    <mergeCell ref="DO55:DO56"/>
    <mergeCell ref="DR51:DR52"/>
    <mergeCell ref="DK45:DK46"/>
    <mergeCell ref="DL45:DM46"/>
    <mergeCell ref="BY23:CB23"/>
    <mergeCell ref="AY19:BD19"/>
    <mergeCell ref="CC59:CE60"/>
    <mergeCell ref="CH59:CK60"/>
    <mergeCell ref="CP39:CR40"/>
    <mergeCell ref="D21:K22"/>
    <mergeCell ref="D23:K24"/>
    <mergeCell ref="D33:E36"/>
    <mergeCell ref="F33:G36"/>
    <mergeCell ref="D37:E38"/>
    <mergeCell ref="F37:G38"/>
    <mergeCell ref="H37:K37"/>
    <mergeCell ref="H33:W33"/>
    <mergeCell ref="L34:O36"/>
    <mergeCell ref="P34:S36"/>
    <mergeCell ref="AH39:AK40"/>
    <mergeCell ref="AL39:AO40"/>
    <mergeCell ref="AP37:AR38"/>
    <mergeCell ref="BY25:CB25"/>
    <mergeCell ref="L37:O37"/>
    <mergeCell ref="T37:W37"/>
    <mergeCell ref="M38:N38"/>
    <mergeCell ref="U38:V38"/>
    <mergeCell ref="L39:O39"/>
    <mergeCell ref="T39:W39"/>
    <mergeCell ref="M40:N40"/>
    <mergeCell ref="BU25:BX25"/>
    <mergeCell ref="L43:O43"/>
    <mergeCell ref="BE27:BH27"/>
    <mergeCell ref="BU27:BX27"/>
    <mergeCell ref="BY27:CB27"/>
    <mergeCell ref="AZ28:BC28"/>
    <mergeCell ref="Q5:V5"/>
    <mergeCell ref="DU39:DU40"/>
    <mergeCell ref="DO41:DO42"/>
    <mergeCell ref="DP41:DQ42"/>
    <mergeCell ref="DR41:DR42"/>
    <mergeCell ref="DS41:DT42"/>
    <mergeCell ref="DU41:DU42"/>
    <mergeCell ref="DS37:DT38"/>
    <mergeCell ref="DU37:DU38"/>
    <mergeCell ref="R19:U19"/>
    <mergeCell ref="DI39:DJ40"/>
    <mergeCell ref="DK39:DK40"/>
    <mergeCell ref="DL39:DM40"/>
    <mergeCell ref="DP37:DQ38"/>
    <mergeCell ref="DL41:DM42"/>
    <mergeCell ref="W12:X12"/>
    <mergeCell ref="W14:X14"/>
    <mergeCell ref="AA14:AB14"/>
    <mergeCell ref="DR39:DR40"/>
    <mergeCell ref="DN39:DN40"/>
    <mergeCell ref="Y38:Z38"/>
    <mergeCell ref="Q38:R38"/>
    <mergeCell ref="DO39:DO40"/>
    <mergeCell ref="L19:Q19"/>
    <mergeCell ref="M20:P20"/>
    <mergeCell ref="Z19:AC19"/>
    <mergeCell ref="AD19:AG19"/>
    <mergeCell ref="AH19:AK19"/>
    <mergeCell ref="BI25:BL25"/>
    <mergeCell ref="BM25:BP25"/>
    <mergeCell ref="BQ25:BT25"/>
    <mergeCell ref="CF19:CH20"/>
    <mergeCell ref="BQ10:BT10"/>
    <mergeCell ref="BM10:BP10"/>
    <mergeCell ref="DN41:DN42"/>
    <mergeCell ref="DI43:DJ44"/>
    <mergeCell ref="DI34:DU36"/>
    <mergeCell ref="AY23:BD23"/>
    <mergeCell ref="BV30:BW30"/>
    <mergeCell ref="AZ20:BC20"/>
    <mergeCell ref="CC25:CE26"/>
    <mergeCell ref="BF20:BG20"/>
    <mergeCell ref="S16:T16"/>
    <mergeCell ref="W16:X16"/>
    <mergeCell ref="AA16:AB16"/>
    <mergeCell ref="E17:K18"/>
    <mergeCell ref="M18:P18"/>
    <mergeCell ref="S18:T18"/>
    <mergeCell ref="W18:X18"/>
    <mergeCell ref="AA18:AB18"/>
    <mergeCell ref="DS43:DT44"/>
    <mergeCell ref="E19:K20"/>
    <mergeCell ref="DP43:DQ44"/>
    <mergeCell ref="DO43:DO44"/>
    <mergeCell ref="BF24:BG24"/>
    <mergeCell ref="BJ24:BK24"/>
    <mergeCell ref="BN24:BO24"/>
    <mergeCell ref="BR24:BS24"/>
    <mergeCell ref="BE23:BH23"/>
    <mergeCell ref="BI23:BL23"/>
    <mergeCell ref="BI29:BL29"/>
    <mergeCell ref="AQ29:AX30"/>
    <mergeCell ref="BF26:BG26"/>
    <mergeCell ref="D39:E40"/>
    <mergeCell ref="BJ14:BK14"/>
    <mergeCell ref="BE13:BH13"/>
    <mergeCell ref="BI13:BL13"/>
    <mergeCell ref="DV87:EF88"/>
    <mergeCell ref="DV89:EF90"/>
    <mergeCell ref="CF25:CH26"/>
    <mergeCell ref="BV24:BW24"/>
    <mergeCell ref="BZ24:CA24"/>
    <mergeCell ref="BU23:BX23"/>
    <mergeCell ref="DP39:DQ40"/>
    <mergeCell ref="DF37:DH38"/>
    <mergeCell ref="DF33:DU33"/>
    <mergeCell ref="D9:K10"/>
    <mergeCell ref="D13:K14"/>
    <mergeCell ref="BI11:BL11"/>
    <mergeCell ref="BU15:BX15"/>
    <mergeCell ref="AY15:BD15"/>
    <mergeCell ref="AZ16:BC16"/>
    <mergeCell ref="D11:K12"/>
    <mergeCell ref="M12:P12"/>
    <mergeCell ref="BE15:BH15"/>
    <mergeCell ref="S12:T12"/>
    <mergeCell ref="BI15:BL15"/>
    <mergeCell ref="DR37:DR38"/>
    <mergeCell ref="DK43:DK44"/>
    <mergeCell ref="E15:K16"/>
    <mergeCell ref="M16:P16"/>
    <mergeCell ref="BI10:BL10"/>
    <mergeCell ref="AQ11:AX12"/>
    <mergeCell ref="AQ21:AX22"/>
    <mergeCell ref="AR13:AX14"/>
    <mergeCell ref="AY13:BD13"/>
    <mergeCell ref="DV91:EF92"/>
    <mergeCell ref="DP45:DQ46"/>
    <mergeCell ref="DR45:DR46"/>
    <mergeCell ref="DR47:DR48"/>
    <mergeCell ref="DS47:DT48"/>
    <mergeCell ref="BZ16:CA16"/>
    <mergeCell ref="DO37:DO38"/>
    <mergeCell ref="DS39:DT40"/>
    <mergeCell ref="DL43:DM44"/>
    <mergeCell ref="DN43:DN44"/>
    <mergeCell ref="BF22:BG22"/>
    <mergeCell ref="BJ22:BK22"/>
    <mergeCell ref="BN22:BO22"/>
    <mergeCell ref="BR22:BS22"/>
    <mergeCell ref="BU21:BX21"/>
    <mergeCell ref="DS45:DT46"/>
    <mergeCell ref="DU45:DU46"/>
    <mergeCell ref="DU47:DU48"/>
    <mergeCell ref="DI49:DJ50"/>
    <mergeCell ref="DK49:DK50"/>
    <mergeCell ref="DL49:DM50"/>
    <mergeCell ref="DN49:DN50"/>
    <mergeCell ref="DO49:DO50"/>
    <mergeCell ref="DP49:DQ50"/>
    <mergeCell ref="DR49:DR50"/>
    <mergeCell ref="DS49:DT50"/>
    <mergeCell ref="DI47:DJ48"/>
    <mergeCell ref="DV81:EF82"/>
    <mergeCell ref="CC19:CE20"/>
    <mergeCell ref="DK47:DK48"/>
    <mergeCell ref="DL47:DM48"/>
    <mergeCell ref="DN47:DN48"/>
    <mergeCell ref="AP5:BA5"/>
    <mergeCell ref="BM11:BP11"/>
    <mergeCell ref="BQ11:BT11"/>
    <mergeCell ref="BE9:CB9"/>
    <mergeCell ref="BY13:CB13"/>
    <mergeCell ref="AY21:BD21"/>
    <mergeCell ref="AZ22:BC22"/>
    <mergeCell ref="BE21:BH21"/>
    <mergeCell ref="BI21:BL21"/>
    <mergeCell ref="BQ19:BT19"/>
    <mergeCell ref="BU19:BX19"/>
    <mergeCell ref="BM13:BP13"/>
    <mergeCell ref="BQ13:BT13"/>
    <mergeCell ref="BV22:BW22"/>
    <mergeCell ref="BM19:BP19"/>
    <mergeCell ref="BM21:BP21"/>
    <mergeCell ref="BM15:BP15"/>
    <mergeCell ref="BR16:BS16"/>
    <mergeCell ref="BQ21:BT21"/>
    <mergeCell ref="BN16:BO16"/>
    <mergeCell ref="BV16:BW16"/>
    <mergeCell ref="BY11:CB11"/>
    <mergeCell ref="AZ12:BC12"/>
    <mergeCell ref="BF12:BG12"/>
    <mergeCell ref="BJ12:BK12"/>
    <mergeCell ref="BN12:BO12"/>
    <mergeCell ref="BR12:BS12"/>
    <mergeCell ref="BV12:BW12"/>
    <mergeCell ref="BZ12:CA12"/>
    <mergeCell ref="AW7:AX8"/>
    <mergeCell ref="AU7:AV8"/>
    <mergeCell ref="BE10:BH10"/>
    <mergeCell ref="BY10:CB10"/>
    <mergeCell ref="BU10:BX10"/>
    <mergeCell ref="CC13:CE14"/>
    <mergeCell ref="CC21:CE22"/>
    <mergeCell ref="CC23:CE24"/>
    <mergeCell ref="CF21:CH22"/>
    <mergeCell ref="CF23:CH24"/>
    <mergeCell ref="BY21:CB21"/>
    <mergeCell ref="BU13:BX13"/>
    <mergeCell ref="BN14:BO14"/>
    <mergeCell ref="BR14:BS14"/>
    <mergeCell ref="BZ14:CA14"/>
    <mergeCell ref="BY29:CB29"/>
    <mergeCell ref="BM29:BP29"/>
    <mergeCell ref="AQ17:CB18"/>
    <mergeCell ref="DF93:DH94"/>
    <mergeCell ref="DI81:DJ82"/>
    <mergeCell ref="DI41:DJ42"/>
    <mergeCell ref="BZ26:CA26"/>
    <mergeCell ref="BJ26:BK26"/>
    <mergeCell ref="BN26:BO26"/>
    <mergeCell ref="AY25:BD25"/>
    <mergeCell ref="BE25:BH25"/>
    <mergeCell ref="BY85:CB86"/>
    <mergeCell ref="BY87:CB88"/>
    <mergeCell ref="DE19:DF27"/>
    <mergeCell ref="DG23:DN27"/>
    <mergeCell ref="DK37:DK38"/>
    <mergeCell ref="DL37:DM38"/>
    <mergeCell ref="BQ15:BT15"/>
    <mergeCell ref="DN37:DN38"/>
    <mergeCell ref="BF14:BG14"/>
    <mergeCell ref="DK41:DK42"/>
    <mergeCell ref="DV83:EF84"/>
    <mergeCell ref="DV85:EF86"/>
    <mergeCell ref="DC19:DD22"/>
    <mergeCell ref="DI79:DJ80"/>
    <mergeCell ref="DK79:DK80"/>
    <mergeCell ref="DL79:DM80"/>
    <mergeCell ref="DN79:DN80"/>
    <mergeCell ref="DK81:DK82"/>
    <mergeCell ref="DL81:DM82"/>
    <mergeCell ref="DF81:DH82"/>
    <mergeCell ref="DV93:EF94"/>
    <mergeCell ref="BE11:BH11"/>
    <mergeCell ref="DF83:DH84"/>
    <mergeCell ref="DF85:DH86"/>
    <mergeCell ref="DK85:DK86"/>
    <mergeCell ref="DL85:DM86"/>
    <mergeCell ref="DF87:DH88"/>
    <mergeCell ref="DF89:DH90"/>
    <mergeCell ref="DI87:DJ88"/>
    <mergeCell ref="DF91:DH92"/>
    <mergeCell ref="DI93:DJ94"/>
    <mergeCell ref="BM23:BP23"/>
    <mergeCell ref="BQ23:BT23"/>
    <mergeCell ref="BZ22:CA22"/>
    <mergeCell ref="BI27:BL27"/>
    <mergeCell ref="BM27:BP27"/>
    <mergeCell ref="BN28:BO28"/>
    <mergeCell ref="BR28:BS28"/>
    <mergeCell ref="BU29:BX29"/>
    <mergeCell ref="BR26:BS26"/>
    <mergeCell ref="BV26:BW26"/>
    <mergeCell ref="BF28:BG28"/>
    <mergeCell ref="BQ29:BT29"/>
    <mergeCell ref="BJ28:BK28"/>
    <mergeCell ref="BQ27:BT27"/>
    <mergeCell ref="T45:W45"/>
    <mergeCell ref="M48:N48"/>
    <mergeCell ref="U48:V48"/>
    <mergeCell ref="L49:O49"/>
    <mergeCell ref="T49:W49"/>
    <mergeCell ref="M50:N50"/>
    <mergeCell ref="U50:V50"/>
    <mergeCell ref="L51:O51"/>
    <mergeCell ref="T51:W51"/>
    <mergeCell ref="M52:N52"/>
    <mergeCell ref="U52:V52"/>
    <mergeCell ref="L53:O53"/>
    <mergeCell ref="T53:W53"/>
    <mergeCell ref="AY27:BD27"/>
    <mergeCell ref="AZ30:BC30"/>
    <mergeCell ref="BF30:BG30"/>
    <mergeCell ref="BJ30:BK30"/>
    <mergeCell ref="BN30:BO30"/>
    <mergeCell ref="BR30:BS30"/>
    <mergeCell ref="AY29:BD29"/>
    <mergeCell ref="BE29:BH29"/>
    <mergeCell ref="AP41:AR42"/>
    <mergeCell ref="X34:AA36"/>
    <mergeCell ref="M42:N42"/>
    <mergeCell ref="X47:AA47"/>
    <mergeCell ref="AP53:AR54"/>
    <mergeCell ref="AF39:AG40"/>
    <mergeCell ref="AP47:AR48"/>
    <mergeCell ref="BZ30:CA30"/>
    <mergeCell ref="DC7:DI8"/>
    <mergeCell ref="CC27:CE28"/>
    <mergeCell ref="CC29:CE30"/>
    <mergeCell ref="CF27:CH28"/>
    <mergeCell ref="CF29:CH30"/>
    <mergeCell ref="AQ7:AT8"/>
    <mergeCell ref="BV14:BW14"/>
    <mergeCell ref="AZ24:BC24"/>
    <mergeCell ref="AQ25:AX26"/>
    <mergeCell ref="AQ27:AX28"/>
    <mergeCell ref="BF16:BG16"/>
    <mergeCell ref="BJ16:BK16"/>
    <mergeCell ref="AQ19:AX20"/>
    <mergeCell ref="BV20:BW20"/>
    <mergeCell ref="BZ20:CA20"/>
    <mergeCell ref="BJ20:BK20"/>
    <mergeCell ref="BI19:BL19"/>
    <mergeCell ref="BE19:BH19"/>
    <mergeCell ref="BR20:BS20"/>
    <mergeCell ref="CF15:CH16"/>
    <mergeCell ref="CF17:CH18"/>
    <mergeCell ref="CC15:CE16"/>
    <mergeCell ref="CC17:CE18"/>
    <mergeCell ref="CF13:CH14"/>
    <mergeCell ref="BY19:CB19"/>
    <mergeCell ref="BY15:CB15"/>
    <mergeCell ref="BN20:BO20"/>
    <mergeCell ref="AZ14:BC14"/>
    <mergeCell ref="AQ9:AX10"/>
    <mergeCell ref="BU11:BX11"/>
    <mergeCell ref="AY9:BD10"/>
    <mergeCell ref="AY11:BD11"/>
    <mergeCell ref="M56:N56"/>
    <mergeCell ref="U56:V56"/>
    <mergeCell ref="L57:O57"/>
    <mergeCell ref="T57:W57"/>
    <mergeCell ref="M58:N58"/>
    <mergeCell ref="U58:V58"/>
    <mergeCell ref="L59:O59"/>
    <mergeCell ref="T59:W59"/>
    <mergeCell ref="U62:V62"/>
    <mergeCell ref="Q60:R60"/>
    <mergeCell ref="L63:O63"/>
    <mergeCell ref="T63:W63"/>
    <mergeCell ref="M64:N64"/>
    <mergeCell ref="U64:V64"/>
    <mergeCell ref="Q64:R64"/>
    <mergeCell ref="T69:W69"/>
    <mergeCell ref="U66:V66"/>
    <mergeCell ref="L21:Q22"/>
    <mergeCell ref="L23:Q23"/>
    <mergeCell ref="M24:P24"/>
    <mergeCell ref="M68:N68"/>
    <mergeCell ref="AQ23:AX24"/>
    <mergeCell ref="AL15:AO15"/>
    <mergeCell ref="AE12:AF12"/>
    <mergeCell ref="V19:Y19"/>
    <mergeCell ref="S14:T14"/>
    <mergeCell ref="AE14:AF14"/>
    <mergeCell ref="AI14:AJ14"/>
    <mergeCell ref="AM14:AN14"/>
    <mergeCell ref="L15:Q15"/>
    <mergeCell ref="R15:U15"/>
    <mergeCell ref="BS89:BT90"/>
    <mergeCell ref="BU89:BX90"/>
    <mergeCell ref="AS97:BE97"/>
    <mergeCell ref="X75:AA75"/>
    <mergeCell ref="BF75:BG76"/>
    <mergeCell ref="AS89:AT90"/>
    <mergeCell ref="AS87:AT88"/>
    <mergeCell ref="AS85:AT86"/>
    <mergeCell ref="AS83:AT84"/>
    <mergeCell ref="AF89:AG90"/>
    <mergeCell ref="BL83:BO84"/>
    <mergeCell ref="AU89:AX90"/>
    <mergeCell ref="AY89:BB90"/>
    <mergeCell ref="BC89:BE90"/>
    <mergeCell ref="BF89:BG90"/>
    <mergeCell ref="BH89:BK90"/>
    <mergeCell ref="BL89:BO90"/>
    <mergeCell ref="AP91:AR92"/>
    <mergeCell ref="AU75:AX76"/>
    <mergeCell ref="AY75:BB76"/>
    <mergeCell ref="BH75:BK76"/>
    <mergeCell ref="AU77:AX78"/>
    <mergeCell ref="BS87:BT88"/>
    <mergeCell ref="BL75:BO76"/>
    <mergeCell ref="BS81:BT82"/>
    <mergeCell ref="BU81:BX82"/>
    <mergeCell ref="BS85:BT86"/>
    <mergeCell ref="BU85:BX86"/>
    <mergeCell ref="BS83:BT84"/>
    <mergeCell ref="BU83:BX84"/>
    <mergeCell ref="BL85:BO86"/>
    <mergeCell ref="BH87:BK88"/>
    <mergeCell ref="BH100:BR100"/>
    <mergeCell ref="BH83:BK84"/>
    <mergeCell ref="BP75:BR76"/>
    <mergeCell ref="CC77:CE78"/>
    <mergeCell ref="CF77:CG78"/>
    <mergeCell ref="CH77:CK78"/>
    <mergeCell ref="CC85:CE86"/>
    <mergeCell ref="BY83:CB84"/>
    <mergeCell ref="CH85:CK86"/>
    <mergeCell ref="CF83:CG84"/>
    <mergeCell ref="CC83:CE84"/>
    <mergeCell ref="CC87:CE88"/>
    <mergeCell ref="CL85:CO86"/>
    <mergeCell ref="CL89:CO90"/>
    <mergeCell ref="BU87:BX88"/>
    <mergeCell ref="J138:O140"/>
    <mergeCell ref="CU101:DE101"/>
    <mergeCell ref="CS102:CT102"/>
    <mergeCell ref="CU102:DE102"/>
    <mergeCell ref="BU100:CE100"/>
    <mergeCell ref="CF101:CG101"/>
    <mergeCell ref="CH101:CR101"/>
    <mergeCell ref="CS101:CT101"/>
    <mergeCell ref="BF101:BG101"/>
    <mergeCell ref="BH101:BR101"/>
    <mergeCell ref="AN128:AS129"/>
    <mergeCell ref="V128:AA129"/>
    <mergeCell ref="AB128:AG129"/>
    <mergeCell ref="AB133:AG133"/>
    <mergeCell ref="C107:Q108"/>
    <mergeCell ref="D109:L109"/>
    <mergeCell ref="M110:R110"/>
    <mergeCell ref="E111:L112"/>
    <mergeCell ref="D101:G102"/>
    <mergeCell ref="V126:AA127"/>
    <mergeCell ref="V133:AA133"/>
    <mergeCell ref="D125:I125"/>
    <mergeCell ref="D126:I127"/>
    <mergeCell ref="S113:X114"/>
    <mergeCell ref="E115:L116"/>
    <mergeCell ref="M115:R116"/>
    <mergeCell ref="AU101:BE101"/>
    <mergeCell ref="Q100:R100"/>
    <mergeCell ref="FJ37:FJ38"/>
    <mergeCell ref="FK37:FK38"/>
    <mergeCell ref="FL37:FL38"/>
    <mergeCell ref="CS100:CT100"/>
    <mergeCell ref="CU100:DE100"/>
    <mergeCell ref="V138:AC139"/>
    <mergeCell ref="FE37:FE38"/>
    <mergeCell ref="FF37:FF38"/>
    <mergeCell ref="EY37:EY38"/>
    <mergeCell ref="FA37:FA38"/>
    <mergeCell ref="FC37:FC38"/>
    <mergeCell ref="FF39:FF40"/>
    <mergeCell ref="FE39:FE40"/>
    <mergeCell ref="FC39:FC40"/>
    <mergeCell ref="FA39:FA40"/>
    <mergeCell ref="EY39:EY40"/>
    <mergeCell ref="EW89:EW90"/>
    <mergeCell ref="FC73:FC74"/>
    <mergeCell ref="FC75:FC76"/>
    <mergeCell ref="FC77:FC78"/>
    <mergeCell ref="FC79:FC80"/>
    <mergeCell ref="FB35:FB36"/>
    <mergeCell ref="FD35:FD36"/>
    <mergeCell ref="FF35:FF36"/>
    <mergeCell ref="FH35:FH36"/>
    <mergeCell ref="FJ35:FJ36"/>
    <mergeCell ref="FL35:FL36"/>
    <mergeCell ref="ET33:EW34"/>
    <mergeCell ref="EX33:FQ33"/>
    <mergeCell ref="EX34:FG34"/>
    <mergeCell ref="EX35:EX36"/>
    <mergeCell ref="EZ35:EZ36"/>
    <mergeCell ref="EW77:EW78"/>
    <mergeCell ref="EW79:EW80"/>
    <mergeCell ref="EW81:EW82"/>
    <mergeCell ref="EW87:EW88"/>
    <mergeCell ref="EW65:EW66"/>
    <mergeCell ref="EW67:EW68"/>
    <mergeCell ref="EW69:EW70"/>
    <mergeCell ref="EW71:EW72"/>
    <mergeCell ref="EW73:EW74"/>
    <mergeCell ref="EW75:EW76"/>
    <mergeCell ref="EW53:EW54"/>
    <mergeCell ref="EW55:EW56"/>
    <mergeCell ref="EW57:EW58"/>
    <mergeCell ref="EW61:EW62"/>
    <mergeCell ref="EW63:EW64"/>
    <mergeCell ref="EY41:EY42"/>
    <mergeCell ref="FA41:FA42"/>
    <mergeCell ref="FC41:FC42"/>
    <mergeCell ref="FE41:FE42"/>
    <mergeCell ref="FF41:FF42"/>
    <mergeCell ref="EY43:EY44"/>
    <mergeCell ref="FC83:FC84"/>
    <mergeCell ref="FC85:FC86"/>
    <mergeCell ref="FC87:FC88"/>
    <mergeCell ref="FC89:FC90"/>
    <mergeCell ref="FC53:FC54"/>
    <mergeCell ref="FC55:FC56"/>
    <mergeCell ref="FC57:FC58"/>
    <mergeCell ref="FC59:FC60"/>
    <mergeCell ref="FC61:FC62"/>
    <mergeCell ref="EZ71:EZ72"/>
    <mergeCell ref="EW95:EW96"/>
    <mergeCell ref="ET91:ET92"/>
    <mergeCell ref="ET93:ET94"/>
    <mergeCell ref="FA55:FA56"/>
    <mergeCell ref="FA57:FA58"/>
    <mergeCell ref="FA59:FA60"/>
    <mergeCell ref="FA61:FA62"/>
    <mergeCell ref="FA63:FA64"/>
    <mergeCell ref="FA65:FA66"/>
    <mergeCell ref="FA67:FA68"/>
    <mergeCell ref="FA69:FA70"/>
    <mergeCell ref="FA71:FA72"/>
    <mergeCell ref="EU69:EU70"/>
    <mergeCell ref="EY71:EY72"/>
    <mergeCell ref="FA77:FA78"/>
    <mergeCell ref="FA81:FA82"/>
    <mergeCell ref="FA83:FA84"/>
    <mergeCell ref="FA75:FA76"/>
    <mergeCell ref="FC91:FC92"/>
    <mergeCell ref="FC93:FC94"/>
    <mergeCell ref="EU67:EU68"/>
    <mergeCell ref="EV71:EV72"/>
    <mergeCell ref="GH97:GH98"/>
    <mergeCell ref="GI97:GI98"/>
    <mergeCell ref="GE99:GE100"/>
    <mergeCell ref="GF99:GF100"/>
    <mergeCell ref="GG99:GG100"/>
    <mergeCell ref="GH99:GH100"/>
    <mergeCell ref="GI99:GI100"/>
    <mergeCell ref="GA95:GA96"/>
    <mergeCell ref="GB95:GB96"/>
    <mergeCell ref="GC95:GC96"/>
    <mergeCell ref="GE97:GE98"/>
    <mergeCell ref="GF97:GF98"/>
    <mergeCell ref="GG97:GG98"/>
    <mergeCell ref="FC63:FC64"/>
    <mergeCell ref="FC65:FC66"/>
    <mergeCell ref="FC67:FC68"/>
    <mergeCell ref="FC69:FC70"/>
    <mergeCell ref="FC71:FC72"/>
    <mergeCell ref="FH85:FH86"/>
    <mergeCell ref="FH87:FH88"/>
    <mergeCell ref="FH89:FH90"/>
    <mergeCell ref="FE63:FE64"/>
    <mergeCell ref="FE65:FE66"/>
    <mergeCell ref="FE67:FE68"/>
    <mergeCell ref="FE69:FE70"/>
    <mergeCell ref="FE71:FE72"/>
    <mergeCell ref="FE73:FE74"/>
    <mergeCell ref="FE75:FE76"/>
    <mergeCell ref="FE77:FE78"/>
    <mergeCell ref="FE79:FE80"/>
    <mergeCell ref="FE81:FE82"/>
    <mergeCell ref="FE83:FE84"/>
    <mergeCell ref="EW37:EW38"/>
    <mergeCell ref="EW39:EW40"/>
    <mergeCell ref="EW41:EW42"/>
    <mergeCell ref="EW43:EW44"/>
    <mergeCell ref="FY95:FY96"/>
    <mergeCell ref="FZ95:FZ96"/>
    <mergeCell ref="EW45:EW46"/>
    <mergeCell ref="EW47:EW48"/>
    <mergeCell ref="EW49:EW50"/>
    <mergeCell ref="EW51:EW52"/>
    <mergeCell ref="FU95:FU96"/>
    <mergeCell ref="FV95:FV96"/>
    <mergeCell ref="FW95:FW96"/>
    <mergeCell ref="FX95:FX96"/>
    <mergeCell ref="FG95:FG96"/>
    <mergeCell ref="EX93:EX94"/>
    <mergeCell ref="EZ93:EZ94"/>
    <mergeCell ref="EW83:EW84"/>
    <mergeCell ref="EW85:EW86"/>
    <mergeCell ref="FA49:FA50"/>
    <mergeCell ref="FA51:FA52"/>
    <mergeCell ref="FA93:FA94"/>
    <mergeCell ref="FC43:FC44"/>
    <mergeCell ref="FC45:FC46"/>
    <mergeCell ref="FC47:FC48"/>
    <mergeCell ref="FC49:FC50"/>
    <mergeCell ref="FC51:FC52"/>
    <mergeCell ref="EW91:EW92"/>
    <mergeCell ref="EW93:EW94"/>
    <mergeCell ref="FB93:FB94"/>
    <mergeCell ref="FA53:FA54"/>
    <mergeCell ref="FE51:FE52"/>
    <mergeCell ref="ET35:ET36"/>
    <mergeCell ref="ET37:ET38"/>
    <mergeCell ref="ET39:ET40"/>
    <mergeCell ref="ET95:ET96"/>
    <mergeCell ref="FT95:FT96"/>
    <mergeCell ref="ET81:ET82"/>
    <mergeCell ref="ET83:ET84"/>
    <mergeCell ref="ET85:ET86"/>
    <mergeCell ref="ET87:ET88"/>
    <mergeCell ref="ET89:ET90"/>
    <mergeCell ref="EY47:EY48"/>
    <mergeCell ref="EY49:EY50"/>
    <mergeCell ref="EY51:EY52"/>
    <mergeCell ref="EY53:EY54"/>
    <mergeCell ref="EY55:EY56"/>
    <mergeCell ref="EY57:EY58"/>
    <mergeCell ref="EY59:EY60"/>
    <mergeCell ref="EY61:EY62"/>
    <mergeCell ref="EY63:EY64"/>
    <mergeCell ref="EY65:EY66"/>
    <mergeCell ref="EY67:EY68"/>
    <mergeCell ref="EY69:EY70"/>
    <mergeCell ref="EY85:EY86"/>
    <mergeCell ref="EY87:EY88"/>
    <mergeCell ref="EY89:EY90"/>
    <mergeCell ref="EY91:EY92"/>
    <mergeCell ref="EY93:EY94"/>
    <mergeCell ref="FA43:FA44"/>
    <mergeCell ref="FA45:FA46"/>
    <mergeCell ref="FA47:FA48"/>
    <mergeCell ref="EX37:EX38"/>
    <mergeCell ref="EZ37:EZ38"/>
    <mergeCell ref="FH55:FH56"/>
    <mergeCell ref="FH57:FH58"/>
    <mergeCell ref="FH59:FH60"/>
    <mergeCell ref="FH61:FH62"/>
    <mergeCell ref="FH63:FH64"/>
    <mergeCell ref="FH65:FH66"/>
    <mergeCell ref="FH67:FH68"/>
    <mergeCell ref="FH69:FH70"/>
    <mergeCell ref="FH71:FH72"/>
    <mergeCell ref="FH73:FH74"/>
    <mergeCell ref="FH75:FH76"/>
    <mergeCell ref="FH77:FH78"/>
    <mergeCell ref="FH79:FH80"/>
    <mergeCell ref="FH81:FH82"/>
    <mergeCell ref="FH83:FH84"/>
    <mergeCell ref="FF51:FF52"/>
    <mergeCell ref="FF53:FF54"/>
    <mergeCell ref="FF55:FF56"/>
    <mergeCell ref="FF57:FF58"/>
    <mergeCell ref="FF59:FF60"/>
    <mergeCell ref="FF61:FF62"/>
    <mergeCell ref="FF63:FF64"/>
    <mergeCell ref="FF65:FF66"/>
    <mergeCell ref="FF67:FF68"/>
    <mergeCell ref="FF69:FF70"/>
    <mergeCell ref="FF71:FF72"/>
    <mergeCell ref="FF73:FF74"/>
    <mergeCell ref="FF75:FF76"/>
    <mergeCell ref="FF77:FF78"/>
    <mergeCell ref="FF79:FF80"/>
    <mergeCell ref="FF81:FF82"/>
    <mergeCell ref="FF83:FF84"/>
    <mergeCell ref="FI39:FI40"/>
    <mergeCell ref="FI41:FI42"/>
    <mergeCell ref="FI43:FI44"/>
    <mergeCell ref="FI45:FI46"/>
    <mergeCell ref="FI47:FI48"/>
    <mergeCell ref="FI49:FI50"/>
    <mergeCell ref="FI51:FI52"/>
    <mergeCell ref="FI53:FI54"/>
    <mergeCell ref="FI55:FI56"/>
    <mergeCell ref="FI57:FI58"/>
    <mergeCell ref="FI59:FI60"/>
    <mergeCell ref="FI61:FI62"/>
    <mergeCell ref="FI63:FI64"/>
    <mergeCell ref="FI65:FI66"/>
    <mergeCell ref="FI67:FI68"/>
    <mergeCell ref="FI69:FI70"/>
    <mergeCell ref="FI71:FI72"/>
    <mergeCell ref="FI73:FI74"/>
    <mergeCell ref="FI75:FI76"/>
    <mergeCell ref="FI77:FI78"/>
    <mergeCell ref="FI79:FI80"/>
    <mergeCell ref="FI81:FI82"/>
    <mergeCell ref="FI83:FI84"/>
    <mergeCell ref="FI85:FI86"/>
    <mergeCell ref="FI87:FI88"/>
    <mergeCell ref="FI89:FI90"/>
    <mergeCell ref="FI91:FI92"/>
    <mergeCell ref="FI93:FI94"/>
    <mergeCell ref="FH51:FH52"/>
    <mergeCell ref="FH53:FH54"/>
    <mergeCell ref="FJ39:FJ40"/>
    <mergeCell ref="FJ41:FJ42"/>
    <mergeCell ref="FJ43:FJ44"/>
    <mergeCell ref="FJ45:FJ46"/>
    <mergeCell ref="FJ47:FJ48"/>
    <mergeCell ref="FJ49:FJ50"/>
    <mergeCell ref="FJ51:FJ52"/>
    <mergeCell ref="FJ53:FJ54"/>
    <mergeCell ref="FJ55:FJ56"/>
    <mergeCell ref="FJ57:FJ58"/>
    <mergeCell ref="FJ59:FJ60"/>
    <mergeCell ref="FJ61:FJ62"/>
    <mergeCell ref="FJ63:FJ64"/>
    <mergeCell ref="FJ65:FJ66"/>
    <mergeCell ref="FJ67:FJ68"/>
    <mergeCell ref="FJ69:FJ70"/>
    <mergeCell ref="FJ71:FJ72"/>
    <mergeCell ref="FJ73:FJ74"/>
    <mergeCell ref="FJ75:FJ76"/>
    <mergeCell ref="FJ85:FJ86"/>
    <mergeCell ref="FJ87:FJ88"/>
    <mergeCell ref="FJ89:FJ90"/>
    <mergeCell ref="FJ91:FJ92"/>
    <mergeCell ref="FJ93:FJ94"/>
    <mergeCell ref="FL89:FL90"/>
    <mergeCell ref="FL93:FL94"/>
    <mergeCell ref="FL91:FL92"/>
    <mergeCell ref="FK41:FK42"/>
    <mergeCell ref="FK43:FK44"/>
    <mergeCell ref="FK45:FK46"/>
    <mergeCell ref="FK47:FK48"/>
    <mergeCell ref="FK49:FK50"/>
    <mergeCell ref="FK51:FK52"/>
    <mergeCell ref="FK53:FK54"/>
    <mergeCell ref="FK55:FK56"/>
    <mergeCell ref="FK57:FK58"/>
    <mergeCell ref="FK59:FK60"/>
    <mergeCell ref="FK61:FK62"/>
    <mergeCell ref="FK63:FK64"/>
    <mergeCell ref="FK65:FK66"/>
    <mergeCell ref="FK67:FK68"/>
    <mergeCell ref="FK69:FK70"/>
    <mergeCell ref="FK71:FK72"/>
    <mergeCell ref="FK73:FK74"/>
    <mergeCell ref="FK75:FK76"/>
    <mergeCell ref="FK77:FK78"/>
    <mergeCell ref="FK79:FK80"/>
    <mergeCell ref="FK93:FK94"/>
    <mergeCell ref="FL87:FL88"/>
    <mergeCell ref="FK81:FK82"/>
    <mergeCell ref="FK83:FK84"/>
    <mergeCell ref="FK85:FK86"/>
    <mergeCell ref="FK87:FK88"/>
    <mergeCell ref="FK89:FK90"/>
    <mergeCell ref="FK91:FK92"/>
    <mergeCell ref="FL39:FL40"/>
    <mergeCell ref="FL41:FL42"/>
    <mergeCell ref="FL43:FL44"/>
    <mergeCell ref="FL45:FL46"/>
    <mergeCell ref="FL47:FL48"/>
    <mergeCell ref="FL49:FL50"/>
    <mergeCell ref="FL51:FL52"/>
    <mergeCell ref="FL53:FL54"/>
    <mergeCell ref="FL55:FL56"/>
    <mergeCell ref="FL57:FL58"/>
    <mergeCell ref="FL59:FL60"/>
    <mergeCell ref="FL61:FL62"/>
    <mergeCell ref="FL85:FL86"/>
    <mergeCell ref="FL63:FL64"/>
    <mergeCell ref="FL65:FL66"/>
    <mergeCell ref="FL67:FL68"/>
    <mergeCell ref="FL69:FL70"/>
    <mergeCell ref="FL71:FL72"/>
    <mergeCell ref="FL73:FL74"/>
    <mergeCell ref="FJ77:FJ78"/>
    <mergeCell ref="FJ79:FJ80"/>
    <mergeCell ref="FJ81:FJ82"/>
    <mergeCell ref="FJ83:FJ84"/>
    <mergeCell ref="IE177:IX177"/>
    <mergeCell ref="HO178:HR178"/>
    <mergeCell ref="O177:BR177"/>
    <mergeCell ref="GU179:GU181"/>
    <mergeCell ref="GV179:GV181"/>
    <mergeCell ref="GW179:GW181"/>
    <mergeCell ref="GX179:GX181"/>
    <mergeCell ref="GY179:GY181"/>
    <mergeCell ref="GZ179:GZ181"/>
    <mergeCell ref="HA179:HA181"/>
    <mergeCell ref="HB179:HB181"/>
    <mergeCell ref="HC179:HC181"/>
    <mergeCell ref="HD179:HD181"/>
    <mergeCell ref="HE179:HE181"/>
    <mergeCell ref="HF179:HF181"/>
    <mergeCell ref="HG179:HG181"/>
    <mergeCell ref="HH179:HH181"/>
    <mergeCell ref="GQ177:HH177"/>
    <mergeCell ref="DK178:DX178"/>
    <mergeCell ref="DK179:DK181"/>
    <mergeCell ref="DL179:DL181"/>
    <mergeCell ref="DM179:DM181"/>
    <mergeCell ref="DN179:DN181"/>
    <mergeCell ref="DO179:DO181"/>
    <mergeCell ref="DP179:DP181"/>
    <mergeCell ref="DQ179:DQ181"/>
    <mergeCell ref="DR179:DX179"/>
    <mergeCell ref="DR180:DR181"/>
    <mergeCell ref="GJ65:GJ66"/>
    <mergeCell ref="GJ67:GJ68"/>
    <mergeCell ref="GJ69:GJ70"/>
    <mergeCell ref="GF179:GF181"/>
    <mergeCell ref="GG179:GG181"/>
    <mergeCell ref="GH179:GH181"/>
    <mergeCell ref="GI179:GI181"/>
    <mergeCell ref="GJ179:GP179"/>
    <mergeCell ref="GJ180:GJ181"/>
    <mergeCell ref="GK180:GK181"/>
    <mergeCell ref="GL180:GL181"/>
    <mergeCell ref="GM180:GM181"/>
    <mergeCell ref="GN180:GN181"/>
    <mergeCell ref="GO180:GO181"/>
    <mergeCell ref="GP180:GP181"/>
    <mergeCell ref="CD179:CD181"/>
    <mergeCell ref="CE179:CE181"/>
    <mergeCell ref="GE95:GI96"/>
    <mergeCell ref="FL75:FL76"/>
    <mergeCell ref="FL77:FL78"/>
    <mergeCell ref="FL79:FL80"/>
    <mergeCell ref="FL81:FL82"/>
    <mergeCell ref="FL83:FL84"/>
    <mergeCell ref="DW180:DW181"/>
    <mergeCell ref="DX180:DX181"/>
    <mergeCell ref="FA178:FN178"/>
    <mergeCell ref="FA179:FA181"/>
    <mergeCell ref="FB179:FB181"/>
    <mergeCell ref="FC179:FC181"/>
    <mergeCell ref="FD179:FD181"/>
    <mergeCell ref="FE179:FE181"/>
    <mergeCell ref="FF179:FF181"/>
    <mergeCell ref="GK91:GK92"/>
    <mergeCell ref="GK93:GK94"/>
    <mergeCell ref="GK95:GK96"/>
    <mergeCell ref="DZ179:DZ181"/>
    <mergeCell ref="EA179:EA181"/>
    <mergeCell ref="EB179:EB181"/>
    <mergeCell ref="EC179:EC181"/>
    <mergeCell ref="ED179:ED181"/>
    <mergeCell ref="EE179:EE181"/>
    <mergeCell ref="EF179:EL179"/>
    <mergeCell ref="EF180:EF181"/>
    <mergeCell ref="EG180:EG181"/>
    <mergeCell ref="EH180:EH181"/>
    <mergeCell ref="EI180:EI181"/>
    <mergeCell ref="EJ180:EJ181"/>
    <mergeCell ref="GJ35:GJ36"/>
    <mergeCell ref="GK35:GK36"/>
    <mergeCell ref="GJ37:GJ38"/>
    <mergeCell ref="GJ39:GJ40"/>
    <mergeCell ref="GJ41:GJ42"/>
    <mergeCell ref="GJ43:GJ44"/>
    <mergeCell ref="GJ45:GJ46"/>
    <mergeCell ref="GJ47:GJ48"/>
    <mergeCell ref="GJ49:GJ50"/>
    <mergeCell ref="GJ51:GJ52"/>
    <mergeCell ref="GJ53:GJ54"/>
    <mergeCell ref="GJ55:GJ56"/>
    <mergeCell ref="GJ57:GJ58"/>
    <mergeCell ref="GJ59:GJ60"/>
    <mergeCell ref="GJ61:GJ62"/>
    <mergeCell ref="GJ63:GJ64"/>
    <mergeCell ref="GJ95:GJ96"/>
    <mergeCell ref="GJ77:GJ78"/>
    <mergeCell ref="GJ79:GJ80"/>
    <mergeCell ref="GJ81:GJ82"/>
    <mergeCell ref="GJ83:GJ84"/>
    <mergeCell ref="GJ85:GJ86"/>
    <mergeCell ref="GJ87:GJ88"/>
    <mergeCell ref="GJ89:GJ90"/>
    <mergeCell ref="GJ91:GJ92"/>
    <mergeCell ref="GJ93:GJ94"/>
    <mergeCell ref="GK65:GK66"/>
    <mergeCell ref="GK67:GK68"/>
    <mergeCell ref="EL27:FQ27"/>
    <mergeCell ref="EL26:FQ26"/>
    <mergeCell ref="EL25:FQ25"/>
    <mergeCell ref="IY177:JB179"/>
    <mergeCell ref="HS178:HV178"/>
    <mergeCell ref="JC177:JD179"/>
    <mergeCell ref="GK63:GK64"/>
    <mergeCell ref="GJ33:GK34"/>
    <mergeCell ref="GJ71:GJ72"/>
    <mergeCell ref="GJ73:GJ74"/>
    <mergeCell ref="GJ75:GJ76"/>
    <mergeCell ref="GX37:GX38"/>
    <mergeCell ref="GY37:GY38"/>
    <mergeCell ref="GX33:GX36"/>
    <mergeCell ref="GY33:GY36"/>
    <mergeCell ref="GZ33:GZ36"/>
    <mergeCell ref="HA33:HA36"/>
    <mergeCell ref="HB33:HB36"/>
    <mergeCell ref="HC33:HC36"/>
    <mergeCell ref="GZ37:GZ38"/>
    <mergeCell ref="HA37:HA38"/>
    <mergeCell ref="JE177:JL177"/>
    <mergeCell ref="IU178:IX178"/>
    <mergeCell ref="JE178:JL178"/>
    <mergeCell ref="GK87:GK88"/>
    <mergeCell ref="GK89:GK90"/>
    <mergeCell ref="EL24:FQ24"/>
    <mergeCell ref="EL23:FQ23"/>
    <mergeCell ref="EL22:FQ22"/>
    <mergeCell ref="EL19:FQ21"/>
    <mergeCell ref="EL28:FQ31"/>
    <mergeCell ref="GK69:GK70"/>
    <mergeCell ref="GK71:GK72"/>
    <mergeCell ref="GK73:GK74"/>
    <mergeCell ref="GK75:GK76"/>
    <mergeCell ref="GK77:GK78"/>
    <mergeCell ref="GK79:GK80"/>
    <mergeCell ref="GK81:GK82"/>
    <mergeCell ref="GK83:GK84"/>
    <mergeCell ref="GK85:GK86"/>
    <mergeCell ref="GK37:GK38"/>
    <mergeCell ref="GK39:GK40"/>
    <mergeCell ref="GK41:GK42"/>
    <mergeCell ref="GK43:GK44"/>
    <mergeCell ref="GK45:GK46"/>
    <mergeCell ref="GK47:GK48"/>
    <mergeCell ref="GK49:GK50"/>
    <mergeCell ref="GK51:GK52"/>
    <mergeCell ref="GK53:GK54"/>
    <mergeCell ref="GK55:GK56"/>
    <mergeCell ref="GK57:GK58"/>
    <mergeCell ref="GK59:GK60"/>
    <mergeCell ref="GK61:GK62"/>
    <mergeCell ref="HB37:HB38"/>
    <mergeCell ref="HC37:HC38"/>
    <mergeCell ref="GX39:GX40"/>
    <mergeCell ref="GY39:GY40"/>
    <mergeCell ref="GZ39:GZ40"/>
    <mergeCell ref="HA39:HA40"/>
    <mergeCell ref="HB39:HB40"/>
    <mergeCell ref="HC39:HC40"/>
    <mergeCell ref="GX41:GX42"/>
    <mergeCell ref="GY41:GY42"/>
    <mergeCell ref="GZ41:GZ42"/>
    <mergeCell ref="HA41:HA42"/>
    <mergeCell ref="HB41:HB42"/>
    <mergeCell ref="HC41:HC42"/>
    <mergeCell ref="GX43:GX44"/>
    <mergeCell ref="GY43:GY44"/>
    <mergeCell ref="GZ43:GZ44"/>
    <mergeCell ref="HA43:HA44"/>
    <mergeCell ref="HB43:HB44"/>
    <mergeCell ref="HC43:HC44"/>
    <mergeCell ref="GX45:GX46"/>
    <mergeCell ref="GY45:GY46"/>
    <mergeCell ref="GZ45:GZ46"/>
    <mergeCell ref="HA45:HA46"/>
    <mergeCell ref="HB45:HB46"/>
    <mergeCell ref="HC45:HC46"/>
    <mergeCell ref="GX47:GX48"/>
    <mergeCell ref="GY47:GY48"/>
    <mergeCell ref="GZ47:GZ48"/>
    <mergeCell ref="HA47:HA48"/>
    <mergeCell ref="HB47:HB48"/>
    <mergeCell ref="HC47:HC48"/>
    <mergeCell ref="GX49:GX50"/>
    <mergeCell ref="GY49:GY50"/>
    <mergeCell ref="GZ49:GZ50"/>
    <mergeCell ref="HA49:HA50"/>
    <mergeCell ref="HB49:HB50"/>
    <mergeCell ref="HC49:HC50"/>
    <mergeCell ref="GX51:GX52"/>
    <mergeCell ref="GY51:GY52"/>
    <mergeCell ref="GZ51:GZ52"/>
    <mergeCell ref="HA51:HA52"/>
    <mergeCell ref="HB51:HB52"/>
    <mergeCell ref="HC51:HC52"/>
    <mergeCell ref="GX53:GX54"/>
    <mergeCell ref="GY53:GY54"/>
    <mergeCell ref="GZ53:GZ54"/>
    <mergeCell ref="HA53:HA54"/>
    <mergeCell ref="HB53:HB54"/>
    <mergeCell ref="HC53:HC54"/>
    <mergeCell ref="GX55:GX56"/>
    <mergeCell ref="GY55:GY56"/>
    <mergeCell ref="GZ55:GZ56"/>
    <mergeCell ref="HA55:HA56"/>
    <mergeCell ref="HB55:HB56"/>
    <mergeCell ref="HC55:HC56"/>
    <mergeCell ref="GX57:GX58"/>
    <mergeCell ref="GY57:GY58"/>
    <mergeCell ref="GZ57:GZ58"/>
    <mergeCell ref="HA57:HA58"/>
    <mergeCell ref="HB57:HB58"/>
    <mergeCell ref="HC57:HC58"/>
    <mergeCell ref="GX59:GX60"/>
    <mergeCell ref="GY59:GY60"/>
    <mergeCell ref="GZ59:GZ60"/>
    <mergeCell ref="HA59:HA60"/>
    <mergeCell ref="HB59:HB60"/>
    <mergeCell ref="HC59:HC60"/>
    <mergeCell ref="GX61:GX62"/>
    <mergeCell ref="GY61:GY62"/>
    <mergeCell ref="GZ61:GZ62"/>
    <mergeCell ref="HA61:HA62"/>
    <mergeCell ref="HB61:HB62"/>
    <mergeCell ref="HC61:HC62"/>
    <mergeCell ref="GX63:GX64"/>
    <mergeCell ref="GY63:GY64"/>
    <mergeCell ref="GZ63:GZ64"/>
    <mergeCell ref="HA63:HA64"/>
    <mergeCell ref="HB63:HB64"/>
    <mergeCell ref="HC63:HC64"/>
    <mergeCell ref="GX65:GX66"/>
    <mergeCell ref="GY65:GY66"/>
    <mergeCell ref="GZ65:GZ66"/>
    <mergeCell ref="HA65:HA66"/>
    <mergeCell ref="HB65:HB66"/>
    <mergeCell ref="HC65:HC66"/>
    <mergeCell ref="GX67:GX68"/>
    <mergeCell ref="GY67:GY68"/>
    <mergeCell ref="GZ67:GZ68"/>
    <mergeCell ref="HA67:HA68"/>
    <mergeCell ref="HB67:HB68"/>
    <mergeCell ref="HC67:HC68"/>
    <mergeCell ref="GX69:GX70"/>
    <mergeCell ref="GY69:GY70"/>
    <mergeCell ref="GZ69:GZ70"/>
    <mergeCell ref="HA69:HA70"/>
    <mergeCell ref="HB69:HB70"/>
    <mergeCell ref="HC69:HC70"/>
    <mergeCell ref="GX71:GX72"/>
    <mergeCell ref="GY71:GY72"/>
    <mergeCell ref="GZ71:GZ72"/>
    <mergeCell ref="HA71:HA72"/>
    <mergeCell ref="HB71:HB72"/>
    <mergeCell ref="HC71:HC72"/>
    <mergeCell ref="GX73:GX74"/>
    <mergeCell ref="GY73:GY74"/>
    <mergeCell ref="GZ73:GZ74"/>
    <mergeCell ref="HA73:HA74"/>
    <mergeCell ref="HB73:HB74"/>
    <mergeCell ref="HC73:HC74"/>
    <mergeCell ref="GX75:GX76"/>
    <mergeCell ref="GY75:GY76"/>
    <mergeCell ref="GZ75:GZ76"/>
    <mergeCell ref="HA75:HA76"/>
    <mergeCell ref="HB75:HB76"/>
    <mergeCell ref="HC75:HC76"/>
    <mergeCell ref="GX87:GX88"/>
    <mergeCell ref="GY87:GY88"/>
    <mergeCell ref="GZ87:GZ88"/>
    <mergeCell ref="HA87:HA88"/>
    <mergeCell ref="HB87:HB88"/>
    <mergeCell ref="HC87:HC88"/>
    <mergeCell ref="GX77:GX78"/>
    <mergeCell ref="GY77:GY78"/>
    <mergeCell ref="GZ77:GZ78"/>
    <mergeCell ref="HA77:HA78"/>
    <mergeCell ref="HB77:HB78"/>
    <mergeCell ref="HC77:HC78"/>
    <mergeCell ref="GX79:GX80"/>
    <mergeCell ref="GY79:GY80"/>
    <mergeCell ref="GZ79:GZ80"/>
    <mergeCell ref="HA79:HA80"/>
    <mergeCell ref="HB79:HB80"/>
    <mergeCell ref="HC79:HC80"/>
    <mergeCell ref="GX81:GX82"/>
    <mergeCell ref="GY81:GY82"/>
    <mergeCell ref="GZ81:GZ82"/>
    <mergeCell ref="HA81:HA82"/>
    <mergeCell ref="HB81:HB82"/>
    <mergeCell ref="HC81:HC82"/>
    <mergeCell ref="DO23:EG27"/>
    <mergeCell ref="DC23:DD27"/>
    <mergeCell ref="GX89:GX90"/>
    <mergeCell ref="GY89:GY90"/>
    <mergeCell ref="GZ89:GZ90"/>
    <mergeCell ref="HA89:HA90"/>
    <mergeCell ref="HB89:HB90"/>
    <mergeCell ref="HC89:HC90"/>
    <mergeCell ref="GX91:GX92"/>
    <mergeCell ref="GY91:GY92"/>
    <mergeCell ref="GZ91:GZ92"/>
    <mergeCell ref="HA91:HA92"/>
    <mergeCell ref="HB91:HB92"/>
    <mergeCell ref="HC91:HC92"/>
    <mergeCell ref="GX93:GX94"/>
    <mergeCell ref="GY93:GY94"/>
    <mergeCell ref="GZ93:GZ94"/>
    <mergeCell ref="HA93:HA94"/>
    <mergeCell ref="HB93:HB94"/>
    <mergeCell ref="HC93:HC94"/>
    <mergeCell ref="GX83:GX84"/>
    <mergeCell ref="GY83:GY84"/>
    <mergeCell ref="GZ83:GZ84"/>
    <mergeCell ref="HA83:HA84"/>
    <mergeCell ref="HB83:HB84"/>
    <mergeCell ref="HC83:HC84"/>
    <mergeCell ref="GX85:GX86"/>
    <mergeCell ref="GY85:GY86"/>
    <mergeCell ref="GZ85:GZ86"/>
    <mergeCell ref="HA85:HA86"/>
    <mergeCell ref="HB85:HB86"/>
    <mergeCell ref="HC85:HC86"/>
  </mergeCells>
  <phoneticPr fontId="2"/>
  <conditionalFormatting sqref="GQ182:HH182 BE182:BS182 IY182:JB182">
    <cfRule type="cellIs" dxfId="428" priority="300" stopIfTrue="1" operator="equal">
      <formula>""</formula>
    </cfRule>
  </conditionalFormatting>
  <conditionalFormatting sqref="J160:U163">
    <cfRule type="expression" dxfId="427" priority="127">
      <formula>$Y$5=3</formula>
    </cfRule>
    <cfRule type="expression" dxfId="426" priority="304" stopIfTrue="1">
      <formula>$Y$5=3</formula>
    </cfRule>
  </conditionalFormatting>
  <conditionalFormatting sqref="BT182 JE182:JL182 A182:G182 HI182:HR182 HW182:IH182 IM182:IX182">
    <cfRule type="cellIs" dxfId="425" priority="158" stopIfTrue="1" operator="equal">
      <formula>""</formula>
    </cfRule>
  </conditionalFormatting>
  <conditionalFormatting sqref="H182:AP182">
    <cfRule type="cellIs" dxfId="424" priority="156" stopIfTrue="1" operator="equal">
      <formula>""</formula>
    </cfRule>
  </conditionalFormatting>
  <conditionalFormatting sqref="AQ182:BD182">
    <cfRule type="cellIs" dxfId="423" priority="155" stopIfTrue="1" operator="equal">
      <formula>""</formula>
    </cfRule>
  </conditionalFormatting>
  <conditionalFormatting sqref="BU182:CH182">
    <cfRule type="cellIs" dxfId="422" priority="153" stopIfTrue="1" operator="equal">
      <formula>""</formula>
    </cfRule>
  </conditionalFormatting>
  <conditionalFormatting sqref="CI182 CP182">
    <cfRule type="cellIs" dxfId="421" priority="152" stopIfTrue="1" operator="equal">
      <formula>""</formula>
    </cfRule>
  </conditionalFormatting>
  <conditionalFormatting sqref="CW182:DJ182">
    <cfRule type="cellIs" dxfId="420" priority="151" stopIfTrue="1" operator="equal">
      <formula>""</formula>
    </cfRule>
  </conditionalFormatting>
  <conditionalFormatting sqref="CJ182:CO182">
    <cfRule type="cellIs" dxfId="419" priority="149" stopIfTrue="1" operator="equal">
      <formula>""</formula>
    </cfRule>
  </conditionalFormatting>
  <conditionalFormatting sqref="CQ182:CV182">
    <cfRule type="cellIs" dxfId="418" priority="148" stopIfTrue="1" operator="equal">
      <formula>""</formula>
    </cfRule>
  </conditionalFormatting>
  <conditionalFormatting sqref="HS182:HV182">
    <cfRule type="cellIs" dxfId="417" priority="147" stopIfTrue="1" operator="equal">
      <formula>""</formula>
    </cfRule>
  </conditionalFormatting>
  <conditionalFormatting sqref="II182:IL182">
    <cfRule type="cellIs" dxfId="416" priority="146" stopIfTrue="1" operator="equal">
      <formula>""</formula>
    </cfRule>
  </conditionalFormatting>
  <conditionalFormatting sqref="DK182:DX182">
    <cfRule type="cellIs" dxfId="415" priority="143" stopIfTrue="1" operator="equal">
      <formula>""</formula>
    </cfRule>
  </conditionalFormatting>
  <conditionalFormatting sqref="DY182:EE182">
    <cfRule type="cellIs" dxfId="414" priority="137" stopIfTrue="1" operator="equal">
      <formula>""</formula>
    </cfRule>
  </conditionalFormatting>
  <conditionalFormatting sqref="EM182:ES182">
    <cfRule type="cellIs" dxfId="413" priority="136" stopIfTrue="1" operator="equal">
      <formula>""</formula>
    </cfRule>
  </conditionalFormatting>
  <conditionalFormatting sqref="FA182:FG182">
    <cfRule type="cellIs" dxfId="412" priority="135" stopIfTrue="1" operator="equal">
      <formula>""</formula>
    </cfRule>
  </conditionalFormatting>
  <conditionalFormatting sqref="FO182:FU182">
    <cfRule type="cellIs" dxfId="411" priority="134" stopIfTrue="1" operator="equal">
      <formula>""</formula>
    </cfRule>
  </conditionalFormatting>
  <conditionalFormatting sqref="GC182:GI182">
    <cfRule type="cellIs" dxfId="410" priority="133" stopIfTrue="1" operator="equal">
      <formula>""</formula>
    </cfRule>
  </conditionalFormatting>
  <conditionalFormatting sqref="EF182:EL182">
    <cfRule type="cellIs" dxfId="409" priority="132" stopIfTrue="1" operator="equal">
      <formula>""</formula>
    </cfRule>
  </conditionalFormatting>
  <conditionalFormatting sqref="ET182:EZ182">
    <cfRule type="cellIs" dxfId="408" priority="131" stopIfTrue="1" operator="equal">
      <formula>""</formula>
    </cfRule>
  </conditionalFormatting>
  <conditionalFormatting sqref="FH182:FN182">
    <cfRule type="cellIs" dxfId="407" priority="130" stopIfTrue="1" operator="equal">
      <formula>""</formula>
    </cfRule>
  </conditionalFormatting>
  <conditionalFormatting sqref="FV182:GB182">
    <cfRule type="cellIs" dxfId="406" priority="129" stopIfTrue="1" operator="equal">
      <formula>""</formula>
    </cfRule>
  </conditionalFormatting>
  <conditionalFormatting sqref="GJ182:GP182">
    <cfRule type="cellIs" dxfId="405" priority="128" stopIfTrue="1" operator="equal">
      <formula>""</formula>
    </cfRule>
  </conditionalFormatting>
  <conditionalFormatting sqref="L25:Q27">
    <cfRule type="expression" dxfId="404" priority="56">
      <formula>$L$25&gt;30%</formula>
    </cfRule>
  </conditionalFormatting>
  <conditionalFormatting sqref="AF37:AG94">
    <cfRule type="expression" dxfId="403" priority="39">
      <formula>AND($AB37="",$AL37*24&lt;19,$AF37="①")</formula>
    </cfRule>
  </conditionalFormatting>
  <conditionalFormatting sqref="AF39:AG40">
    <cfRule type="expression" dxfId="402" priority="38">
      <formula>AND($AB39="",$AL39*24&lt;19,$AF39="①")</formula>
    </cfRule>
  </conditionalFormatting>
  <conditionalFormatting sqref="AF39:AG40">
    <cfRule type="expression" dxfId="401" priority="37">
      <formula>AND($AB39="",$AL39*24&lt;19,$AF39="①")</formula>
    </cfRule>
  </conditionalFormatting>
  <conditionalFormatting sqref="BE19:CB19 BF20:BG20 BJ20:BK20 BN20:BO20 BR20:BS20 BV20:BW20 BZ20:CA20 AF37:AR94">
    <cfRule type="expression" dxfId="400" priority="63">
      <formula>$AU$7=1</formula>
    </cfRule>
  </conditionalFormatting>
  <conditionalFormatting sqref="BE19:CB19 BF20:BG20 BJ20:BK20 BN20:BO20 BR20:BS20 BV20:BW20 BZ20:CA20 BE21:CB21 BZ22:CA22 BV22:BW22 BR22:BS22 BN22:BO22 BJ22:BK22 BF22:BG22 AF37:BE94">
    <cfRule type="expression" dxfId="399" priority="413">
      <formula>$AU$7=2</formula>
    </cfRule>
  </conditionalFormatting>
  <conditionalFormatting sqref="BE19:CB19 BF20:BG20 BJ20:BK20 BN20:BO20 BR20:BS20 BV20:BW20 BZ20:CA20 BE21:CB21 BF22:BG22 BJ22:BK22 BN22:BO22 BR22:BS22 BV22:BW22 BZ22:CA22 BE23:CB23 BF24:BG24 BJ24:BK24 BN24:BO24 BR24:BS24 BV24:BW24 BZ24:CA24 AF37:BR94">
    <cfRule type="expression" dxfId="398" priority="416">
      <formula>$AU$7=3</formula>
    </cfRule>
  </conditionalFormatting>
  <conditionalFormatting sqref="BE19:CB19 BE21:CB21 BE23:CB23 BE25:CB25 BF26:BG26 BJ26:BK26 BN26:BO26 BR26:BS26 BV26:BW26 BZ26:CA26 BZ24:CA24 BV24:BW24 BR24:BS24 BN24:BO24 BJ24:BK24 BF24:BG24 BF22:BG22 BJ22:BK22 BN22:BO22 BR22:BS22 BV22:BW22 BZ22:CA22 BZ20:CA20 BV20:BW20 BR20:BS20 BN20:BO20 BJ20:BK20 BF20:BG20 AF37:CE94">
    <cfRule type="expression" dxfId="397" priority="419">
      <formula>$AU$7=4</formula>
    </cfRule>
  </conditionalFormatting>
  <conditionalFormatting sqref="BE19:CB19 BF20:BG20 BJ20:BK20 BN20:BO20 BR20:BS20 BV20:BW20 BZ20:CA20 BE21:CB21 BZ22:CA22 BV22:BW22 BR22:BS22 BN22:BO22 BJ22:BK22 BF22:BG22 BE23:CB23 BZ24:CA24 BV24:BW24 BR24:BS24 BN24:BO24 BJ24:BK24 BF24:BG24 BE25:CB25 BZ26:CA26 BV26:BW26 BR26:BS26 BN26:BO26 BJ26:BK26 BF26:BG26 BE27:CB27 BZ28:CA28 BV28:BW28 BR28:BS28 BN28:BO28 BJ28:BK28 BF28:BG28 BE29:CB29 BZ30:CA30 BV30:BW30 BR30:BS30 BN30:BO30 BJ30:BK30 BF30:BG30 AF37:DE94">
    <cfRule type="expression" dxfId="396" priority="425">
      <formula>$AU$7=6</formula>
    </cfRule>
  </conditionalFormatting>
  <conditionalFormatting sqref="BE19:CB19 BE21:CB21 BE23:CB23 BE25:CB25 BE27:CB27 BF28:BG28 BJ28:BK28 BN28:BO28 BR28:BS28 BV28:BW28 BZ28:CA28 BZ26:CA26 BV26:BW26 BR26:BS26 BN26:BO26 BJ26:BK26 BF26:BG26 BF24:BG24 BJ24:BK24 BN24:BO24 BR24:BS24 BV24:BW24 BZ24:CA24 BZ22:CA22 BV22:BW22 BR22:BS22 BN22:BO22 BJ22:BK22 BF22:BG22 BF20:BG20 BJ20:BK20 BN20:BO20 BR20:BS20 BV20:BW20 BZ20:CA20 AF37:CR94">
    <cfRule type="expression" dxfId="395" priority="421">
      <formula>$AU$7=5</formula>
    </cfRule>
  </conditionalFormatting>
  <conditionalFormatting sqref="AF37:AG94">
    <cfRule type="expression" dxfId="394" priority="20">
      <formula>AND($AB37="土曜日",$AL37*24&lt;16.5,$AF37="①")</formula>
    </cfRule>
    <cfRule type="expression" dxfId="393" priority="21">
      <formula>AND($AB37="学校休業日",$AL37*24&lt;19,$AF37="①")</formula>
    </cfRule>
  </conditionalFormatting>
  <conditionalFormatting sqref="AF37:AG94">
    <cfRule type="expression" dxfId="392" priority="17">
      <formula>AND($AB37="学校休業日",$AH37*24&gt;8,$AF37="①")</formula>
    </cfRule>
    <cfRule type="expression" dxfId="391" priority="19">
      <formula>AND($AB37="土曜日",$AH37*24&gt;8.6,$AF37="①")</formula>
    </cfRule>
  </conditionalFormatting>
  <conditionalFormatting sqref="AS37:AT94">
    <cfRule type="expression" dxfId="390" priority="60">
      <formula>AND($AB37="",$FU37&lt;3,$AS37="①")</formula>
    </cfRule>
  </conditionalFormatting>
  <conditionalFormatting sqref="AS37:AT94">
    <cfRule type="expression" dxfId="389" priority="57">
      <formula>AND($AB37="土曜日",$FU37&lt;8,$AS37="①")</formula>
    </cfRule>
    <cfRule type="expression" dxfId="388" priority="58">
      <formula>AND($AB37="学校休業日",$FU37&lt;8,$AS37="①")</formula>
    </cfRule>
  </conditionalFormatting>
  <conditionalFormatting sqref="BF37:BG94">
    <cfRule type="expression" dxfId="387" priority="61">
      <formula>AND($AB37="",$FW37&lt;3,$BF37="①")</formula>
    </cfRule>
    <cfRule type="expression" dxfId="386" priority="62">
      <formula>AND($AB37="土曜日",$FW37&lt;8,$BF37="①")</formula>
    </cfRule>
    <cfRule type="expression" dxfId="385" priority="411">
      <formula>AND($AB37="学校休業日",$FW37&lt;8,$BF37="①")</formula>
    </cfRule>
  </conditionalFormatting>
  <conditionalFormatting sqref="BS37:BT94">
    <cfRule type="expression" dxfId="384" priority="412">
      <formula>AND($AB37="",$FY37&lt;3,$BS37="①")</formula>
    </cfRule>
    <cfRule type="expression" dxfId="383" priority="414">
      <formula>AND($AB37="土曜日",$FY37&lt;8,$BS37="①")</formula>
    </cfRule>
    <cfRule type="expression" dxfId="382" priority="415">
      <formula>AND($AB37="学校休業日",$FY37&lt;8,$BS37="①")</formula>
    </cfRule>
  </conditionalFormatting>
  <conditionalFormatting sqref="CF37:CG94">
    <cfRule type="expression" dxfId="381" priority="417">
      <formula>AND($AB37="",$GA37&lt;3,$CF37="①")</formula>
    </cfRule>
    <cfRule type="expression" dxfId="380" priority="418">
      <formula>AND($AB37="土曜日",$GA37&lt;8,$CF37="①")</formula>
    </cfRule>
    <cfRule type="expression" dxfId="379" priority="420">
      <formula>AND($AB37="学校休業日",$GA37&lt;8,$CF37="①")</formula>
    </cfRule>
  </conditionalFormatting>
  <conditionalFormatting sqref="CS37:CT94">
    <cfRule type="expression" dxfId="378" priority="422">
      <formula>AND($AB37="",$GC37&lt;3,$CS37="①")</formula>
    </cfRule>
    <cfRule type="expression" dxfId="377" priority="423">
      <formula>AND($AB37="土曜日",$GC37&lt;8,$CS37="①")</formula>
    </cfRule>
    <cfRule type="expression" dxfId="376" priority="424">
      <formula>AND($AB37="学校休業日",$GC37&lt;8,$CS37="①")</formula>
    </cfRule>
  </conditionalFormatting>
  <conditionalFormatting sqref="L21:Q22">
    <cfRule type="expression" dxfId="375" priority="13">
      <formula>$L$21&lt;$AY$11</formula>
    </cfRule>
    <cfRule type="expression" dxfId="374" priority="14">
      <formula>$L$21*0.9&lt;$AY$11</formula>
    </cfRule>
    <cfRule type="expression" dxfId="373" priority="15">
      <formula>$L$21*0.8&lt;$AY$11</formula>
    </cfRule>
  </conditionalFormatting>
  <conditionalFormatting sqref="AY11:BD11">
    <cfRule type="expression" dxfId="372" priority="10">
      <formula>$L$21&lt;$AY$11</formula>
    </cfRule>
    <cfRule type="expression" dxfId="371" priority="11">
      <formula>$L$21*0.9&lt;$AY$11</formula>
    </cfRule>
    <cfRule type="expression" dxfId="370" priority="12">
      <formula>$L$21*0.8&lt;$AY$11</formula>
    </cfRule>
  </conditionalFormatting>
  <conditionalFormatting sqref="AY19:BD19">
    <cfRule type="expression" dxfId="369" priority="9">
      <formula>$AY$19&gt;40</formula>
    </cfRule>
  </conditionalFormatting>
  <conditionalFormatting sqref="AY21:BD21">
    <cfRule type="expression" dxfId="368" priority="6">
      <formula>$AY$21&gt;40</formula>
    </cfRule>
  </conditionalFormatting>
  <conditionalFormatting sqref="AY23:BD23">
    <cfRule type="expression" dxfId="367" priority="4">
      <formula>$AY$23&gt;40</formula>
    </cfRule>
  </conditionalFormatting>
  <conditionalFormatting sqref="AY25:BD25">
    <cfRule type="expression" dxfId="366" priority="3">
      <formula>$AY$25&gt;40</formula>
    </cfRule>
  </conditionalFormatting>
  <conditionalFormatting sqref="AY27:BD27">
    <cfRule type="expression" dxfId="365" priority="2">
      <formula>$AY$27&gt;40</formula>
    </cfRule>
  </conditionalFormatting>
  <conditionalFormatting sqref="AY29:BD29">
    <cfRule type="expression" dxfId="364" priority="1">
      <formula>$AY$29&gt;40</formula>
    </cfRule>
  </conditionalFormatting>
  <dataValidations count="10">
    <dataValidation type="list" allowBlank="1" showInputMessage="1" showErrorMessage="1" sqref="DF37:DH94">
      <formula1>"有,無"</formula1>
    </dataValidation>
    <dataValidation type="whole" allowBlank="1" showInputMessage="1" showErrorMessage="1" sqref="S20:T20 AA12:AB12 AI16:AJ16 AM16:AN16 R17:AP17 S18:T18 W18:X18 L43:AA43 AA18:AB18 S113 Y60:Z60 Y62:Z62 Y64:Z64 Y66:Z66 Y68:Z68 Y70:Z70 Y72:Z72 Y74:Z74 I156 M156 Q156 U156 Y156:Y157 AC156:AC157 Y76:Z76 Y78:Z78 Y80:Z80 IU182:IV182 IQ182:IR182 IM182:IN182 L21:Q22 M113 M111 S111 AX111 Y50:Z50 Y38:Z38 Y52:Z52 Y54:Z54 Y56:Z56 Y58:Z58 M40:N40 Q40:R40 Y42:Z42 M82:N82 Q80:R80 L45:AA45 Y82:Z82 Y84:Z84 Y86:Z86 Y88:Z88 Y90:Z90 Y92:Z92 Y94:Z94 II182 IE182:IF182 IA182:IB182 HS182 Y44:Z44 Y46:Z46 Y48:Z48 U82:V82 L93:AA93 L87:AA87 L75:AA75 W20:X20 L91:AA91 AE12:AF12 AY11:BD11 AZ12:BC12 AX113 AR113 AR111 AA20:AB20 AE20:AF20 L39:AA39 AE18:AF18 AI18:AJ18 AM18:AN18 R19:AP19 L37:AA37 R15:AP15 S16:T16 W16:X16 AA16:AB16 L55:AA55 L65:AA65 U80:V80 M78:N78 AM20:AN20 L67:AA67 M44:N44 Q44:R44 U74:V74 L77:AA77 L79:AA79 M86:N86 M80:N80 Q78:R78 U78:V78 M92:N92 L47:AA47 L49:AA49 L51:AA51 L53:AA53 M38:N38 L57:AA57 L59:AA59 L61:AA61 L63:AA63 AE16:AF16 U40:V40 L69:AA69 L71:AA71 M74:N74 Y40:Z40 U44:V44 L81:AA81 L83:AA83 AI12:AJ12 Q82:R82 L89:AA89 L85:AA85 M90:N90 M84:N84 Q92:R92 AI20:AJ20 AM12:AN12 Q38:R38 U38:V38 U46:V46 M115 S115 Q84:R84 U84:V84 Q86:R86 M88:N88 Q88:R88 Q90:R90 U86:V86 U88:V88 U90:V90 U92:V92 HW182:HX182 IY182:JL182 BT182 HK182:HL182 A182:BR182 HO182:HP182 R11:AP11 S12:T12 W12:X12 L41:AA41 M42:N42 Q42:R42 U42:V42 M46:N46 Q46:R46 U48:V48 M48:N48 Q48:R48 U50:V50 M50:N50 Q50:R50 U52:V52 M52:N52 Q52:R52 U54:V54 M54:N54 Q54:R54 U56:V56 M56:N56 Q56:R56 U58:V58 M58:N58 Q58:R58 U60:V60 M60:N60 Q60:R60 U62:V62 M62:N62 Q62:R62 U64:V64 M64:N64 Q64:R64 U66:V66 M66:N66 Q66:R66 U68:V68 M68:N68 Q68:R68 U70:V70 M70:N70 Q70:R70 U72:V72 M72:N72 Q72:R72 M94:N94 Q94:R94 U94:V94 Q74:R74 L73:AA73 U76:V76 M76:N76 Q76:R76 GL13:GM13 GK12:GM12">
      <formula1>0</formula1>
      <formula2>2000</formula2>
    </dataValidation>
    <dataValidation type="list" allowBlank="1" showInputMessage="1" showErrorMessage="1" sqref="AB37:AE94">
      <formula1>"土曜日,学校休業日"</formula1>
    </dataValidation>
    <dataValidation type="list" allowBlank="1" showInputMessage="1" showErrorMessage="1" sqref="DS37:DT94 DL37:DM94">
      <formula1>"00,05,10,15,20,25,30,35,40,45,50,55"</formula1>
    </dataValidation>
    <dataValidation type="list" allowBlank="1" showInputMessage="1" showErrorMessage="1" sqref="CS37:CT94 BS37:BT94 CF37:CG94 AS37:AT94 BF37:BG94 AF37:AG94">
      <formula1>"①,②,③,④"</formula1>
    </dataValidation>
    <dataValidation type="list" allowBlank="1" showInputMessage="1" showErrorMessage="1" sqref="F37:G94">
      <formula1>"月,火,水,木,金,土"</formula1>
    </dataValidation>
    <dataValidation type="list" allowBlank="1" showInputMessage="1" showErrorMessage="1" sqref="DI37:DJ94 DP37:DQ94">
      <formula1>"9,10,11,12,13,14,15,16"</formula1>
    </dataValidation>
    <dataValidation type="list" allowBlank="1" showInputMessage="1" showErrorMessage="1" sqref="EL37:EN94">
      <formula1>"○"</formula1>
    </dataValidation>
    <dataValidation type="list" allowBlank="1" showInputMessage="1" showErrorMessage="1" sqref="CU37:CX94 AH37:AK94 AU37:AX94 BH37:BK94 BU37:BX94 CH37:CK94">
      <formula1>$GN$14:$GN$58</formula1>
    </dataValidation>
    <dataValidation type="list" allowBlank="1" showInputMessage="1" showErrorMessage="1" sqref="CY37:DB94 AL37:AO94 AY37:BB94 BL37:BO94 BY37:CB94 CL37:CO94">
      <formula1>$GO$14:$GO$58</formula1>
    </dataValidation>
  </dataValidations>
  <printOptions horizontalCentered="1"/>
  <pageMargins left="0.19685039370078741" right="0.19685039370078741" top="0.19685039370078741" bottom="0.19685039370078741" header="0.31496062992125984" footer="0.31496062992125984"/>
  <pageSetup paperSize="9" scale="27" orientation="portrait" r:id="rId1"/>
  <rowBreaks count="1" manualBreakCount="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60"/>
  <sheetViews>
    <sheetView showGridLines="0" view="pageBreakPreview" topLeftCell="A4" zoomScaleNormal="100" zoomScaleSheetLayoutView="100" workbookViewId="0">
      <selection activeCell="F17" sqref="F17:I17"/>
    </sheetView>
  </sheetViews>
  <sheetFormatPr defaultColWidth="2.625" defaultRowHeight="12" x14ac:dyDescent="0.15"/>
  <cols>
    <col min="1" max="5" width="2.625" style="266"/>
    <col min="6" max="173" width="1.625" style="266" customWidth="1"/>
    <col min="174" max="261" width="2.625" style="266"/>
    <col min="262" max="429" width="1.625" style="266" customWidth="1"/>
    <col min="430" max="517" width="2.625" style="266"/>
    <col min="518" max="685" width="1.625" style="266" customWidth="1"/>
    <col min="686" max="773" width="2.625" style="266"/>
    <col min="774" max="941" width="1.625" style="266" customWidth="1"/>
    <col min="942" max="1029" width="2.625" style="266"/>
    <col min="1030" max="1197" width="1.625" style="266" customWidth="1"/>
    <col min="1198" max="1285" width="2.625" style="266"/>
    <col min="1286" max="1453" width="1.625" style="266" customWidth="1"/>
    <col min="1454" max="1541" width="2.625" style="266"/>
    <col min="1542" max="1709" width="1.625" style="266" customWidth="1"/>
    <col min="1710" max="1797" width="2.625" style="266"/>
    <col min="1798" max="1965" width="1.625" style="266" customWidth="1"/>
    <col min="1966" max="2053" width="2.625" style="266"/>
    <col min="2054" max="2221" width="1.625" style="266" customWidth="1"/>
    <col min="2222" max="2309" width="2.625" style="266"/>
    <col min="2310" max="2477" width="1.625" style="266" customWidth="1"/>
    <col min="2478" max="2565" width="2.625" style="266"/>
    <col min="2566" max="2733" width="1.625" style="266" customWidth="1"/>
    <col min="2734" max="2821" width="2.625" style="266"/>
    <col min="2822" max="2989" width="1.625" style="266" customWidth="1"/>
    <col min="2990" max="3077" width="2.625" style="266"/>
    <col min="3078" max="3245" width="1.625" style="266" customWidth="1"/>
    <col min="3246" max="3333" width="2.625" style="266"/>
    <col min="3334" max="3501" width="1.625" style="266" customWidth="1"/>
    <col min="3502" max="3589" width="2.625" style="266"/>
    <col min="3590" max="3757" width="1.625" style="266" customWidth="1"/>
    <col min="3758" max="3845" width="2.625" style="266"/>
    <col min="3846" max="4013" width="1.625" style="266" customWidth="1"/>
    <col min="4014" max="4101" width="2.625" style="266"/>
    <col min="4102" max="4269" width="1.625" style="266" customWidth="1"/>
    <col min="4270" max="4357" width="2.625" style="266"/>
    <col min="4358" max="4525" width="1.625" style="266" customWidth="1"/>
    <col min="4526" max="4613" width="2.625" style="266"/>
    <col min="4614" max="4781" width="1.625" style="266" customWidth="1"/>
    <col min="4782" max="4869" width="2.625" style="266"/>
    <col min="4870" max="5037" width="1.625" style="266" customWidth="1"/>
    <col min="5038" max="5125" width="2.625" style="266"/>
    <col min="5126" max="5293" width="1.625" style="266" customWidth="1"/>
    <col min="5294" max="5381" width="2.625" style="266"/>
    <col min="5382" max="5549" width="1.625" style="266" customWidth="1"/>
    <col min="5550" max="5637" width="2.625" style="266"/>
    <col min="5638" max="5805" width="1.625" style="266" customWidth="1"/>
    <col min="5806" max="5893" width="2.625" style="266"/>
    <col min="5894" max="6061" width="1.625" style="266" customWidth="1"/>
    <col min="6062" max="6149" width="2.625" style="266"/>
    <col min="6150" max="6317" width="1.625" style="266" customWidth="1"/>
    <col min="6318" max="6405" width="2.625" style="266"/>
    <col min="6406" max="6573" width="1.625" style="266" customWidth="1"/>
    <col min="6574" max="6661" width="2.625" style="266"/>
    <col min="6662" max="6829" width="1.625" style="266" customWidth="1"/>
    <col min="6830" max="6917" width="2.625" style="266"/>
    <col min="6918" max="7085" width="1.625" style="266" customWidth="1"/>
    <col min="7086" max="7173" width="2.625" style="266"/>
    <col min="7174" max="7341" width="1.625" style="266" customWidth="1"/>
    <col min="7342" max="7429" width="2.625" style="266"/>
    <col min="7430" max="7597" width="1.625" style="266" customWidth="1"/>
    <col min="7598" max="7685" width="2.625" style="266"/>
    <col min="7686" max="7853" width="1.625" style="266" customWidth="1"/>
    <col min="7854" max="7941" width="2.625" style="266"/>
    <col min="7942" max="8109" width="1.625" style="266" customWidth="1"/>
    <col min="8110" max="8197" width="2.625" style="266"/>
    <col min="8198" max="8365" width="1.625" style="266" customWidth="1"/>
    <col min="8366" max="8453" width="2.625" style="266"/>
    <col min="8454" max="8621" width="1.625" style="266" customWidth="1"/>
    <col min="8622" max="8709" width="2.625" style="266"/>
    <col min="8710" max="8877" width="1.625" style="266" customWidth="1"/>
    <col min="8878" max="8965" width="2.625" style="266"/>
    <col min="8966" max="9133" width="1.625" style="266" customWidth="1"/>
    <col min="9134" max="9221" width="2.625" style="266"/>
    <col min="9222" max="9389" width="1.625" style="266" customWidth="1"/>
    <col min="9390" max="9477" width="2.625" style="266"/>
    <col min="9478" max="9645" width="1.625" style="266" customWidth="1"/>
    <col min="9646" max="9733" width="2.625" style="266"/>
    <col min="9734" max="9901" width="1.625" style="266" customWidth="1"/>
    <col min="9902" max="9989" width="2.625" style="266"/>
    <col min="9990" max="10157" width="1.625" style="266" customWidth="1"/>
    <col min="10158" max="10245" width="2.625" style="266"/>
    <col min="10246" max="10413" width="1.625" style="266" customWidth="1"/>
    <col min="10414" max="10501" width="2.625" style="266"/>
    <col min="10502" max="10669" width="1.625" style="266" customWidth="1"/>
    <col min="10670" max="10757" width="2.625" style="266"/>
    <col min="10758" max="10925" width="1.625" style="266" customWidth="1"/>
    <col min="10926" max="11013" width="2.625" style="266"/>
    <col min="11014" max="11181" width="1.625" style="266" customWidth="1"/>
    <col min="11182" max="11269" width="2.625" style="266"/>
    <col min="11270" max="11437" width="1.625" style="266" customWidth="1"/>
    <col min="11438" max="11525" width="2.625" style="266"/>
    <col min="11526" max="11693" width="1.625" style="266" customWidth="1"/>
    <col min="11694" max="11781" width="2.625" style="266"/>
    <col min="11782" max="11949" width="1.625" style="266" customWidth="1"/>
    <col min="11950" max="12037" width="2.625" style="266"/>
    <col min="12038" max="12205" width="1.625" style="266" customWidth="1"/>
    <col min="12206" max="12293" width="2.625" style="266"/>
    <col min="12294" max="12461" width="1.625" style="266" customWidth="1"/>
    <col min="12462" max="12549" width="2.625" style="266"/>
    <col min="12550" max="12717" width="1.625" style="266" customWidth="1"/>
    <col min="12718" max="12805" width="2.625" style="266"/>
    <col min="12806" max="12973" width="1.625" style="266" customWidth="1"/>
    <col min="12974" max="13061" width="2.625" style="266"/>
    <col min="13062" max="13229" width="1.625" style="266" customWidth="1"/>
    <col min="13230" max="13317" width="2.625" style="266"/>
    <col min="13318" max="13485" width="1.625" style="266" customWidth="1"/>
    <col min="13486" max="13573" width="2.625" style="266"/>
    <col min="13574" max="13741" width="1.625" style="266" customWidth="1"/>
    <col min="13742" max="13829" width="2.625" style="266"/>
    <col min="13830" max="13997" width="1.625" style="266" customWidth="1"/>
    <col min="13998" max="14085" width="2.625" style="266"/>
    <col min="14086" max="14253" width="1.625" style="266" customWidth="1"/>
    <col min="14254" max="14341" width="2.625" style="266"/>
    <col min="14342" max="14509" width="1.625" style="266" customWidth="1"/>
    <col min="14510" max="14597" width="2.625" style="266"/>
    <col min="14598" max="14765" width="1.625" style="266" customWidth="1"/>
    <col min="14766" max="14853" width="2.625" style="266"/>
    <col min="14854" max="15021" width="1.625" style="266" customWidth="1"/>
    <col min="15022" max="15109" width="2.625" style="266"/>
    <col min="15110" max="15277" width="1.625" style="266" customWidth="1"/>
    <col min="15278" max="15365" width="2.625" style="266"/>
    <col min="15366" max="15533" width="1.625" style="266" customWidth="1"/>
    <col min="15534" max="15621" width="2.625" style="266"/>
    <col min="15622" max="15789" width="1.625" style="266" customWidth="1"/>
    <col min="15790" max="15877" width="2.625" style="266"/>
    <col min="15878" max="16045" width="1.625" style="266" customWidth="1"/>
    <col min="16046" max="16133" width="2.625" style="266"/>
    <col min="16134" max="16301" width="1.625" style="266" customWidth="1"/>
    <col min="16302" max="16384" width="2.625" style="266"/>
  </cols>
  <sheetData>
    <row r="1" spans="1:256" s="255" customFormat="1" ht="22.5" customHeight="1" x14ac:dyDescent="0.15">
      <c r="F1" s="256"/>
      <c r="G1" s="256"/>
      <c r="H1" s="256"/>
      <c r="I1" s="256"/>
      <c r="J1" s="257"/>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1351">
        <f>'月別状況報告書（○月）'!Q5</f>
        <v>0</v>
      </c>
      <c r="BA1" s="1351"/>
      <c r="BB1" s="1351"/>
      <c r="BC1" s="1351"/>
      <c r="BD1" s="1351"/>
      <c r="BE1" s="256" t="s">
        <v>190</v>
      </c>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DF1" s="256"/>
      <c r="DG1" s="256"/>
      <c r="DH1" s="256"/>
      <c r="DI1" s="256"/>
      <c r="DJ1" s="256"/>
      <c r="DK1" s="256"/>
      <c r="DL1" s="1352" t="s">
        <v>191</v>
      </c>
      <c r="DM1" s="1352"/>
      <c r="DN1" s="1353">
        <f>'月別状況報告書（○月）'!Y5</f>
        <v>0</v>
      </c>
      <c r="DO1" s="1353"/>
      <c r="DP1" s="1354" t="s">
        <v>192</v>
      </c>
      <c r="DQ1" s="1354"/>
      <c r="DR1" s="1354"/>
      <c r="DS1" s="256"/>
    </row>
    <row r="2" spans="1:256" s="255" customFormat="1" ht="22.5" customHeight="1" x14ac:dyDescent="0.15">
      <c r="F2" s="256"/>
      <c r="G2" s="256"/>
      <c r="H2" s="256"/>
      <c r="I2" s="256"/>
      <c r="J2" s="257"/>
      <c r="K2" s="258"/>
      <c r="L2" s="258"/>
      <c r="M2" s="258"/>
      <c r="N2" s="258"/>
      <c r="O2" s="258"/>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8"/>
      <c r="BS2" s="258"/>
      <c r="BT2" s="259"/>
      <c r="BU2" s="259"/>
      <c r="BV2" s="257"/>
      <c r="BW2" s="257"/>
      <c r="BX2" s="257"/>
    </row>
    <row r="3" spans="1:256" s="255" customFormat="1" ht="23.25" customHeight="1" x14ac:dyDescent="0.15">
      <c r="A3" s="259"/>
      <c r="B3" s="260" t="s">
        <v>193</v>
      </c>
      <c r="C3" s="261" t="s">
        <v>194</v>
      </c>
      <c r="D3" s="262"/>
      <c r="E3" s="262"/>
      <c r="F3" s="259"/>
      <c r="G3" s="259"/>
      <c r="H3" s="259"/>
      <c r="I3" s="259"/>
      <c r="J3" s="262"/>
      <c r="K3" s="259"/>
      <c r="L3" s="259"/>
      <c r="M3" s="262"/>
      <c r="N3" s="262"/>
      <c r="O3" s="262"/>
      <c r="P3" s="262"/>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6"/>
      <c r="CA3" s="263"/>
      <c r="CB3" s="263"/>
      <c r="CC3" s="263"/>
      <c r="CD3" s="263"/>
      <c r="CE3" s="263"/>
      <c r="CF3" s="264"/>
    </row>
    <row r="4" spans="1:256" ht="23.25" customHeight="1" thickBot="1" x14ac:dyDescent="0.2">
      <c r="A4" s="265"/>
      <c r="B4" s="1319" t="s">
        <v>195</v>
      </c>
      <c r="C4" s="1319"/>
      <c r="D4" s="1319"/>
      <c r="E4" s="1319"/>
      <c r="F4" s="1319"/>
      <c r="G4" s="1319"/>
      <c r="H4" s="1319"/>
      <c r="I4" s="1319"/>
      <c r="J4" s="1319"/>
      <c r="K4" s="1319"/>
      <c r="L4" s="1319"/>
      <c r="M4" s="1319"/>
      <c r="N4" s="1319"/>
      <c r="O4" s="1316" t="s">
        <v>87</v>
      </c>
      <c r="P4" s="1316"/>
      <c r="Q4" s="1316"/>
      <c r="R4" s="1316"/>
      <c r="S4" s="1316"/>
      <c r="T4" s="1316" t="s">
        <v>88</v>
      </c>
      <c r="U4" s="1316"/>
      <c r="V4" s="1316"/>
      <c r="W4" s="1316"/>
      <c r="X4" s="1316"/>
      <c r="Y4" s="1316" t="s">
        <v>89</v>
      </c>
      <c r="Z4" s="1316"/>
      <c r="AA4" s="1316"/>
      <c r="AB4" s="1316"/>
      <c r="AC4" s="1316"/>
      <c r="AD4" s="1316" t="s">
        <v>90</v>
      </c>
      <c r="AE4" s="1316"/>
      <c r="AF4" s="1316"/>
      <c r="AG4" s="1316"/>
      <c r="AH4" s="1316"/>
      <c r="AI4" s="1316" t="s">
        <v>91</v>
      </c>
      <c r="AJ4" s="1316"/>
      <c r="AK4" s="1316"/>
      <c r="AL4" s="1316"/>
      <c r="AM4" s="1316"/>
      <c r="AN4" s="1316" t="s">
        <v>92</v>
      </c>
      <c r="AO4" s="1316"/>
      <c r="AP4" s="1316"/>
      <c r="AQ4" s="1316"/>
      <c r="AR4" s="1316"/>
      <c r="AS4" s="1316" t="s">
        <v>3</v>
      </c>
      <c r="AT4" s="1316"/>
      <c r="AU4" s="1316"/>
      <c r="AV4" s="1316"/>
      <c r="AW4" s="1316"/>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c r="CO4" s="298"/>
      <c r="CP4" s="298"/>
      <c r="CQ4" s="298"/>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7"/>
      <c r="EB4" s="267"/>
      <c r="EC4" s="267"/>
      <c r="ED4" s="267"/>
      <c r="EE4" s="267"/>
      <c r="EF4" s="267"/>
      <c r="EG4" s="267"/>
      <c r="EH4" s="267"/>
      <c r="EI4" s="267"/>
      <c r="EJ4" s="267"/>
      <c r="EK4" s="267"/>
      <c r="EL4" s="267"/>
      <c r="EM4" s="267"/>
      <c r="EN4" s="267"/>
      <c r="EO4" s="267"/>
      <c r="EP4" s="267"/>
      <c r="EQ4" s="267"/>
      <c r="ER4" s="267"/>
      <c r="ES4" s="267"/>
      <c r="ET4" s="267"/>
      <c r="EU4" s="267"/>
      <c r="EV4" s="267"/>
      <c r="EW4" s="267"/>
      <c r="EX4" s="267"/>
      <c r="EY4" s="267"/>
      <c r="EZ4" s="267"/>
      <c r="FA4" s="267"/>
      <c r="FB4" s="267"/>
      <c r="FC4" s="267"/>
      <c r="FD4" s="267"/>
      <c r="FE4" s="267"/>
      <c r="FF4" s="267"/>
      <c r="FG4" s="267"/>
      <c r="FH4" s="267"/>
      <c r="FI4" s="267"/>
      <c r="FJ4" s="267"/>
      <c r="FK4" s="267"/>
      <c r="FL4" s="267"/>
      <c r="FM4" s="267"/>
      <c r="FN4" s="267"/>
      <c r="FO4" s="267"/>
      <c r="FP4" s="267"/>
      <c r="FQ4" s="267"/>
      <c r="FR4" s="267"/>
      <c r="FS4" s="267"/>
      <c r="FT4" s="267"/>
      <c r="FU4" s="267"/>
      <c r="FV4" s="267"/>
      <c r="FW4" s="267"/>
      <c r="FX4" s="267"/>
      <c r="FY4" s="267"/>
      <c r="FZ4" s="267"/>
      <c r="GA4" s="267"/>
      <c r="GB4" s="267"/>
      <c r="GC4" s="267"/>
      <c r="GD4" s="267"/>
      <c r="GE4" s="267"/>
      <c r="GF4" s="267"/>
      <c r="GG4" s="267"/>
      <c r="GH4" s="267"/>
      <c r="GI4" s="267"/>
      <c r="GJ4" s="267"/>
      <c r="GK4" s="267"/>
      <c r="GL4" s="267"/>
      <c r="GM4" s="267"/>
      <c r="GN4" s="267"/>
      <c r="GO4" s="267"/>
      <c r="GP4" s="267"/>
      <c r="GQ4" s="267"/>
      <c r="GR4" s="267"/>
      <c r="GS4" s="267"/>
      <c r="GT4" s="267"/>
      <c r="GU4" s="267"/>
      <c r="GV4" s="267"/>
      <c r="GW4" s="267"/>
      <c r="GX4" s="267"/>
      <c r="GY4" s="267"/>
      <c r="GZ4" s="267"/>
      <c r="HA4" s="267"/>
      <c r="HB4" s="267"/>
      <c r="HC4" s="267"/>
      <c r="HD4" s="267"/>
      <c r="HE4" s="267"/>
      <c r="HF4" s="267"/>
      <c r="HG4" s="267"/>
      <c r="HH4" s="267"/>
      <c r="HI4" s="267"/>
      <c r="HJ4" s="267"/>
      <c r="HK4" s="267"/>
      <c r="HL4" s="267"/>
      <c r="HM4" s="267"/>
      <c r="HN4" s="267"/>
      <c r="HO4" s="267"/>
      <c r="HP4" s="267"/>
      <c r="HQ4" s="267"/>
      <c r="HR4" s="267"/>
      <c r="HS4" s="267"/>
      <c r="HT4" s="267"/>
      <c r="HU4" s="267"/>
      <c r="HV4" s="267"/>
      <c r="HW4" s="267"/>
      <c r="HX4" s="267"/>
      <c r="HY4" s="267"/>
      <c r="HZ4" s="267"/>
      <c r="IA4" s="267"/>
      <c r="IB4" s="267"/>
      <c r="IC4" s="267"/>
      <c r="ID4" s="267"/>
      <c r="IE4" s="267"/>
      <c r="IF4" s="267"/>
      <c r="IG4" s="267"/>
      <c r="IH4" s="267"/>
      <c r="II4" s="267"/>
      <c r="IJ4" s="267"/>
      <c r="IK4" s="267"/>
      <c r="IL4" s="267"/>
      <c r="IM4" s="267"/>
      <c r="IN4" s="267"/>
      <c r="IO4" s="267"/>
      <c r="IP4" s="267"/>
      <c r="IQ4" s="267"/>
      <c r="IR4" s="267"/>
      <c r="IS4" s="267"/>
      <c r="IT4" s="267"/>
      <c r="IU4" s="267"/>
      <c r="IV4" s="267"/>
    </row>
    <row r="5" spans="1:256" ht="23.25" customHeight="1" thickTop="1" x14ac:dyDescent="0.15">
      <c r="A5" s="268"/>
      <c r="B5" s="1348" t="s">
        <v>196</v>
      </c>
      <c r="C5" s="1348"/>
      <c r="D5" s="1348"/>
      <c r="E5" s="1348"/>
      <c r="F5" s="1348"/>
      <c r="G5" s="1348"/>
      <c r="H5" s="1348"/>
      <c r="I5" s="1348"/>
      <c r="J5" s="1348"/>
      <c r="K5" s="1348"/>
      <c r="L5" s="1348"/>
      <c r="M5" s="1348"/>
      <c r="N5" s="1348"/>
      <c r="O5" s="1349"/>
      <c r="P5" s="1349"/>
      <c r="Q5" s="1349"/>
      <c r="R5" s="1349"/>
      <c r="S5" s="1349"/>
      <c r="T5" s="1349"/>
      <c r="U5" s="1349"/>
      <c r="V5" s="1349"/>
      <c r="W5" s="1349"/>
      <c r="X5" s="1349"/>
      <c r="Y5" s="1349"/>
      <c r="Z5" s="1349"/>
      <c r="AA5" s="1349"/>
      <c r="AB5" s="1349"/>
      <c r="AC5" s="1349"/>
      <c r="AD5" s="1349"/>
      <c r="AE5" s="1349"/>
      <c r="AF5" s="1349"/>
      <c r="AG5" s="1349"/>
      <c r="AH5" s="1349"/>
      <c r="AI5" s="1349"/>
      <c r="AJ5" s="1349"/>
      <c r="AK5" s="1349"/>
      <c r="AL5" s="1349"/>
      <c r="AM5" s="1349"/>
      <c r="AN5" s="1349"/>
      <c r="AO5" s="1349"/>
      <c r="AP5" s="1349"/>
      <c r="AQ5" s="1349"/>
      <c r="AR5" s="1349"/>
      <c r="AS5" s="1350"/>
      <c r="AT5" s="1350"/>
      <c r="AU5" s="1350"/>
      <c r="AV5" s="1350"/>
      <c r="AW5" s="1350"/>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67"/>
      <c r="EY5" s="267"/>
      <c r="EZ5" s="267"/>
      <c r="FA5" s="267"/>
      <c r="FB5" s="267"/>
      <c r="FC5" s="267"/>
      <c r="FD5" s="267"/>
      <c r="FE5" s="267"/>
      <c r="FF5" s="267"/>
      <c r="FG5" s="267"/>
      <c r="FH5" s="267"/>
      <c r="FI5" s="267"/>
      <c r="FJ5" s="267"/>
      <c r="FK5" s="267"/>
      <c r="FL5" s="267"/>
      <c r="FM5" s="267"/>
      <c r="FN5" s="267"/>
      <c r="FO5" s="267"/>
      <c r="FP5" s="267"/>
      <c r="FQ5" s="267"/>
      <c r="FR5" s="267"/>
      <c r="FS5" s="267"/>
      <c r="FT5" s="267"/>
      <c r="FU5" s="267"/>
      <c r="FV5" s="267"/>
      <c r="FW5" s="267"/>
      <c r="FX5" s="267"/>
      <c r="FY5" s="267"/>
      <c r="FZ5" s="267"/>
      <c r="GA5" s="267"/>
      <c r="GB5" s="267"/>
      <c r="GC5" s="267"/>
      <c r="GD5" s="267"/>
      <c r="GE5" s="267"/>
      <c r="GF5" s="267"/>
      <c r="GG5" s="267"/>
      <c r="GH5" s="267"/>
      <c r="GI5" s="267"/>
      <c r="GJ5" s="267"/>
      <c r="GK5" s="267"/>
      <c r="GL5" s="267"/>
      <c r="GM5" s="267"/>
      <c r="GN5" s="267"/>
      <c r="GO5" s="267"/>
      <c r="GP5" s="267"/>
      <c r="GQ5" s="267"/>
      <c r="GR5" s="267"/>
      <c r="GS5" s="267"/>
      <c r="GT5" s="267"/>
      <c r="GU5" s="267"/>
      <c r="GV5" s="267"/>
      <c r="GW5" s="267"/>
      <c r="GX5" s="267"/>
      <c r="GY5" s="267"/>
      <c r="GZ5" s="267"/>
      <c r="HA5" s="267"/>
      <c r="HB5" s="267"/>
      <c r="HC5" s="267"/>
      <c r="HD5" s="267"/>
      <c r="HE5" s="267"/>
      <c r="HF5" s="267"/>
      <c r="HG5" s="267"/>
      <c r="HH5" s="267"/>
      <c r="HI5" s="267"/>
      <c r="HJ5" s="267"/>
      <c r="HK5" s="267"/>
      <c r="HL5" s="267"/>
      <c r="HM5" s="267"/>
      <c r="HN5" s="267"/>
      <c r="HO5" s="267"/>
      <c r="HP5" s="267"/>
      <c r="HQ5" s="267"/>
      <c r="HR5" s="267"/>
      <c r="HS5" s="267"/>
      <c r="HT5" s="267"/>
      <c r="HU5" s="267"/>
      <c r="HV5" s="267"/>
      <c r="HW5" s="267"/>
      <c r="HX5" s="267"/>
      <c r="HY5" s="267"/>
      <c r="HZ5" s="267"/>
      <c r="IA5" s="267"/>
      <c r="IB5" s="267"/>
      <c r="IC5" s="267"/>
      <c r="ID5" s="267"/>
      <c r="IE5" s="267"/>
      <c r="IF5" s="267"/>
      <c r="IG5" s="267"/>
      <c r="IH5" s="267"/>
      <c r="II5" s="267"/>
      <c r="IJ5" s="267"/>
      <c r="IK5" s="267"/>
      <c r="IL5" s="267"/>
      <c r="IM5" s="267"/>
      <c r="IN5" s="267"/>
      <c r="IO5" s="267"/>
      <c r="IP5" s="267"/>
      <c r="IQ5" s="267"/>
      <c r="IR5" s="267"/>
      <c r="IS5" s="267"/>
      <c r="IT5" s="267"/>
      <c r="IU5" s="267"/>
      <c r="IV5" s="267"/>
    </row>
    <row r="6" spans="1:256" ht="23.25" customHeight="1" x14ac:dyDescent="0.15">
      <c r="A6" s="268"/>
      <c r="B6" s="1315" t="s">
        <v>197</v>
      </c>
      <c r="C6" s="1315"/>
      <c r="D6" s="1315"/>
      <c r="E6" s="1315"/>
      <c r="F6" s="1315"/>
      <c r="G6" s="1315"/>
      <c r="H6" s="1315"/>
      <c r="I6" s="1315"/>
      <c r="J6" s="1315"/>
      <c r="K6" s="1315"/>
      <c r="L6" s="1315"/>
      <c r="M6" s="1315"/>
      <c r="N6" s="1315"/>
      <c r="O6" s="1343"/>
      <c r="P6" s="1343"/>
      <c r="Q6" s="1343"/>
      <c r="R6" s="1343"/>
      <c r="S6" s="1343"/>
      <c r="T6" s="1343"/>
      <c r="U6" s="1343"/>
      <c r="V6" s="1343"/>
      <c r="W6" s="1343"/>
      <c r="X6" s="1343"/>
      <c r="Y6" s="1343"/>
      <c r="Z6" s="1343"/>
      <c r="AA6" s="1343"/>
      <c r="AB6" s="1343"/>
      <c r="AC6" s="1343"/>
      <c r="AD6" s="1343"/>
      <c r="AE6" s="1343"/>
      <c r="AF6" s="1343"/>
      <c r="AG6" s="1343"/>
      <c r="AH6" s="1343"/>
      <c r="AI6" s="1343"/>
      <c r="AJ6" s="1343"/>
      <c r="AK6" s="1343"/>
      <c r="AL6" s="1343"/>
      <c r="AM6" s="1343"/>
      <c r="AN6" s="1343"/>
      <c r="AO6" s="1343"/>
      <c r="AP6" s="1343"/>
      <c r="AQ6" s="1343"/>
      <c r="AR6" s="1343"/>
      <c r="AS6" s="1344">
        <f>SUM(O6:AR6)</f>
        <v>0</v>
      </c>
      <c r="AT6" s="1344"/>
      <c r="AU6" s="1344"/>
      <c r="AV6" s="1344"/>
      <c r="AW6" s="1344"/>
      <c r="BB6" s="298"/>
      <c r="BC6" s="298"/>
      <c r="BD6" s="298"/>
      <c r="BE6" s="298"/>
      <c r="BF6" s="298"/>
      <c r="BG6" s="298"/>
      <c r="BH6" s="298"/>
      <c r="BI6" s="298"/>
      <c r="BJ6" s="298"/>
      <c r="BK6" s="298"/>
      <c r="BL6" s="298"/>
      <c r="BM6" s="298"/>
      <c r="BN6" s="298"/>
      <c r="BO6" s="298"/>
      <c r="BP6" s="298"/>
      <c r="BQ6" s="298"/>
      <c r="BR6" s="298"/>
      <c r="BS6" s="298"/>
      <c r="BT6" s="298"/>
      <c r="BU6" s="298"/>
      <c r="BV6" s="298"/>
      <c r="BW6" s="298"/>
      <c r="BX6" s="298"/>
      <c r="BY6" s="298"/>
      <c r="BZ6" s="298"/>
      <c r="CA6" s="298"/>
      <c r="CB6" s="298"/>
      <c r="CC6" s="298"/>
      <c r="CD6" s="298"/>
      <c r="CE6" s="298"/>
      <c r="CF6" s="298"/>
      <c r="CG6" s="298"/>
      <c r="CH6" s="298"/>
      <c r="CI6" s="298"/>
      <c r="CJ6" s="298"/>
      <c r="CK6" s="298"/>
      <c r="CL6" s="298"/>
      <c r="CM6" s="298"/>
      <c r="CN6" s="298"/>
      <c r="CO6" s="298"/>
      <c r="CP6" s="298"/>
      <c r="CQ6" s="298"/>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7"/>
      <c r="DY6" s="267"/>
      <c r="DZ6" s="267"/>
      <c r="EA6" s="267"/>
      <c r="EB6" s="267"/>
      <c r="EC6" s="267"/>
      <c r="ED6" s="267"/>
      <c r="EE6" s="267"/>
      <c r="EF6" s="267"/>
      <c r="EG6" s="267"/>
      <c r="EH6" s="267"/>
      <c r="EI6" s="267"/>
      <c r="EJ6" s="267"/>
      <c r="EK6" s="267"/>
      <c r="EL6" s="267"/>
      <c r="EM6" s="267"/>
      <c r="EN6" s="267"/>
      <c r="EO6" s="267"/>
      <c r="EP6" s="267"/>
      <c r="EQ6" s="267"/>
      <c r="ER6" s="267"/>
      <c r="ES6" s="267"/>
      <c r="ET6" s="267"/>
      <c r="EU6" s="267"/>
      <c r="EV6" s="267"/>
      <c r="EW6" s="267"/>
      <c r="EX6" s="267"/>
      <c r="EY6" s="267"/>
      <c r="EZ6" s="267"/>
      <c r="FA6" s="267"/>
      <c r="FB6" s="267"/>
      <c r="FC6" s="267"/>
      <c r="FD6" s="267"/>
      <c r="FE6" s="267"/>
      <c r="FF6" s="267"/>
      <c r="FG6" s="267"/>
      <c r="FH6" s="267"/>
      <c r="FI6" s="267"/>
      <c r="FJ6" s="267"/>
      <c r="FK6" s="267"/>
      <c r="FL6" s="267"/>
      <c r="FM6" s="267"/>
      <c r="FN6" s="267"/>
      <c r="FO6" s="267"/>
      <c r="FP6" s="267"/>
      <c r="FQ6" s="267"/>
      <c r="FR6" s="267"/>
      <c r="FS6" s="267"/>
      <c r="FT6" s="267"/>
      <c r="FU6" s="267"/>
      <c r="FV6" s="267"/>
      <c r="FW6" s="267"/>
      <c r="FX6" s="267"/>
      <c r="FY6" s="267"/>
      <c r="FZ6" s="267"/>
      <c r="GA6" s="267"/>
      <c r="GB6" s="267"/>
      <c r="GC6" s="267"/>
      <c r="GD6" s="267"/>
      <c r="GE6" s="267"/>
      <c r="GF6" s="267"/>
      <c r="GG6" s="267"/>
      <c r="GH6" s="267"/>
      <c r="GI6" s="267"/>
      <c r="GJ6" s="267"/>
      <c r="GK6" s="267"/>
      <c r="GL6" s="267"/>
      <c r="GM6" s="267"/>
      <c r="GN6" s="267"/>
      <c r="GO6" s="267"/>
      <c r="GP6" s="267"/>
      <c r="GQ6" s="267"/>
      <c r="GR6" s="267"/>
      <c r="GS6" s="267"/>
      <c r="GT6" s="267"/>
      <c r="GU6" s="267"/>
      <c r="GV6" s="267"/>
      <c r="GW6" s="267"/>
      <c r="GX6" s="267"/>
      <c r="GY6" s="267"/>
      <c r="GZ6" s="267"/>
      <c r="HA6" s="267"/>
      <c r="HB6" s="267"/>
      <c r="HC6" s="267"/>
      <c r="HD6" s="267"/>
      <c r="HE6" s="267"/>
      <c r="HF6" s="267"/>
      <c r="HG6" s="267"/>
      <c r="HH6" s="267"/>
      <c r="HI6" s="267"/>
      <c r="HJ6" s="267"/>
      <c r="HK6" s="267"/>
      <c r="HL6" s="267"/>
      <c r="HM6" s="267"/>
      <c r="HN6" s="267"/>
      <c r="HO6" s="267"/>
      <c r="HP6" s="267"/>
      <c r="HQ6" s="267"/>
      <c r="HR6" s="267"/>
      <c r="HS6" s="267"/>
      <c r="HT6" s="267"/>
      <c r="HU6" s="267"/>
      <c r="HV6" s="267"/>
      <c r="HW6" s="267"/>
      <c r="HX6" s="267"/>
      <c r="HY6" s="267"/>
      <c r="HZ6" s="267"/>
      <c r="IA6" s="267"/>
      <c r="IB6" s="267"/>
      <c r="IC6" s="267"/>
      <c r="ID6" s="267"/>
      <c r="IE6" s="267"/>
      <c r="IF6" s="267"/>
      <c r="IG6" s="267"/>
      <c r="IH6" s="267"/>
      <c r="II6" s="267"/>
      <c r="IJ6" s="267"/>
      <c r="IK6" s="267"/>
      <c r="IL6" s="267"/>
      <c r="IM6" s="267"/>
      <c r="IN6" s="267"/>
      <c r="IO6" s="267"/>
      <c r="IP6" s="267"/>
      <c r="IQ6" s="267"/>
      <c r="IR6" s="267"/>
      <c r="IS6" s="267"/>
      <c r="IT6" s="267"/>
      <c r="IU6" s="267"/>
      <c r="IV6" s="267"/>
    </row>
    <row r="7" spans="1:256" ht="22.5" customHeight="1" x14ac:dyDescent="0.15">
      <c r="A7" s="268"/>
      <c r="B7" s="269"/>
      <c r="C7" s="269"/>
      <c r="D7" s="269"/>
      <c r="E7" s="269"/>
      <c r="F7" s="270"/>
      <c r="G7" s="270"/>
      <c r="H7" s="271"/>
      <c r="I7" s="272"/>
      <c r="J7" s="269"/>
      <c r="K7" s="269"/>
      <c r="L7" s="273"/>
      <c r="M7" s="270"/>
      <c r="N7" s="269"/>
      <c r="O7" s="269"/>
      <c r="P7" s="273"/>
      <c r="Q7" s="270"/>
      <c r="R7" s="270"/>
      <c r="S7" s="270"/>
      <c r="T7" s="270"/>
      <c r="U7" s="270"/>
      <c r="V7" s="270"/>
      <c r="W7" s="270"/>
      <c r="X7" s="271"/>
      <c r="Y7" s="272"/>
      <c r="Z7" s="272"/>
      <c r="AA7" s="272"/>
      <c r="AB7" s="274"/>
      <c r="AC7" s="274"/>
      <c r="AD7" s="275"/>
      <c r="AE7" s="272"/>
      <c r="AF7" s="272"/>
      <c r="AG7" s="272"/>
      <c r="AH7" s="270"/>
      <c r="AI7" s="270"/>
      <c r="AJ7" s="271"/>
      <c r="AK7" s="272"/>
      <c r="AL7" s="270"/>
      <c r="AM7" s="270"/>
      <c r="AN7" s="271"/>
      <c r="AO7" s="272"/>
      <c r="AP7" s="272"/>
      <c r="AQ7" s="272"/>
      <c r="AR7" s="274"/>
      <c r="AS7" s="274"/>
      <c r="AT7" s="275"/>
      <c r="AU7" s="272"/>
      <c r="AV7" s="272"/>
      <c r="AW7" s="272"/>
      <c r="AX7" s="272"/>
      <c r="AY7" s="272"/>
      <c r="AZ7" s="272"/>
      <c r="BA7" s="272"/>
      <c r="BB7" s="272"/>
      <c r="BC7" s="272"/>
      <c r="BD7" s="272"/>
      <c r="BE7" s="272"/>
      <c r="BF7" s="272"/>
      <c r="BG7" s="272"/>
      <c r="BH7" s="272"/>
      <c r="BI7" s="272"/>
      <c r="BJ7" s="272"/>
      <c r="BK7" s="272"/>
      <c r="BL7" s="272"/>
      <c r="BM7" s="272"/>
      <c r="BN7" s="274"/>
      <c r="BO7" s="274"/>
      <c r="BP7" s="275"/>
      <c r="BQ7" s="275"/>
      <c r="BR7" s="275"/>
      <c r="BS7" s="275"/>
      <c r="BT7" s="275"/>
      <c r="BU7" s="275"/>
      <c r="BV7" s="275"/>
      <c r="BW7" s="275"/>
      <c r="BX7" s="275"/>
      <c r="BY7" s="275"/>
      <c r="BZ7" s="300"/>
      <c r="CA7" s="300"/>
      <c r="CB7" s="300"/>
      <c r="CC7" s="300"/>
      <c r="CD7" s="300"/>
      <c r="CE7" s="300"/>
      <c r="CG7" s="267"/>
      <c r="CH7" s="267"/>
      <c r="CI7" s="267"/>
      <c r="CJ7" s="267"/>
      <c r="CK7" s="267"/>
      <c r="CL7" s="267"/>
      <c r="CM7" s="267"/>
      <c r="CN7" s="267"/>
      <c r="CO7" s="267"/>
      <c r="CP7" s="267"/>
      <c r="CQ7" s="267"/>
      <c r="CR7" s="267"/>
      <c r="CS7" s="267"/>
      <c r="CT7" s="267"/>
      <c r="CU7" s="267"/>
      <c r="CV7" s="267"/>
      <c r="CW7" s="267"/>
      <c r="CX7" s="267"/>
      <c r="CY7" s="267"/>
      <c r="CZ7" s="267"/>
      <c r="DA7" s="267"/>
      <c r="DB7" s="267"/>
      <c r="DC7" s="267"/>
      <c r="DD7" s="267"/>
      <c r="DE7" s="267"/>
      <c r="DF7" s="267"/>
      <c r="DG7" s="267"/>
      <c r="DH7" s="267"/>
      <c r="DI7" s="267"/>
      <c r="DJ7" s="267"/>
      <c r="DK7" s="267"/>
      <c r="DL7" s="267"/>
      <c r="DM7" s="267"/>
      <c r="DN7" s="267"/>
      <c r="DO7" s="267"/>
      <c r="DP7" s="267"/>
      <c r="DQ7" s="267"/>
      <c r="DR7" s="267"/>
      <c r="DS7" s="267"/>
      <c r="DT7" s="267"/>
      <c r="DU7" s="267"/>
      <c r="DV7" s="267"/>
      <c r="DW7" s="267"/>
      <c r="DX7" s="267"/>
      <c r="DY7" s="267"/>
      <c r="DZ7" s="267"/>
      <c r="EA7" s="267"/>
      <c r="EB7" s="267"/>
      <c r="EC7" s="267"/>
      <c r="ED7" s="267"/>
      <c r="EE7" s="267"/>
      <c r="EF7" s="267"/>
      <c r="EG7" s="267"/>
      <c r="EH7" s="267"/>
      <c r="EI7" s="267"/>
      <c r="EJ7" s="267"/>
      <c r="EK7" s="267"/>
      <c r="EL7" s="267"/>
      <c r="EM7" s="267"/>
      <c r="EN7" s="267"/>
      <c r="EO7" s="267"/>
      <c r="EP7" s="267"/>
      <c r="EQ7" s="267"/>
      <c r="ER7" s="267"/>
      <c r="ES7" s="267"/>
      <c r="ET7" s="267"/>
      <c r="EU7" s="267"/>
      <c r="EV7" s="267"/>
      <c r="EW7" s="267"/>
      <c r="EX7" s="267"/>
      <c r="EY7" s="267"/>
      <c r="EZ7" s="267"/>
      <c r="FA7" s="267"/>
      <c r="FB7" s="267"/>
      <c r="FC7" s="267"/>
      <c r="FD7" s="267"/>
      <c r="FE7" s="267"/>
      <c r="FF7" s="267"/>
      <c r="FG7" s="267"/>
      <c r="FH7" s="267"/>
      <c r="FI7" s="267"/>
      <c r="FJ7" s="267"/>
      <c r="FK7" s="267"/>
      <c r="FL7" s="267"/>
      <c r="FM7" s="267"/>
      <c r="FN7" s="267"/>
      <c r="FO7" s="267"/>
      <c r="FP7" s="267"/>
      <c r="FQ7" s="267"/>
      <c r="FR7" s="267"/>
      <c r="FS7" s="267"/>
      <c r="FT7" s="267"/>
      <c r="FU7" s="267"/>
      <c r="FV7" s="267"/>
      <c r="FW7" s="267"/>
      <c r="FX7" s="267"/>
      <c r="FY7" s="267"/>
      <c r="FZ7" s="267"/>
      <c r="GA7" s="267"/>
      <c r="GB7" s="267"/>
      <c r="GC7" s="267"/>
      <c r="GD7" s="267"/>
      <c r="GE7" s="267"/>
      <c r="GF7" s="267"/>
      <c r="GG7" s="267"/>
      <c r="GH7" s="267"/>
      <c r="GI7" s="267"/>
      <c r="GJ7" s="267"/>
      <c r="GK7" s="267"/>
      <c r="GL7" s="267"/>
      <c r="GM7" s="267"/>
      <c r="GN7" s="267"/>
      <c r="GO7" s="267"/>
      <c r="GP7" s="267"/>
      <c r="GQ7" s="267"/>
      <c r="GR7" s="267"/>
      <c r="GS7" s="267"/>
      <c r="GT7" s="267"/>
      <c r="GU7" s="267"/>
      <c r="GV7" s="267"/>
      <c r="GW7" s="267"/>
      <c r="GX7" s="267"/>
      <c r="GY7" s="267"/>
      <c r="GZ7" s="267"/>
      <c r="HA7" s="267"/>
      <c r="HB7" s="267"/>
      <c r="HC7" s="267"/>
      <c r="HD7" s="267"/>
      <c r="HE7" s="267"/>
      <c r="HF7" s="267"/>
      <c r="HG7" s="267"/>
      <c r="HH7" s="267"/>
      <c r="HI7" s="267"/>
      <c r="HJ7" s="267"/>
      <c r="HK7" s="267"/>
      <c r="HL7" s="267"/>
      <c r="HM7" s="267"/>
      <c r="HN7" s="267"/>
      <c r="HO7" s="267"/>
      <c r="HP7" s="267"/>
      <c r="HQ7" s="267"/>
      <c r="HR7" s="267"/>
      <c r="HS7" s="267"/>
      <c r="HT7" s="267"/>
      <c r="HU7" s="267"/>
      <c r="HV7" s="267"/>
      <c r="HW7" s="267"/>
      <c r="HX7" s="267"/>
      <c r="HY7" s="267"/>
      <c r="HZ7" s="267"/>
      <c r="IA7" s="267"/>
      <c r="IB7" s="267"/>
      <c r="IC7" s="267"/>
      <c r="ID7" s="267"/>
      <c r="IE7" s="267"/>
      <c r="IF7" s="267"/>
      <c r="IG7" s="267"/>
      <c r="IH7" s="267"/>
      <c r="II7" s="267"/>
      <c r="IJ7" s="267"/>
      <c r="IK7" s="267"/>
      <c r="IL7" s="267"/>
      <c r="IM7" s="267"/>
      <c r="IN7" s="267"/>
      <c r="IO7" s="267"/>
      <c r="IP7" s="267"/>
      <c r="IQ7" s="267"/>
      <c r="IR7" s="267"/>
      <c r="IS7" s="267"/>
      <c r="IT7" s="267"/>
      <c r="IU7" s="267"/>
      <c r="IV7" s="267"/>
    </row>
    <row r="8" spans="1:256" ht="23.25" customHeight="1" x14ac:dyDescent="0.15">
      <c r="A8" s="268"/>
      <c r="B8" s="276" t="s">
        <v>198</v>
      </c>
      <c r="C8" s="277"/>
      <c r="D8" s="269"/>
      <c r="E8" s="269"/>
      <c r="F8" s="270"/>
      <c r="G8" s="270"/>
      <c r="H8" s="271"/>
      <c r="I8" s="272"/>
      <c r="J8" s="269"/>
      <c r="K8" s="269"/>
      <c r="L8" s="273"/>
      <c r="M8" s="270"/>
      <c r="N8" s="269"/>
      <c r="O8" s="269"/>
      <c r="P8" s="273"/>
      <c r="Q8" s="270"/>
      <c r="R8" s="270"/>
      <c r="S8" s="270"/>
      <c r="T8" s="270"/>
      <c r="U8" s="270"/>
      <c r="V8" s="270"/>
      <c r="W8" s="270"/>
      <c r="X8" s="271"/>
      <c r="Y8" s="272"/>
      <c r="Z8" s="272"/>
      <c r="AA8" s="272"/>
      <c r="AB8" s="274"/>
      <c r="AC8" s="274"/>
      <c r="AD8" s="275"/>
      <c r="AE8" s="272"/>
      <c r="AF8" s="272"/>
      <c r="AG8" s="272"/>
      <c r="AH8" s="270"/>
      <c r="AI8" s="270"/>
      <c r="AJ8" s="271"/>
      <c r="AK8" s="272"/>
      <c r="AL8" s="270"/>
      <c r="AM8" s="270"/>
      <c r="AN8" s="271"/>
      <c r="AO8" s="272"/>
      <c r="AP8" s="272"/>
      <c r="AQ8" s="272"/>
      <c r="AR8" s="274"/>
      <c r="AS8" s="274"/>
      <c r="AT8" s="275"/>
      <c r="AU8" s="272"/>
      <c r="AV8" s="272"/>
      <c r="AW8" s="272"/>
      <c r="AX8" s="272"/>
      <c r="AY8" s="272"/>
      <c r="AZ8" s="272"/>
      <c r="BA8" s="272"/>
      <c r="BB8" s="272"/>
      <c r="BC8" s="272"/>
      <c r="BD8" s="272"/>
      <c r="BE8" s="272"/>
      <c r="BF8" s="272"/>
      <c r="BG8" s="272"/>
      <c r="BH8" s="272"/>
      <c r="BI8" s="272"/>
      <c r="BJ8" s="272"/>
      <c r="BK8" s="272"/>
      <c r="BL8" s="272"/>
      <c r="BM8" s="272"/>
      <c r="BN8" s="274"/>
      <c r="BO8" s="274"/>
      <c r="BP8" s="275"/>
      <c r="BQ8" s="275"/>
      <c r="BR8" s="275"/>
      <c r="BS8" s="275"/>
      <c r="BT8" s="275"/>
      <c r="BU8" s="275"/>
      <c r="BV8" s="275"/>
      <c r="BW8" s="275"/>
      <c r="BX8" s="275"/>
      <c r="BY8" s="275"/>
      <c r="BZ8" s="300"/>
      <c r="CA8" s="300"/>
      <c r="CB8" s="300"/>
      <c r="CC8" s="300"/>
      <c r="CD8" s="300"/>
      <c r="CE8" s="300"/>
      <c r="CG8" s="267"/>
      <c r="CH8" s="267"/>
      <c r="CI8" s="267"/>
      <c r="CJ8" s="267"/>
      <c r="CK8" s="267"/>
      <c r="CL8" s="267"/>
      <c r="CM8" s="267"/>
      <c r="CN8" s="267"/>
      <c r="CO8" s="267"/>
      <c r="CP8" s="267"/>
      <c r="CQ8" s="267"/>
      <c r="CR8" s="267"/>
      <c r="CS8" s="267"/>
      <c r="CT8" s="267"/>
      <c r="CU8" s="267"/>
      <c r="CV8" s="267"/>
      <c r="CW8" s="267"/>
      <c r="CX8" s="267"/>
      <c r="CY8" s="267"/>
      <c r="CZ8" s="267"/>
      <c r="DA8" s="267"/>
      <c r="DB8" s="267"/>
      <c r="DC8" s="267"/>
      <c r="DD8" s="267"/>
      <c r="DE8" s="267"/>
      <c r="DF8" s="267"/>
      <c r="DG8" s="267"/>
      <c r="DH8" s="267"/>
      <c r="DI8" s="267"/>
      <c r="DJ8" s="267"/>
      <c r="DK8" s="267"/>
      <c r="DL8" s="267"/>
      <c r="DM8" s="267"/>
      <c r="DN8" s="267"/>
      <c r="DO8" s="267"/>
      <c r="DP8" s="267"/>
      <c r="DQ8" s="267"/>
      <c r="DR8" s="267"/>
      <c r="DS8" s="267"/>
      <c r="DT8" s="267"/>
      <c r="DU8" s="267"/>
      <c r="DV8" s="267"/>
      <c r="DW8" s="267"/>
      <c r="DX8" s="267"/>
      <c r="DY8" s="267"/>
      <c r="DZ8" s="267"/>
      <c r="EA8" s="267"/>
      <c r="EB8" s="267"/>
      <c r="EC8" s="267"/>
      <c r="ED8" s="267"/>
      <c r="EE8" s="267"/>
      <c r="EF8" s="267"/>
      <c r="EG8" s="267"/>
      <c r="EH8" s="267"/>
      <c r="EI8" s="267"/>
      <c r="EJ8" s="267"/>
      <c r="EK8" s="267"/>
      <c r="EL8" s="267"/>
      <c r="EM8" s="267"/>
      <c r="EN8" s="267"/>
      <c r="EO8" s="267"/>
      <c r="EP8" s="267"/>
      <c r="EQ8" s="267"/>
      <c r="ER8" s="267"/>
      <c r="ES8" s="267"/>
      <c r="ET8" s="267"/>
      <c r="EU8" s="267"/>
      <c r="EV8" s="267"/>
      <c r="EW8" s="267"/>
      <c r="EX8" s="267"/>
      <c r="EY8" s="267"/>
      <c r="EZ8" s="267"/>
      <c r="FA8" s="267"/>
      <c r="FB8" s="267"/>
      <c r="FC8" s="267"/>
      <c r="FD8" s="267"/>
      <c r="FE8" s="267"/>
      <c r="FF8" s="267"/>
      <c r="FG8" s="267"/>
      <c r="FH8" s="267"/>
      <c r="FI8" s="267"/>
      <c r="FJ8" s="267"/>
      <c r="FK8" s="267"/>
      <c r="FL8" s="267"/>
      <c r="FM8" s="267"/>
      <c r="FN8" s="267"/>
      <c r="FO8" s="267"/>
      <c r="FP8" s="267"/>
      <c r="FQ8" s="267"/>
      <c r="FR8" s="267"/>
      <c r="FS8" s="267"/>
      <c r="FT8" s="267"/>
      <c r="FU8" s="267"/>
      <c r="FV8" s="267"/>
      <c r="FW8" s="267"/>
      <c r="FX8" s="267"/>
      <c r="FY8" s="267"/>
      <c r="FZ8" s="267"/>
      <c r="GA8" s="267"/>
      <c r="GB8" s="267"/>
      <c r="GC8" s="267"/>
      <c r="GD8" s="267"/>
      <c r="GE8" s="267"/>
      <c r="GF8" s="267"/>
      <c r="GG8" s="267"/>
      <c r="GH8" s="267"/>
      <c r="GI8" s="267"/>
      <c r="GJ8" s="267"/>
      <c r="GK8" s="267"/>
      <c r="GL8" s="267"/>
      <c r="GM8" s="267"/>
      <c r="GN8" s="267"/>
      <c r="GO8" s="267"/>
      <c r="GP8" s="267"/>
      <c r="GQ8" s="267"/>
      <c r="GR8" s="267"/>
      <c r="GS8" s="267"/>
      <c r="GT8" s="267"/>
      <c r="GU8" s="267"/>
      <c r="GV8" s="267"/>
      <c r="GW8" s="267"/>
      <c r="GX8" s="267"/>
      <c r="GY8" s="267"/>
      <c r="GZ8" s="267"/>
      <c r="HA8" s="267"/>
      <c r="HB8" s="267"/>
      <c r="HC8" s="267"/>
      <c r="HD8" s="267"/>
      <c r="HE8" s="267"/>
      <c r="HF8" s="267"/>
      <c r="HG8" s="267"/>
      <c r="HH8" s="267"/>
      <c r="HI8" s="267"/>
      <c r="HJ8" s="267"/>
      <c r="HK8" s="267"/>
      <c r="HL8" s="267"/>
      <c r="HM8" s="267"/>
      <c r="HN8" s="267"/>
      <c r="HO8" s="267"/>
      <c r="HP8" s="267"/>
      <c r="HQ8" s="267"/>
      <c r="HR8" s="267"/>
      <c r="HS8" s="267"/>
      <c r="HT8" s="267"/>
      <c r="HU8" s="267"/>
      <c r="HV8" s="267"/>
      <c r="HW8" s="267"/>
      <c r="HX8" s="267"/>
      <c r="HY8" s="267"/>
      <c r="HZ8" s="267"/>
      <c r="IA8" s="267"/>
      <c r="IB8" s="267"/>
      <c r="IC8" s="267"/>
      <c r="ID8" s="267"/>
      <c r="IE8" s="267"/>
      <c r="IF8" s="267"/>
      <c r="IG8" s="267"/>
      <c r="IH8" s="267"/>
      <c r="II8" s="267"/>
      <c r="IJ8" s="267"/>
      <c r="IK8" s="267"/>
      <c r="IL8" s="267"/>
      <c r="IM8" s="267"/>
      <c r="IN8" s="267"/>
      <c r="IO8" s="267"/>
      <c r="IP8" s="267"/>
      <c r="IQ8" s="267"/>
      <c r="IR8" s="267"/>
      <c r="IS8" s="267"/>
      <c r="IT8" s="267"/>
      <c r="IU8" s="267"/>
      <c r="IV8" s="267"/>
    </row>
    <row r="9" spans="1:256" ht="23.25" customHeight="1" x14ac:dyDescent="0.15">
      <c r="A9" s="268"/>
      <c r="B9" s="278" t="s">
        <v>199</v>
      </c>
      <c r="C9" s="279"/>
      <c r="D9" s="269"/>
      <c r="E9" s="269"/>
      <c r="F9" s="270"/>
      <c r="G9" s="270"/>
      <c r="H9" s="271"/>
      <c r="I9" s="272"/>
      <c r="J9" s="269"/>
      <c r="K9" s="269"/>
      <c r="L9" s="273"/>
      <c r="M9" s="270"/>
      <c r="N9" s="269"/>
      <c r="O9" s="269"/>
      <c r="P9" s="273"/>
      <c r="Q9" s="270"/>
      <c r="R9" s="270"/>
      <c r="S9" s="270"/>
      <c r="T9" s="270"/>
      <c r="U9" s="270"/>
      <c r="V9" s="270"/>
      <c r="W9" s="270"/>
      <c r="X9" s="271"/>
      <c r="Y9" s="272"/>
      <c r="Z9" s="272"/>
      <c r="AA9" s="272"/>
      <c r="AB9" s="274"/>
      <c r="AC9" s="274"/>
      <c r="AD9" s="275"/>
      <c r="AE9" s="272"/>
      <c r="AF9" s="272"/>
      <c r="AG9" s="272"/>
      <c r="AH9" s="270"/>
      <c r="AI9" s="270"/>
      <c r="AJ9" s="271"/>
      <c r="AK9" s="272"/>
      <c r="AL9" s="270"/>
      <c r="AM9" s="270"/>
      <c r="AN9" s="271"/>
      <c r="AO9" s="272"/>
      <c r="AP9" s="272"/>
      <c r="AQ9" s="272"/>
      <c r="AR9" s="274"/>
      <c r="AS9" s="274"/>
      <c r="AT9" s="275"/>
      <c r="AU9" s="272"/>
      <c r="AV9" s="272"/>
      <c r="AW9" s="272"/>
      <c r="AX9" s="272"/>
      <c r="AY9" s="272"/>
      <c r="AZ9" s="272"/>
      <c r="BA9" s="272"/>
      <c r="BB9" s="272"/>
      <c r="BC9" s="272"/>
      <c r="BD9" s="272"/>
      <c r="BE9" s="272"/>
      <c r="BF9" s="272"/>
      <c r="BG9" s="272"/>
      <c r="BH9" s="272"/>
      <c r="BI9" s="272"/>
      <c r="BJ9" s="272"/>
      <c r="BK9" s="272"/>
      <c r="BL9" s="272"/>
      <c r="BM9" s="272"/>
      <c r="BN9" s="274"/>
      <c r="BO9" s="274"/>
      <c r="BP9" s="275"/>
      <c r="BQ9" s="275"/>
      <c r="BR9" s="275"/>
      <c r="BS9" s="275"/>
      <c r="BT9" s="275"/>
      <c r="BU9" s="275"/>
      <c r="BV9" s="275"/>
      <c r="BW9" s="275"/>
      <c r="BX9" s="275"/>
      <c r="BY9" s="275"/>
      <c r="BZ9" s="300"/>
      <c r="CA9" s="300"/>
      <c r="CB9" s="300"/>
      <c r="CC9" s="300"/>
      <c r="CD9" s="300"/>
      <c r="CE9" s="300"/>
      <c r="CG9" s="267"/>
      <c r="CH9" s="267"/>
      <c r="CI9" s="267"/>
      <c r="CJ9" s="267"/>
      <c r="CK9" s="267"/>
      <c r="CL9" s="267"/>
      <c r="CM9" s="267"/>
      <c r="CN9" s="267"/>
      <c r="CO9" s="267"/>
      <c r="CP9" s="267"/>
      <c r="CQ9" s="267"/>
      <c r="CR9" s="267"/>
      <c r="CS9" s="267"/>
      <c r="CT9" s="267"/>
      <c r="CU9" s="267"/>
      <c r="CV9" s="267"/>
      <c r="CW9" s="267"/>
      <c r="CX9" s="267"/>
      <c r="CY9" s="267"/>
      <c r="CZ9" s="267"/>
      <c r="DA9" s="267"/>
      <c r="DB9" s="267"/>
      <c r="DC9" s="267"/>
      <c r="DD9" s="267"/>
      <c r="DE9" s="267"/>
      <c r="DF9" s="267"/>
      <c r="DG9" s="267"/>
      <c r="DH9" s="267"/>
      <c r="DI9" s="267"/>
      <c r="DJ9" s="267"/>
      <c r="DK9" s="267"/>
      <c r="DL9" s="267"/>
      <c r="DM9" s="267"/>
      <c r="DN9" s="267"/>
      <c r="DO9" s="267"/>
      <c r="DP9" s="267"/>
      <c r="DQ9" s="267"/>
      <c r="DR9" s="267"/>
      <c r="DS9" s="267"/>
      <c r="DT9" s="267"/>
      <c r="DU9" s="267"/>
      <c r="DV9" s="267"/>
      <c r="DW9" s="267"/>
      <c r="DX9" s="267"/>
      <c r="DY9" s="267"/>
      <c r="DZ9" s="267"/>
      <c r="EA9" s="267"/>
      <c r="EB9" s="267"/>
      <c r="EC9" s="267"/>
      <c r="ED9" s="267"/>
      <c r="EE9" s="267"/>
      <c r="EF9" s="267"/>
      <c r="EG9" s="267"/>
      <c r="EH9" s="267"/>
      <c r="EI9" s="267"/>
      <c r="EJ9" s="267"/>
      <c r="EK9" s="267"/>
      <c r="EL9" s="267"/>
      <c r="EM9" s="267"/>
      <c r="EN9" s="267"/>
      <c r="EO9" s="267"/>
      <c r="EP9" s="267"/>
      <c r="EQ9" s="267"/>
      <c r="ER9" s="267"/>
      <c r="ES9" s="267"/>
      <c r="ET9" s="267"/>
      <c r="EU9" s="267"/>
      <c r="EV9" s="267"/>
      <c r="EW9" s="267"/>
      <c r="EX9" s="267"/>
      <c r="EY9" s="267"/>
      <c r="EZ9" s="267"/>
      <c r="FA9" s="267"/>
      <c r="FB9" s="267"/>
      <c r="FC9" s="267"/>
      <c r="FD9" s="267"/>
      <c r="FE9" s="267"/>
      <c r="FF9" s="267"/>
      <c r="FG9" s="267"/>
      <c r="FH9" s="267"/>
      <c r="FI9" s="267"/>
      <c r="FJ9" s="267"/>
      <c r="FK9" s="267"/>
      <c r="FL9" s="267"/>
      <c r="FM9" s="267"/>
      <c r="FN9" s="267"/>
      <c r="FO9" s="267"/>
      <c r="FP9" s="267"/>
      <c r="FQ9" s="267"/>
      <c r="FR9" s="267"/>
      <c r="FS9" s="267"/>
      <c r="FT9" s="267"/>
      <c r="FU9" s="267"/>
      <c r="FV9" s="267"/>
      <c r="FW9" s="267"/>
      <c r="FX9" s="267"/>
      <c r="FY9" s="267"/>
      <c r="FZ9" s="267"/>
      <c r="GA9" s="267"/>
      <c r="GB9" s="267"/>
      <c r="GC9" s="267"/>
      <c r="GD9" s="267"/>
      <c r="GE9" s="267"/>
      <c r="GF9" s="267"/>
      <c r="GG9" s="267"/>
      <c r="GH9" s="267"/>
      <c r="GI9" s="267"/>
      <c r="GJ9" s="267"/>
      <c r="GK9" s="267"/>
      <c r="GL9" s="267"/>
      <c r="GM9" s="267"/>
      <c r="GN9" s="267"/>
      <c r="GO9" s="267"/>
      <c r="GP9" s="267"/>
      <c r="GQ9" s="267"/>
      <c r="GR9" s="267"/>
      <c r="GS9" s="267"/>
      <c r="GT9" s="267"/>
      <c r="GU9" s="267"/>
      <c r="GV9" s="267"/>
      <c r="GW9" s="267"/>
      <c r="GX9" s="267"/>
      <c r="GY9" s="267"/>
      <c r="GZ9" s="267"/>
      <c r="HA9" s="267"/>
      <c r="HB9" s="267"/>
      <c r="HC9" s="267"/>
      <c r="HD9" s="267"/>
      <c r="HE9" s="267"/>
      <c r="HF9" s="267"/>
      <c r="HG9" s="267"/>
      <c r="HH9" s="267"/>
      <c r="HI9" s="267"/>
      <c r="HJ9" s="267"/>
      <c r="HK9" s="267"/>
      <c r="HL9" s="267"/>
      <c r="HM9" s="267"/>
      <c r="HN9" s="267"/>
      <c r="HO9" s="267"/>
      <c r="HP9" s="267"/>
      <c r="HQ9" s="267"/>
      <c r="HR9" s="267"/>
      <c r="HS9" s="267"/>
      <c r="HT9" s="267"/>
      <c r="HU9" s="267"/>
      <c r="HV9" s="267"/>
      <c r="HW9" s="267"/>
      <c r="HX9" s="267"/>
      <c r="HY9" s="267"/>
      <c r="HZ9" s="267"/>
      <c r="IA9" s="267"/>
      <c r="IB9" s="267"/>
      <c r="IC9" s="267"/>
      <c r="ID9" s="267"/>
      <c r="IE9" s="267"/>
      <c r="IF9" s="267"/>
      <c r="IG9" s="267"/>
      <c r="IH9" s="267"/>
      <c r="II9" s="267"/>
      <c r="IJ9" s="267"/>
      <c r="IK9" s="267"/>
      <c r="IL9" s="267"/>
      <c r="IM9" s="267"/>
      <c r="IN9" s="267"/>
      <c r="IO9" s="267"/>
      <c r="IP9" s="267"/>
      <c r="IQ9" s="267"/>
      <c r="IR9" s="267"/>
      <c r="IS9" s="267"/>
      <c r="IT9" s="267"/>
      <c r="IU9" s="267"/>
      <c r="IV9" s="267"/>
    </row>
    <row r="10" spans="1:256" ht="23.25" customHeight="1" x14ac:dyDescent="0.15">
      <c r="A10" s="268"/>
      <c r="B10" s="278" t="s">
        <v>200</v>
      </c>
      <c r="C10" s="279"/>
      <c r="D10" s="269"/>
      <c r="E10" s="269"/>
      <c r="F10" s="270"/>
      <c r="G10" s="270"/>
      <c r="H10" s="271"/>
      <c r="I10" s="272"/>
      <c r="J10" s="269"/>
      <c r="K10" s="269"/>
      <c r="L10" s="273"/>
      <c r="M10" s="270"/>
      <c r="N10" s="269"/>
      <c r="O10" s="269"/>
      <c r="P10" s="273"/>
      <c r="Q10" s="270"/>
      <c r="R10" s="270"/>
      <c r="S10" s="270"/>
      <c r="T10" s="270"/>
      <c r="U10" s="270"/>
      <c r="V10" s="270"/>
      <c r="W10" s="270"/>
      <c r="X10" s="271"/>
      <c r="Y10" s="272"/>
      <c r="Z10" s="272"/>
      <c r="AA10" s="272"/>
      <c r="AB10" s="274"/>
      <c r="AC10" s="274"/>
      <c r="AD10" s="275"/>
      <c r="AE10" s="272"/>
      <c r="AF10" s="272"/>
      <c r="AG10" s="272"/>
      <c r="AH10" s="270"/>
      <c r="AI10" s="270"/>
      <c r="AJ10" s="271"/>
      <c r="AK10" s="272"/>
      <c r="AL10" s="270"/>
      <c r="AM10" s="270"/>
      <c r="AN10" s="271"/>
      <c r="AO10" s="272"/>
      <c r="AP10" s="272"/>
      <c r="AQ10" s="272"/>
      <c r="AR10" s="274"/>
      <c r="AS10" s="274"/>
      <c r="AT10" s="275"/>
      <c r="AU10" s="272"/>
      <c r="AV10" s="272"/>
      <c r="AW10" s="272"/>
      <c r="AX10" s="272"/>
      <c r="AY10" s="272"/>
      <c r="AZ10" s="272"/>
      <c r="BA10" s="272"/>
      <c r="BB10" s="272"/>
      <c r="BC10" s="272"/>
      <c r="BD10" s="272"/>
      <c r="BE10" s="272"/>
      <c r="BF10" s="272"/>
      <c r="BG10" s="272"/>
      <c r="BH10" s="272"/>
      <c r="BI10" s="272"/>
      <c r="BJ10" s="272"/>
      <c r="BK10" s="272"/>
      <c r="BL10" s="272"/>
      <c r="BM10" s="272"/>
      <c r="BN10" s="274"/>
      <c r="BO10" s="274"/>
      <c r="BP10" s="275"/>
      <c r="BQ10" s="275"/>
      <c r="BR10" s="275"/>
      <c r="BS10" s="275"/>
      <c r="BT10" s="275"/>
      <c r="BU10" s="275"/>
      <c r="BV10" s="275"/>
      <c r="BW10" s="275"/>
      <c r="BX10" s="275"/>
      <c r="BY10" s="275"/>
      <c r="BZ10" s="300"/>
      <c r="CA10" s="300"/>
      <c r="CB10" s="300"/>
      <c r="CC10" s="300"/>
      <c r="CD10" s="300"/>
      <c r="CE10" s="300"/>
      <c r="CG10" s="267"/>
      <c r="CH10" s="267"/>
      <c r="CI10" s="267"/>
      <c r="CJ10" s="267"/>
      <c r="CK10" s="267"/>
      <c r="CL10" s="267"/>
      <c r="CM10" s="267"/>
      <c r="CN10" s="267"/>
      <c r="CO10" s="267"/>
      <c r="CP10" s="267"/>
      <c r="CQ10" s="267"/>
      <c r="CR10" s="267"/>
      <c r="CS10" s="267"/>
      <c r="CT10" s="267"/>
      <c r="CU10" s="267"/>
      <c r="CV10" s="267"/>
      <c r="CW10" s="267"/>
      <c r="CX10" s="267"/>
      <c r="CY10" s="267"/>
      <c r="CZ10" s="267"/>
      <c r="DA10" s="267"/>
      <c r="DB10" s="267"/>
      <c r="DC10" s="267"/>
      <c r="DD10" s="267"/>
      <c r="DE10" s="267"/>
      <c r="DF10" s="267"/>
      <c r="DG10" s="267"/>
      <c r="DH10" s="267"/>
      <c r="DI10" s="267"/>
      <c r="DJ10" s="267"/>
      <c r="DK10" s="267"/>
      <c r="DL10" s="267"/>
      <c r="DM10" s="267"/>
      <c r="DN10" s="267"/>
      <c r="DO10" s="267"/>
      <c r="DP10" s="267"/>
      <c r="DQ10" s="267"/>
      <c r="DR10" s="267"/>
      <c r="DS10" s="267"/>
      <c r="DT10" s="267"/>
      <c r="DU10" s="267"/>
      <c r="DV10" s="267"/>
      <c r="DW10" s="267"/>
      <c r="DX10" s="267"/>
      <c r="DY10" s="267"/>
      <c r="DZ10" s="267"/>
      <c r="EA10" s="267"/>
      <c r="EB10" s="267"/>
      <c r="EC10" s="267"/>
      <c r="ED10" s="267"/>
      <c r="EE10" s="267"/>
      <c r="EF10" s="267"/>
      <c r="EG10" s="267"/>
      <c r="EH10" s="267"/>
      <c r="EI10" s="267"/>
      <c r="EJ10" s="267"/>
      <c r="EK10" s="267"/>
      <c r="EL10" s="267"/>
      <c r="EM10" s="267"/>
      <c r="EN10" s="267"/>
      <c r="EO10" s="267"/>
      <c r="EP10" s="267"/>
      <c r="EQ10" s="267"/>
      <c r="ER10" s="267"/>
      <c r="ES10" s="267"/>
      <c r="ET10" s="267"/>
      <c r="EU10" s="267"/>
      <c r="EV10" s="267"/>
      <c r="EW10" s="267"/>
      <c r="EX10" s="267"/>
      <c r="EY10" s="267"/>
      <c r="EZ10" s="267"/>
      <c r="FA10" s="267"/>
      <c r="FB10" s="267"/>
      <c r="FC10" s="267"/>
      <c r="FD10" s="267"/>
      <c r="FE10" s="267"/>
      <c r="FF10" s="267"/>
      <c r="FG10" s="267"/>
      <c r="FH10" s="267"/>
      <c r="FI10" s="267"/>
      <c r="FJ10" s="267"/>
      <c r="FK10" s="267"/>
      <c r="FL10" s="267"/>
      <c r="FM10" s="267"/>
      <c r="FN10" s="267"/>
      <c r="FO10" s="267"/>
      <c r="FP10" s="267"/>
      <c r="FQ10" s="267"/>
      <c r="FR10" s="267"/>
      <c r="FS10" s="267"/>
      <c r="FT10" s="267"/>
      <c r="FU10" s="267"/>
      <c r="FV10" s="267"/>
      <c r="FW10" s="267"/>
      <c r="FX10" s="267"/>
      <c r="FY10" s="267"/>
      <c r="FZ10" s="267"/>
      <c r="GA10" s="267"/>
      <c r="GB10" s="267"/>
      <c r="GC10" s="267"/>
      <c r="GD10" s="267"/>
      <c r="GE10" s="267"/>
      <c r="GF10" s="267"/>
      <c r="GG10" s="267"/>
      <c r="GH10" s="267"/>
      <c r="GI10" s="267"/>
      <c r="GJ10" s="267"/>
      <c r="GK10" s="267"/>
      <c r="GL10" s="267"/>
      <c r="GM10" s="267"/>
      <c r="GN10" s="267"/>
      <c r="GO10" s="267"/>
      <c r="GP10" s="267"/>
      <c r="GQ10" s="267"/>
      <c r="GR10" s="267"/>
      <c r="GS10" s="267"/>
      <c r="GT10" s="267"/>
      <c r="GU10" s="267"/>
      <c r="GV10" s="267"/>
      <c r="GW10" s="267"/>
      <c r="GX10" s="267"/>
      <c r="GY10" s="267"/>
      <c r="GZ10" s="267"/>
      <c r="HA10" s="267"/>
      <c r="HB10" s="267"/>
      <c r="HC10" s="267"/>
      <c r="HD10" s="267"/>
      <c r="HE10" s="267"/>
      <c r="HF10" s="267"/>
      <c r="HG10" s="267"/>
      <c r="HH10" s="267"/>
      <c r="HI10" s="267"/>
      <c r="HJ10" s="267"/>
      <c r="HK10" s="267"/>
      <c r="HL10" s="267"/>
      <c r="HM10" s="267"/>
      <c r="HN10" s="267"/>
      <c r="HO10" s="267"/>
      <c r="HP10" s="267"/>
      <c r="HQ10" s="267"/>
      <c r="HR10" s="267"/>
      <c r="HS10" s="267"/>
      <c r="HT10" s="267"/>
      <c r="HU10" s="267"/>
      <c r="HV10" s="267"/>
      <c r="HW10" s="267"/>
      <c r="HX10" s="267"/>
      <c r="HY10" s="267"/>
      <c r="HZ10" s="267"/>
      <c r="IA10" s="267"/>
      <c r="IB10" s="267"/>
      <c r="IC10" s="267"/>
      <c r="ID10" s="267"/>
      <c r="IE10" s="267"/>
      <c r="IF10" s="267"/>
      <c r="IG10" s="267"/>
      <c r="IH10" s="267"/>
      <c r="II10" s="267"/>
      <c r="IJ10" s="267"/>
      <c r="IK10" s="267"/>
      <c r="IL10" s="267"/>
      <c r="IM10" s="267"/>
      <c r="IN10" s="267"/>
      <c r="IO10" s="267"/>
      <c r="IP10" s="267"/>
      <c r="IQ10" s="267"/>
      <c r="IR10" s="267"/>
      <c r="IS10" s="267"/>
      <c r="IT10" s="267"/>
      <c r="IU10" s="267"/>
      <c r="IV10" s="267"/>
    </row>
    <row r="11" spans="1:256" ht="23.25" customHeight="1" x14ac:dyDescent="0.15">
      <c r="A11" s="268"/>
      <c r="B11" s="278" t="s">
        <v>201</v>
      </c>
      <c r="C11" s="279"/>
      <c r="D11" s="269"/>
      <c r="E11" s="269"/>
      <c r="F11" s="270"/>
      <c r="G11" s="270"/>
      <c r="H11" s="271"/>
      <c r="I11" s="272"/>
      <c r="J11" s="269"/>
      <c r="K11" s="269"/>
      <c r="L11" s="273"/>
      <c r="M11" s="270"/>
      <c r="N11" s="269"/>
      <c r="O11" s="269"/>
      <c r="P11" s="273"/>
      <c r="Q11" s="270"/>
      <c r="R11" s="270"/>
      <c r="S11" s="270"/>
      <c r="T11" s="270"/>
      <c r="U11" s="270"/>
      <c r="V11" s="270"/>
      <c r="W11" s="270"/>
      <c r="X11" s="271"/>
      <c r="Y11" s="272"/>
      <c r="Z11" s="272"/>
      <c r="AA11" s="272"/>
      <c r="AB11" s="274"/>
      <c r="AC11" s="274"/>
      <c r="AD11" s="275"/>
      <c r="AE11" s="272"/>
      <c r="AF11" s="272"/>
      <c r="AG11" s="272"/>
      <c r="AH11" s="270"/>
      <c r="AI11" s="270"/>
      <c r="AJ11" s="271"/>
      <c r="AK11" s="272"/>
      <c r="AL11" s="270"/>
      <c r="AM11" s="270"/>
      <c r="AN11" s="271"/>
      <c r="AO11" s="272"/>
      <c r="AP11" s="272"/>
      <c r="AQ11" s="272"/>
      <c r="AR11" s="274"/>
      <c r="AS11" s="274"/>
      <c r="AT11" s="275"/>
      <c r="AU11" s="272"/>
      <c r="AV11" s="272"/>
      <c r="AW11" s="272"/>
      <c r="AX11" s="272"/>
      <c r="AY11" s="272"/>
      <c r="AZ11" s="272"/>
      <c r="BA11" s="272"/>
      <c r="BB11" s="272"/>
      <c r="BC11" s="272"/>
      <c r="BD11" s="272"/>
      <c r="BE11" s="272"/>
      <c r="BF11" s="272"/>
      <c r="BG11" s="272"/>
      <c r="BH11" s="272"/>
      <c r="BI11" s="272"/>
      <c r="BJ11" s="272"/>
      <c r="BK11" s="272"/>
      <c r="BL11" s="272"/>
      <c r="BM11" s="272"/>
      <c r="BN11" s="274"/>
      <c r="BO11" s="274"/>
      <c r="BP11" s="275"/>
      <c r="BQ11" s="275"/>
      <c r="BR11" s="275"/>
      <c r="BS11" s="275"/>
      <c r="BT11" s="275"/>
      <c r="BU11" s="275"/>
      <c r="BV11" s="275"/>
      <c r="BW11" s="275"/>
      <c r="BX11" s="275"/>
      <c r="BY11" s="275"/>
      <c r="BZ11" s="300"/>
      <c r="CA11" s="300"/>
      <c r="CB11" s="300"/>
      <c r="CC11" s="300"/>
      <c r="CD11" s="300"/>
      <c r="CE11" s="300"/>
      <c r="CG11" s="267"/>
      <c r="CH11" s="267"/>
      <c r="CI11" s="267"/>
      <c r="CJ11" s="267"/>
      <c r="CK11" s="267"/>
      <c r="CL11" s="267"/>
      <c r="CM11" s="267"/>
      <c r="CN11" s="267"/>
      <c r="CO11" s="267"/>
      <c r="CP11" s="267"/>
      <c r="CQ11" s="267"/>
      <c r="CR11" s="267"/>
      <c r="CS11" s="267"/>
      <c r="CT11" s="267"/>
      <c r="CU11" s="267"/>
      <c r="CV11" s="267"/>
      <c r="CW11" s="267"/>
      <c r="CX11" s="267"/>
      <c r="CY11" s="267"/>
      <c r="CZ11" s="267"/>
      <c r="DA11" s="267"/>
      <c r="DB11" s="267"/>
      <c r="DC11" s="267"/>
      <c r="DD11" s="267"/>
      <c r="DE11" s="267"/>
      <c r="DF11" s="267"/>
      <c r="DG11" s="267"/>
      <c r="DH11" s="267"/>
      <c r="DI11" s="267"/>
      <c r="DJ11" s="267"/>
      <c r="DK11" s="267"/>
      <c r="DL11" s="267"/>
      <c r="DM11" s="267"/>
      <c r="DN11" s="267"/>
      <c r="DO11" s="267"/>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267"/>
      <c r="EN11" s="267"/>
      <c r="EO11" s="267"/>
      <c r="EP11" s="267"/>
      <c r="EQ11" s="267"/>
      <c r="ER11" s="267"/>
      <c r="ES11" s="267"/>
      <c r="ET11" s="267"/>
      <c r="EU11" s="267"/>
      <c r="EV11" s="267"/>
      <c r="EW11" s="267"/>
      <c r="EX11" s="267"/>
      <c r="EY11" s="267"/>
      <c r="EZ11" s="267"/>
      <c r="FA11" s="267"/>
      <c r="FB11" s="267"/>
      <c r="FC11" s="267"/>
      <c r="FD11" s="267"/>
      <c r="FE11" s="267"/>
      <c r="FF11" s="267"/>
      <c r="FG11" s="267"/>
      <c r="FH11" s="267"/>
      <c r="FI11" s="267"/>
      <c r="FJ11" s="267"/>
      <c r="FK11" s="267"/>
      <c r="FL11" s="267"/>
      <c r="FM11" s="267"/>
      <c r="FN11" s="267"/>
      <c r="FO11" s="267"/>
      <c r="FP11" s="267"/>
      <c r="FQ11" s="267"/>
      <c r="FR11" s="267"/>
      <c r="FS11" s="267"/>
      <c r="FT11" s="267"/>
      <c r="FU11" s="267"/>
      <c r="FV11" s="267"/>
      <c r="FW11" s="267"/>
      <c r="FX11" s="267"/>
      <c r="FY11" s="267"/>
      <c r="FZ11" s="267"/>
      <c r="GA11" s="267"/>
      <c r="GB11" s="267"/>
      <c r="GC11" s="267"/>
      <c r="GD11" s="267"/>
      <c r="GE11" s="267"/>
      <c r="GF11" s="267"/>
      <c r="GG11" s="267"/>
      <c r="GH11" s="267"/>
      <c r="GI11" s="267"/>
      <c r="GJ11" s="267"/>
      <c r="GK11" s="267"/>
      <c r="GL11" s="267"/>
      <c r="GM11" s="267"/>
      <c r="GN11" s="267"/>
      <c r="GO11" s="267"/>
      <c r="GP11" s="267"/>
      <c r="GQ11" s="267"/>
      <c r="GR11" s="267"/>
      <c r="GS11" s="267"/>
      <c r="GT11" s="267"/>
      <c r="GU11" s="267"/>
      <c r="GV11" s="267"/>
      <c r="GW11" s="267"/>
      <c r="GX11" s="267"/>
      <c r="GY11" s="267"/>
      <c r="GZ11" s="267"/>
      <c r="HA11" s="267"/>
      <c r="HB11" s="267"/>
      <c r="HC11" s="267"/>
      <c r="HD11" s="267"/>
      <c r="HE11" s="267"/>
      <c r="HF11" s="267"/>
      <c r="HG11" s="267"/>
      <c r="HH11" s="267"/>
      <c r="HI11" s="267"/>
      <c r="HJ11" s="267"/>
      <c r="HK11" s="267"/>
      <c r="HL11" s="267"/>
      <c r="HM11" s="267"/>
      <c r="HN11" s="267"/>
      <c r="HO11" s="267"/>
      <c r="HP11" s="267"/>
      <c r="HQ11" s="267"/>
      <c r="HR11" s="267"/>
      <c r="HS11" s="267"/>
      <c r="HT11" s="267"/>
      <c r="HU11" s="267"/>
      <c r="HV11" s="267"/>
      <c r="HW11" s="267"/>
      <c r="HX11" s="267"/>
      <c r="HY11" s="267"/>
      <c r="HZ11" s="267"/>
      <c r="IA11" s="267"/>
      <c r="IB11" s="267"/>
      <c r="IC11" s="267"/>
      <c r="ID11" s="267"/>
      <c r="IE11" s="267"/>
      <c r="IF11" s="267"/>
      <c r="IG11" s="267"/>
      <c r="IH11" s="267"/>
      <c r="II11" s="267"/>
      <c r="IJ11" s="267"/>
      <c r="IK11" s="267"/>
      <c r="IL11" s="267"/>
      <c r="IM11" s="267"/>
      <c r="IN11" s="267"/>
      <c r="IO11" s="267"/>
      <c r="IP11" s="267"/>
      <c r="IQ11" s="267"/>
      <c r="IR11" s="267"/>
      <c r="IS11" s="267"/>
      <c r="IT11" s="267"/>
      <c r="IU11" s="267"/>
      <c r="IV11" s="267"/>
    </row>
    <row r="12" spans="1:256" ht="23.25" customHeight="1" x14ac:dyDescent="0.15">
      <c r="A12" s="268"/>
      <c r="B12" s="278" t="s">
        <v>202</v>
      </c>
      <c r="C12" s="279"/>
      <c r="D12" s="269"/>
      <c r="E12" s="269"/>
      <c r="F12" s="270"/>
      <c r="G12" s="270"/>
      <c r="H12" s="271"/>
      <c r="I12" s="272"/>
      <c r="J12" s="269"/>
      <c r="K12" s="269"/>
      <c r="L12" s="273"/>
      <c r="M12" s="270"/>
      <c r="N12" s="269"/>
      <c r="O12" s="269"/>
      <c r="P12" s="273"/>
      <c r="Q12" s="270"/>
      <c r="R12" s="270"/>
      <c r="S12" s="270"/>
      <c r="T12" s="270"/>
      <c r="U12" s="270"/>
      <c r="V12" s="270"/>
      <c r="W12" s="270"/>
      <c r="X12" s="271"/>
      <c r="Y12" s="272"/>
      <c r="Z12" s="272"/>
      <c r="AA12" s="272"/>
      <c r="AB12" s="274"/>
      <c r="AC12" s="274"/>
      <c r="AD12" s="275"/>
      <c r="AE12" s="272"/>
      <c r="AF12" s="272"/>
      <c r="AG12" s="272"/>
      <c r="AH12" s="270"/>
      <c r="AI12" s="270"/>
      <c r="AJ12" s="271"/>
      <c r="AK12" s="272"/>
      <c r="AL12" s="270"/>
      <c r="AM12" s="270"/>
      <c r="AN12" s="271"/>
      <c r="AO12" s="272"/>
      <c r="AP12" s="272"/>
      <c r="AQ12" s="272"/>
      <c r="AR12" s="274"/>
      <c r="AS12" s="274"/>
      <c r="AT12" s="275"/>
      <c r="AU12" s="272"/>
      <c r="AV12" s="272"/>
      <c r="AW12" s="272"/>
      <c r="AX12" s="272"/>
      <c r="AY12" s="272"/>
      <c r="AZ12" s="272"/>
      <c r="BA12" s="272"/>
      <c r="BB12" s="272"/>
      <c r="BC12" s="272"/>
      <c r="BD12" s="272"/>
      <c r="BE12" s="272"/>
      <c r="BF12" s="272"/>
      <c r="BG12" s="272"/>
      <c r="BH12" s="272"/>
      <c r="BI12" s="272"/>
      <c r="BJ12" s="272"/>
      <c r="BK12" s="272"/>
      <c r="BL12" s="272"/>
      <c r="BM12" s="272"/>
      <c r="BN12" s="274"/>
      <c r="BO12" s="274"/>
      <c r="BP12" s="275"/>
      <c r="BQ12" s="275"/>
      <c r="BR12" s="275"/>
      <c r="BS12" s="275"/>
      <c r="BT12" s="275"/>
      <c r="BU12" s="275"/>
      <c r="BV12" s="275"/>
      <c r="BW12" s="275"/>
      <c r="BX12" s="275"/>
      <c r="BY12" s="275"/>
      <c r="BZ12" s="300"/>
      <c r="CA12" s="300"/>
      <c r="CB12" s="300"/>
      <c r="CC12" s="300"/>
      <c r="CD12" s="300"/>
      <c r="CE12" s="300"/>
      <c r="CG12" s="267"/>
      <c r="CH12" s="267"/>
      <c r="CI12" s="267"/>
      <c r="CJ12" s="267"/>
      <c r="CK12" s="267"/>
      <c r="CL12" s="267"/>
      <c r="CM12" s="267"/>
      <c r="CN12" s="267"/>
      <c r="CO12" s="267"/>
      <c r="CP12" s="267"/>
      <c r="CQ12" s="267"/>
      <c r="CR12" s="267"/>
      <c r="CS12" s="267"/>
      <c r="CT12" s="267"/>
      <c r="CU12" s="267"/>
      <c r="CV12" s="267"/>
      <c r="CW12" s="267"/>
      <c r="CX12" s="267"/>
      <c r="CY12" s="267"/>
      <c r="CZ12" s="267"/>
      <c r="DA12" s="267"/>
      <c r="DB12" s="267"/>
      <c r="DC12" s="267"/>
      <c r="DD12" s="267"/>
      <c r="DE12" s="267"/>
      <c r="DF12" s="267"/>
      <c r="DG12" s="267"/>
      <c r="DH12" s="267"/>
      <c r="DI12" s="267"/>
      <c r="DJ12" s="267"/>
      <c r="DK12" s="267"/>
      <c r="DL12" s="267"/>
      <c r="DM12" s="267"/>
      <c r="DN12" s="267"/>
      <c r="DO12" s="267"/>
      <c r="DP12" s="267"/>
      <c r="DQ12" s="267"/>
      <c r="DR12" s="267"/>
      <c r="DS12" s="267"/>
      <c r="DT12" s="267"/>
      <c r="DU12" s="267"/>
      <c r="DV12" s="267"/>
      <c r="DW12" s="267"/>
      <c r="DX12" s="267"/>
      <c r="DY12" s="267"/>
      <c r="DZ12" s="267"/>
      <c r="EA12" s="267"/>
      <c r="EB12" s="267"/>
      <c r="EC12" s="267"/>
      <c r="ED12" s="267"/>
      <c r="EE12" s="267"/>
      <c r="EF12" s="267"/>
      <c r="EG12" s="267"/>
      <c r="EH12" s="267"/>
      <c r="EI12" s="267"/>
      <c r="EJ12" s="267"/>
      <c r="EK12" s="267"/>
      <c r="EL12" s="267"/>
      <c r="EM12" s="267"/>
      <c r="EN12" s="267"/>
      <c r="EO12" s="267"/>
      <c r="EP12" s="267"/>
      <c r="EQ12" s="267"/>
      <c r="ER12" s="267"/>
      <c r="ES12" s="267"/>
      <c r="ET12" s="267"/>
      <c r="EU12" s="267"/>
      <c r="EV12" s="267"/>
      <c r="EW12" s="267"/>
      <c r="EX12" s="267"/>
      <c r="EY12" s="267"/>
      <c r="EZ12" s="267"/>
      <c r="FA12" s="267"/>
      <c r="FB12" s="267"/>
      <c r="FC12" s="267"/>
      <c r="FD12" s="267"/>
      <c r="FE12" s="267"/>
      <c r="FF12" s="267"/>
      <c r="FG12" s="267"/>
      <c r="FH12" s="267"/>
      <c r="FI12" s="267"/>
      <c r="FJ12" s="267"/>
      <c r="FK12" s="267"/>
      <c r="FL12" s="267"/>
      <c r="FM12" s="267"/>
      <c r="FN12" s="267"/>
      <c r="FO12" s="267"/>
      <c r="FP12" s="267"/>
      <c r="FQ12" s="267"/>
      <c r="FR12" s="267"/>
      <c r="FS12" s="267"/>
      <c r="FT12" s="267"/>
      <c r="FU12" s="267"/>
      <c r="FV12" s="267"/>
      <c r="FW12" s="267"/>
      <c r="FX12" s="267"/>
      <c r="FY12" s="267"/>
      <c r="FZ12" s="267"/>
      <c r="GA12" s="267"/>
      <c r="GB12" s="267"/>
      <c r="GC12" s="267"/>
      <c r="GD12" s="267"/>
      <c r="GE12" s="267"/>
      <c r="GF12" s="267"/>
      <c r="GG12" s="267"/>
      <c r="GH12" s="267"/>
      <c r="GI12" s="267"/>
      <c r="GJ12" s="267"/>
      <c r="GK12" s="267"/>
      <c r="GL12" s="267"/>
      <c r="GM12" s="267"/>
      <c r="GN12" s="267"/>
      <c r="GO12" s="267"/>
      <c r="GP12" s="267"/>
      <c r="GQ12" s="267"/>
      <c r="GR12" s="267"/>
      <c r="GS12" s="267"/>
      <c r="GT12" s="267"/>
      <c r="GU12" s="267"/>
      <c r="GV12" s="267"/>
      <c r="GW12" s="267"/>
      <c r="GX12" s="267"/>
      <c r="GY12" s="267"/>
      <c r="GZ12" s="267"/>
      <c r="HA12" s="267"/>
      <c r="HB12" s="267"/>
      <c r="HC12" s="267"/>
      <c r="HD12" s="267"/>
      <c r="HE12" s="267"/>
      <c r="HF12" s="267"/>
      <c r="HG12" s="267"/>
      <c r="HH12" s="267"/>
      <c r="HI12" s="267"/>
      <c r="HJ12" s="267"/>
      <c r="HK12" s="267"/>
      <c r="HL12" s="267"/>
      <c r="HM12" s="267"/>
      <c r="HN12" s="267"/>
      <c r="HO12" s="267"/>
      <c r="HP12" s="267"/>
      <c r="HQ12" s="267"/>
      <c r="HR12" s="267"/>
      <c r="HS12" s="267"/>
      <c r="HT12" s="267"/>
      <c r="HU12" s="267"/>
      <c r="HV12" s="267"/>
      <c r="HW12" s="267"/>
      <c r="HX12" s="267"/>
      <c r="HY12" s="267"/>
      <c r="HZ12" s="267"/>
      <c r="IA12" s="267"/>
      <c r="IB12" s="267"/>
      <c r="IC12" s="267"/>
      <c r="ID12" s="267"/>
      <c r="IE12" s="267"/>
      <c r="IF12" s="267"/>
      <c r="IG12" s="267"/>
      <c r="IH12" s="267"/>
      <c r="II12" s="267"/>
      <c r="IJ12" s="267"/>
      <c r="IK12" s="267"/>
      <c r="IL12" s="267"/>
      <c r="IM12" s="267"/>
      <c r="IN12" s="267"/>
      <c r="IO12" s="267"/>
      <c r="IP12" s="267"/>
      <c r="IQ12" s="267"/>
      <c r="IR12" s="267"/>
      <c r="IS12" s="267"/>
      <c r="IT12" s="267"/>
      <c r="IU12" s="267"/>
      <c r="IV12" s="267"/>
    </row>
    <row r="13" spans="1:256" ht="23.25" customHeight="1" thickBot="1" x14ac:dyDescent="0.2">
      <c r="A13" s="268"/>
      <c r="B13" s="278" t="s">
        <v>203</v>
      </c>
      <c r="C13" s="279"/>
      <c r="D13" s="269"/>
      <c r="E13" s="269"/>
      <c r="F13" s="270"/>
      <c r="G13" s="270"/>
      <c r="H13" s="271"/>
      <c r="I13" s="272"/>
      <c r="J13" s="269"/>
      <c r="K13" s="269"/>
      <c r="L13" s="273"/>
      <c r="M13" s="270"/>
      <c r="N13" s="269"/>
      <c r="O13" s="269"/>
      <c r="P13" s="273"/>
      <c r="Q13" s="270"/>
      <c r="R13" s="270"/>
      <c r="S13" s="270"/>
      <c r="T13" s="270"/>
      <c r="U13" s="270"/>
      <c r="V13" s="270"/>
      <c r="W13" s="270"/>
      <c r="X13" s="271"/>
      <c r="Y13" s="272"/>
      <c r="Z13" s="272"/>
      <c r="AA13" s="272"/>
      <c r="AB13" s="274"/>
      <c r="AC13" s="274"/>
      <c r="AD13" s="275"/>
      <c r="AE13" s="272"/>
      <c r="AF13" s="272"/>
      <c r="AG13" s="272"/>
      <c r="AH13" s="270"/>
      <c r="AI13" s="270"/>
      <c r="AJ13" s="271"/>
      <c r="AK13" s="272"/>
      <c r="AL13" s="270"/>
      <c r="AM13" s="270"/>
      <c r="AN13" s="271"/>
      <c r="AO13" s="272"/>
      <c r="AP13" s="272"/>
      <c r="AQ13" s="272"/>
      <c r="AR13" s="274"/>
      <c r="AS13" s="274"/>
      <c r="AT13" s="275"/>
      <c r="AU13" s="272"/>
      <c r="AV13" s="272"/>
      <c r="AW13" s="272"/>
      <c r="AX13" s="272"/>
      <c r="AY13" s="272"/>
      <c r="AZ13" s="272"/>
      <c r="BA13" s="272"/>
      <c r="BB13" s="272"/>
      <c r="BC13" s="272"/>
      <c r="BD13" s="272"/>
      <c r="BE13" s="272"/>
      <c r="BF13" s="272"/>
      <c r="BG13" s="272"/>
      <c r="BH13" s="272"/>
      <c r="BI13" s="272"/>
      <c r="BJ13" s="272"/>
      <c r="BK13" s="272"/>
      <c r="BL13" s="272"/>
      <c r="BM13" s="272"/>
      <c r="BN13" s="274"/>
      <c r="BO13" s="274"/>
      <c r="BP13" s="275"/>
      <c r="BQ13" s="275"/>
      <c r="BR13" s="275"/>
      <c r="BS13" s="275"/>
      <c r="BT13" s="275"/>
      <c r="BU13" s="275"/>
      <c r="BV13" s="275"/>
      <c r="BW13" s="275"/>
      <c r="BX13" s="275"/>
      <c r="BY13" s="275"/>
      <c r="BZ13" s="300"/>
      <c r="CA13" s="300"/>
      <c r="CB13" s="300"/>
      <c r="CC13" s="300"/>
      <c r="CD13" s="300"/>
      <c r="CE13" s="300"/>
      <c r="CG13" s="267"/>
      <c r="CH13" s="267"/>
      <c r="CI13" s="267"/>
      <c r="CJ13" s="267"/>
      <c r="CK13" s="267"/>
      <c r="CL13" s="267"/>
      <c r="CM13" s="267"/>
      <c r="CN13" s="267"/>
      <c r="CO13" s="267"/>
      <c r="CP13" s="267"/>
      <c r="CQ13" s="267"/>
      <c r="CR13" s="267"/>
      <c r="CS13" s="267"/>
      <c r="CT13" s="267"/>
      <c r="CU13" s="267"/>
      <c r="CV13" s="267"/>
      <c r="CW13" s="267"/>
      <c r="CX13" s="267"/>
      <c r="CY13" s="267"/>
      <c r="CZ13" s="267"/>
      <c r="DA13" s="267"/>
      <c r="DB13" s="267"/>
      <c r="DC13" s="267"/>
      <c r="DD13" s="267"/>
      <c r="DE13" s="267"/>
      <c r="DF13" s="267"/>
      <c r="DG13" s="267"/>
      <c r="DH13" s="267"/>
      <c r="DI13" s="267"/>
      <c r="DJ13" s="267"/>
      <c r="DK13" s="267"/>
      <c r="DL13" s="267"/>
      <c r="DM13" s="267"/>
      <c r="DN13" s="267"/>
      <c r="DO13" s="267"/>
      <c r="DP13" s="267"/>
      <c r="DQ13" s="267"/>
      <c r="DR13" s="267"/>
      <c r="DS13" s="267"/>
      <c r="DT13" s="267"/>
      <c r="DU13" s="267"/>
      <c r="DV13" s="267"/>
      <c r="DW13" s="267"/>
      <c r="DX13" s="267"/>
      <c r="DY13" s="267"/>
      <c r="DZ13" s="267"/>
      <c r="EA13" s="267"/>
      <c r="EB13" s="267"/>
      <c r="EC13" s="267"/>
      <c r="ED13" s="267"/>
      <c r="EE13" s="267"/>
      <c r="EF13" s="267"/>
      <c r="EG13" s="267"/>
      <c r="EH13" s="267"/>
      <c r="EI13" s="267"/>
      <c r="EJ13" s="267"/>
      <c r="EK13" s="267"/>
      <c r="EL13" s="267"/>
      <c r="EM13" s="267"/>
      <c r="EN13" s="267"/>
      <c r="EO13" s="267"/>
      <c r="EP13" s="267"/>
      <c r="EQ13" s="267"/>
      <c r="ER13" s="267"/>
      <c r="ES13" s="267"/>
      <c r="ET13" s="267"/>
      <c r="EU13" s="267"/>
      <c r="EV13" s="267"/>
      <c r="EW13" s="267"/>
      <c r="EX13" s="267"/>
      <c r="EY13" s="267"/>
      <c r="EZ13" s="267"/>
      <c r="FA13" s="267"/>
      <c r="FB13" s="267"/>
      <c r="FC13" s="267"/>
      <c r="FD13" s="267"/>
      <c r="FE13" s="267"/>
      <c r="FF13" s="267"/>
      <c r="FG13" s="267"/>
      <c r="FH13" s="267"/>
      <c r="FI13" s="267"/>
      <c r="FJ13" s="267"/>
      <c r="FK13" s="267"/>
      <c r="FL13" s="267"/>
      <c r="FM13" s="267"/>
      <c r="FN13" s="267"/>
      <c r="FO13" s="267"/>
      <c r="FP13" s="267"/>
      <c r="FQ13" s="267"/>
      <c r="FR13" s="267"/>
      <c r="FS13" s="267"/>
      <c r="FT13" s="267"/>
      <c r="FU13" s="267"/>
      <c r="FV13" s="267"/>
      <c r="FW13" s="267"/>
      <c r="FX13" s="267"/>
      <c r="FY13" s="267"/>
      <c r="FZ13" s="267"/>
      <c r="GA13" s="267"/>
      <c r="GB13" s="267"/>
      <c r="GC13" s="267"/>
      <c r="GD13" s="267"/>
      <c r="GE13" s="267"/>
      <c r="GF13" s="267"/>
      <c r="GG13" s="267"/>
      <c r="GH13" s="267"/>
      <c r="GI13" s="267"/>
      <c r="GJ13" s="267"/>
      <c r="GK13" s="267"/>
      <c r="GL13" s="267"/>
      <c r="GM13" s="267"/>
      <c r="GN13" s="267"/>
      <c r="GO13" s="267"/>
      <c r="GP13" s="267"/>
      <c r="GQ13" s="267"/>
      <c r="GR13" s="267"/>
      <c r="GS13" s="267"/>
      <c r="GT13" s="267"/>
      <c r="GU13" s="267"/>
      <c r="GV13" s="267"/>
      <c r="GW13" s="267"/>
      <c r="GX13" s="267"/>
      <c r="GY13" s="267"/>
      <c r="GZ13" s="267"/>
      <c r="HA13" s="267"/>
      <c r="HB13" s="267"/>
      <c r="HC13" s="267"/>
      <c r="HD13" s="267"/>
      <c r="HE13" s="267"/>
      <c r="HF13" s="267"/>
      <c r="HG13" s="267"/>
      <c r="HH13" s="267"/>
      <c r="HI13" s="267"/>
      <c r="HJ13" s="267"/>
      <c r="HK13" s="267"/>
      <c r="HL13" s="267"/>
      <c r="HM13" s="267"/>
      <c r="HN13" s="267"/>
      <c r="HO13" s="267"/>
      <c r="HP13" s="267"/>
      <c r="HQ13" s="267"/>
      <c r="HR13" s="267"/>
      <c r="HS13" s="267"/>
      <c r="HT13" s="267"/>
      <c r="HU13" s="267"/>
      <c r="HV13" s="267"/>
      <c r="HW13" s="267"/>
      <c r="HX13" s="267"/>
      <c r="HY13" s="267"/>
      <c r="HZ13" s="267"/>
      <c r="IA13" s="267"/>
      <c r="IB13" s="267"/>
      <c r="IC13" s="267"/>
      <c r="ID13" s="267"/>
      <c r="IE13" s="267"/>
      <c r="IF13" s="267"/>
      <c r="IG13" s="267"/>
      <c r="IH13" s="267"/>
      <c r="II13" s="267"/>
      <c r="IJ13" s="267"/>
      <c r="IK13" s="267"/>
      <c r="IL13" s="267"/>
      <c r="IM13" s="267"/>
      <c r="IN13" s="267"/>
      <c r="IO13" s="267"/>
      <c r="IP13" s="267"/>
      <c r="IQ13" s="267"/>
      <c r="IR13" s="267"/>
      <c r="IS13" s="267"/>
      <c r="IT13" s="267"/>
      <c r="IU13" s="267"/>
      <c r="IV13" s="267"/>
    </row>
    <row r="14" spans="1:256" s="282" customFormat="1" ht="21" customHeight="1" x14ac:dyDescent="0.15">
      <c r="A14" s="280"/>
      <c r="B14" s="1345" t="s">
        <v>1</v>
      </c>
      <c r="C14" s="1346"/>
      <c r="D14" s="1345" t="s">
        <v>17</v>
      </c>
      <c r="E14" s="1347"/>
      <c r="F14" s="1340" t="s">
        <v>87</v>
      </c>
      <c r="G14" s="1341"/>
      <c r="H14" s="1341"/>
      <c r="I14" s="1341"/>
      <c r="J14" s="1341"/>
      <c r="K14" s="1341"/>
      <c r="L14" s="1341"/>
      <c r="M14" s="1341"/>
      <c r="N14" s="1341"/>
      <c r="O14" s="1341"/>
      <c r="P14" s="1341"/>
      <c r="Q14" s="1341"/>
      <c r="R14" s="1341"/>
      <c r="S14" s="1341"/>
      <c r="T14" s="1341"/>
      <c r="U14" s="1341"/>
      <c r="V14" s="1341"/>
      <c r="W14" s="1341"/>
      <c r="X14" s="1341"/>
      <c r="Y14" s="1341"/>
      <c r="Z14" s="1341"/>
      <c r="AA14" s="1341"/>
      <c r="AB14" s="1341"/>
      <c r="AC14" s="1341"/>
      <c r="AD14" s="1341"/>
      <c r="AE14" s="1341"/>
      <c r="AF14" s="1341"/>
      <c r="AG14" s="1342"/>
      <c r="AH14" s="1340" t="s">
        <v>88</v>
      </c>
      <c r="AI14" s="1341"/>
      <c r="AJ14" s="1341"/>
      <c r="AK14" s="1341"/>
      <c r="AL14" s="1341"/>
      <c r="AM14" s="1341"/>
      <c r="AN14" s="1341"/>
      <c r="AO14" s="1341"/>
      <c r="AP14" s="1341"/>
      <c r="AQ14" s="1341"/>
      <c r="AR14" s="1341"/>
      <c r="AS14" s="1341"/>
      <c r="AT14" s="1341"/>
      <c r="AU14" s="1341"/>
      <c r="AV14" s="1341"/>
      <c r="AW14" s="1341"/>
      <c r="AX14" s="1341"/>
      <c r="AY14" s="1341"/>
      <c r="AZ14" s="1341"/>
      <c r="BA14" s="1341"/>
      <c r="BB14" s="1341"/>
      <c r="BC14" s="1341"/>
      <c r="BD14" s="1341"/>
      <c r="BE14" s="1341"/>
      <c r="BF14" s="1341"/>
      <c r="BG14" s="1341"/>
      <c r="BH14" s="1341"/>
      <c r="BI14" s="1342"/>
      <c r="BJ14" s="1340" t="s">
        <v>89</v>
      </c>
      <c r="BK14" s="1341"/>
      <c r="BL14" s="1341"/>
      <c r="BM14" s="1341"/>
      <c r="BN14" s="1341"/>
      <c r="BO14" s="1341"/>
      <c r="BP14" s="1341"/>
      <c r="BQ14" s="1341"/>
      <c r="BR14" s="1341"/>
      <c r="BS14" s="1341"/>
      <c r="BT14" s="1341"/>
      <c r="BU14" s="1341"/>
      <c r="BV14" s="1341"/>
      <c r="BW14" s="1341"/>
      <c r="BX14" s="1341"/>
      <c r="BY14" s="1341"/>
      <c r="BZ14" s="1341"/>
      <c r="CA14" s="1341"/>
      <c r="CB14" s="1341"/>
      <c r="CC14" s="1341"/>
      <c r="CD14" s="1341"/>
      <c r="CE14" s="1341"/>
      <c r="CF14" s="1341"/>
      <c r="CG14" s="1341"/>
      <c r="CH14" s="1341"/>
      <c r="CI14" s="1341"/>
      <c r="CJ14" s="1341"/>
      <c r="CK14" s="1342"/>
      <c r="CL14" s="1340" t="s">
        <v>90</v>
      </c>
      <c r="CM14" s="1341"/>
      <c r="CN14" s="1341"/>
      <c r="CO14" s="1341"/>
      <c r="CP14" s="1341"/>
      <c r="CQ14" s="1341"/>
      <c r="CR14" s="1341"/>
      <c r="CS14" s="1341"/>
      <c r="CT14" s="1341"/>
      <c r="CU14" s="1341"/>
      <c r="CV14" s="1341"/>
      <c r="CW14" s="1341"/>
      <c r="CX14" s="1341"/>
      <c r="CY14" s="1341"/>
      <c r="CZ14" s="1341"/>
      <c r="DA14" s="1341"/>
      <c r="DB14" s="1341"/>
      <c r="DC14" s="1341"/>
      <c r="DD14" s="1341"/>
      <c r="DE14" s="1341"/>
      <c r="DF14" s="1341"/>
      <c r="DG14" s="1341"/>
      <c r="DH14" s="1341"/>
      <c r="DI14" s="1341"/>
      <c r="DJ14" s="1341"/>
      <c r="DK14" s="1341"/>
      <c r="DL14" s="1341"/>
      <c r="DM14" s="1342"/>
      <c r="DN14" s="1340" t="s">
        <v>91</v>
      </c>
      <c r="DO14" s="1341"/>
      <c r="DP14" s="1341"/>
      <c r="DQ14" s="1341"/>
      <c r="DR14" s="1341"/>
      <c r="DS14" s="1341"/>
      <c r="DT14" s="1341"/>
      <c r="DU14" s="1341"/>
      <c r="DV14" s="1341"/>
      <c r="DW14" s="1341"/>
      <c r="DX14" s="1341"/>
      <c r="DY14" s="1341"/>
      <c r="DZ14" s="1341"/>
      <c r="EA14" s="1341"/>
      <c r="EB14" s="1341"/>
      <c r="EC14" s="1341"/>
      <c r="ED14" s="1341"/>
      <c r="EE14" s="1341"/>
      <c r="EF14" s="1341"/>
      <c r="EG14" s="1341"/>
      <c r="EH14" s="1341"/>
      <c r="EI14" s="1341"/>
      <c r="EJ14" s="1341"/>
      <c r="EK14" s="1341"/>
      <c r="EL14" s="1341"/>
      <c r="EM14" s="1341"/>
      <c r="EN14" s="1341"/>
      <c r="EO14" s="1342"/>
      <c r="EP14" s="1340" t="s">
        <v>92</v>
      </c>
      <c r="EQ14" s="1341"/>
      <c r="ER14" s="1341"/>
      <c r="ES14" s="1341"/>
      <c r="ET14" s="1341"/>
      <c r="EU14" s="1341"/>
      <c r="EV14" s="1341"/>
      <c r="EW14" s="1341"/>
      <c r="EX14" s="1341"/>
      <c r="EY14" s="1341"/>
      <c r="EZ14" s="1341"/>
      <c r="FA14" s="1341"/>
      <c r="FB14" s="1341"/>
      <c r="FC14" s="1341"/>
      <c r="FD14" s="1341"/>
      <c r="FE14" s="1341"/>
      <c r="FF14" s="1341"/>
      <c r="FG14" s="1341"/>
      <c r="FH14" s="1341"/>
      <c r="FI14" s="1341"/>
      <c r="FJ14" s="1341"/>
      <c r="FK14" s="1341"/>
      <c r="FL14" s="1341"/>
      <c r="FM14" s="1341"/>
      <c r="FN14" s="1341"/>
      <c r="FO14" s="1341"/>
      <c r="FP14" s="1341"/>
      <c r="FQ14" s="1342"/>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c r="HF14" s="281"/>
      <c r="HG14" s="281"/>
      <c r="HH14" s="281"/>
      <c r="HI14" s="281"/>
      <c r="HJ14" s="281"/>
      <c r="HK14" s="281"/>
      <c r="HL14" s="281"/>
      <c r="HM14" s="281"/>
      <c r="HN14" s="281"/>
      <c r="HO14" s="281"/>
      <c r="HP14" s="281"/>
      <c r="HQ14" s="281"/>
      <c r="HR14" s="281"/>
      <c r="HS14" s="281"/>
      <c r="HT14" s="281"/>
      <c r="HU14" s="281"/>
      <c r="HV14" s="281"/>
      <c r="HW14" s="281"/>
      <c r="HX14" s="281"/>
      <c r="HY14" s="281"/>
      <c r="HZ14" s="281"/>
      <c r="IA14" s="281"/>
      <c r="IB14" s="281"/>
      <c r="IC14" s="281"/>
      <c r="ID14" s="281"/>
      <c r="IE14" s="281"/>
      <c r="IF14" s="281"/>
      <c r="IG14" s="281"/>
      <c r="IH14" s="281"/>
      <c r="II14" s="281"/>
      <c r="IJ14" s="281"/>
      <c r="IK14" s="281"/>
      <c r="IL14" s="281"/>
      <c r="IM14" s="281"/>
      <c r="IN14" s="281"/>
      <c r="IO14" s="281"/>
      <c r="IP14" s="281"/>
      <c r="IQ14" s="281"/>
      <c r="IR14" s="281"/>
      <c r="IS14" s="281"/>
      <c r="IT14" s="281"/>
      <c r="IU14" s="281"/>
      <c r="IV14" s="281"/>
    </row>
    <row r="15" spans="1:256" s="285" customFormat="1" ht="37.5" customHeight="1" thickBot="1" x14ac:dyDescent="0.2">
      <c r="A15" s="283"/>
      <c r="B15" s="1335"/>
      <c r="C15" s="1337"/>
      <c r="D15" s="1335"/>
      <c r="E15" s="1336"/>
      <c r="F15" s="1339" t="s">
        <v>95</v>
      </c>
      <c r="G15" s="1336"/>
      <c r="H15" s="1336"/>
      <c r="I15" s="1336"/>
      <c r="J15" s="1335" t="s">
        <v>204</v>
      </c>
      <c r="K15" s="1336"/>
      <c r="L15" s="1336"/>
      <c r="M15" s="1336"/>
      <c r="N15" s="1336"/>
      <c r="O15" s="1337"/>
      <c r="P15" s="1335" t="s">
        <v>205</v>
      </c>
      <c r="Q15" s="1336"/>
      <c r="R15" s="1336"/>
      <c r="S15" s="1336"/>
      <c r="T15" s="1336"/>
      <c r="U15" s="1337"/>
      <c r="V15" s="1335" t="s">
        <v>206</v>
      </c>
      <c r="W15" s="1336"/>
      <c r="X15" s="1336"/>
      <c r="Y15" s="1336"/>
      <c r="Z15" s="1336"/>
      <c r="AA15" s="1337"/>
      <c r="AB15" s="1335" t="s">
        <v>207</v>
      </c>
      <c r="AC15" s="1336"/>
      <c r="AD15" s="1336"/>
      <c r="AE15" s="1336"/>
      <c r="AF15" s="1336"/>
      <c r="AG15" s="1338"/>
      <c r="AH15" s="1339" t="s">
        <v>95</v>
      </c>
      <c r="AI15" s="1336"/>
      <c r="AJ15" s="1336"/>
      <c r="AK15" s="1336"/>
      <c r="AL15" s="1335" t="s">
        <v>204</v>
      </c>
      <c r="AM15" s="1336"/>
      <c r="AN15" s="1336"/>
      <c r="AO15" s="1336"/>
      <c r="AP15" s="1336"/>
      <c r="AQ15" s="1337"/>
      <c r="AR15" s="1335" t="s">
        <v>205</v>
      </c>
      <c r="AS15" s="1336"/>
      <c r="AT15" s="1336"/>
      <c r="AU15" s="1336"/>
      <c r="AV15" s="1336"/>
      <c r="AW15" s="1337"/>
      <c r="AX15" s="1335" t="s">
        <v>206</v>
      </c>
      <c r="AY15" s="1336"/>
      <c r="AZ15" s="1336"/>
      <c r="BA15" s="1336"/>
      <c r="BB15" s="1336"/>
      <c r="BC15" s="1337"/>
      <c r="BD15" s="1335" t="s">
        <v>207</v>
      </c>
      <c r="BE15" s="1336"/>
      <c r="BF15" s="1336"/>
      <c r="BG15" s="1336"/>
      <c r="BH15" s="1336"/>
      <c r="BI15" s="1338"/>
      <c r="BJ15" s="1339" t="s">
        <v>95</v>
      </c>
      <c r="BK15" s="1336"/>
      <c r="BL15" s="1336"/>
      <c r="BM15" s="1336"/>
      <c r="BN15" s="1335" t="s">
        <v>204</v>
      </c>
      <c r="BO15" s="1336"/>
      <c r="BP15" s="1336"/>
      <c r="BQ15" s="1336"/>
      <c r="BR15" s="1336"/>
      <c r="BS15" s="1337"/>
      <c r="BT15" s="1335" t="s">
        <v>205</v>
      </c>
      <c r="BU15" s="1336"/>
      <c r="BV15" s="1336"/>
      <c r="BW15" s="1336"/>
      <c r="BX15" s="1336"/>
      <c r="BY15" s="1337"/>
      <c r="BZ15" s="1335" t="s">
        <v>206</v>
      </c>
      <c r="CA15" s="1336"/>
      <c r="CB15" s="1336"/>
      <c r="CC15" s="1336"/>
      <c r="CD15" s="1336"/>
      <c r="CE15" s="1337"/>
      <c r="CF15" s="1335" t="s">
        <v>207</v>
      </c>
      <c r="CG15" s="1336"/>
      <c r="CH15" s="1336"/>
      <c r="CI15" s="1336"/>
      <c r="CJ15" s="1336"/>
      <c r="CK15" s="1338"/>
      <c r="CL15" s="1339" t="s">
        <v>95</v>
      </c>
      <c r="CM15" s="1336"/>
      <c r="CN15" s="1336"/>
      <c r="CO15" s="1336"/>
      <c r="CP15" s="1335" t="s">
        <v>204</v>
      </c>
      <c r="CQ15" s="1336"/>
      <c r="CR15" s="1336"/>
      <c r="CS15" s="1336"/>
      <c r="CT15" s="1336"/>
      <c r="CU15" s="1337"/>
      <c r="CV15" s="1335" t="s">
        <v>205</v>
      </c>
      <c r="CW15" s="1336"/>
      <c r="CX15" s="1336"/>
      <c r="CY15" s="1336"/>
      <c r="CZ15" s="1336"/>
      <c r="DA15" s="1337"/>
      <c r="DB15" s="1335" t="s">
        <v>206</v>
      </c>
      <c r="DC15" s="1336"/>
      <c r="DD15" s="1336"/>
      <c r="DE15" s="1336"/>
      <c r="DF15" s="1336"/>
      <c r="DG15" s="1337"/>
      <c r="DH15" s="1335" t="s">
        <v>207</v>
      </c>
      <c r="DI15" s="1336"/>
      <c r="DJ15" s="1336"/>
      <c r="DK15" s="1336"/>
      <c r="DL15" s="1336"/>
      <c r="DM15" s="1338"/>
      <c r="DN15" s="1339" t="s">
        <v>95</v>
      </c>
      <c r="DO15" s="1336"/>
      <c r="DP15" s="1336"/>
      <c r="DQ15" s="1336"/>
      <c r="DR15" s="1335" t="s">
        <v>204</v>
      </c>
      <c r="DS15" s="1336"/>
      <c r="DT15" s="1336"/>
      <c r="DU15" s="1336"/>
      <c r="DV15" s="1336"/>
      <c r="DW15" s="1337"/>
      <c r="DX15" s="1335" t="s">
        <v>205</v>
      </c>
      <c r="DY15" s="1336"/>
      <c r="DZ15" s="1336"/>
      <c r="EA15" s="1336"/>
      <c r="EB15" s="1336"/>
      <c r="EC15" s="1337"/>
      <c r="ED15" s="1335" t="s">
        <v>206</v>
      </c>
      <c r="EE15" s="1336"/>
      <c r="EF15" s="1336"/>
      <c r="EG15" s="1336"/>
      <c r="EH15" s="1336"/>
      <c r="EI15" s="1337"/>
      <c r="EJ15" s="1335" t="s">
        <v>207</v>
      </c>
      <c r="EK15" s="1336"/>
      <c r="EL15" s="1336"/>
      <c r="EM15" s="1336"/>
      <c r="EN15" s="1336"/>
      <c r="EO15" s="1338"/>
      <c r="EP15" s="1339" t="s">
        <v>95</v>
      </c>
      <c r="EQ15" s="1336"/>
      <c r="ER15" s="1336"/>
      <c r="ES15" s="1336"/>
      <c r="ET15" s="1335" t="s">
        <v>204</v>
      </c>
      <c r="EU15" s="1336"/>
      <c r="EV15" s="1336"/>
      <c r="EW15" s="1336"/>
      <c r="EX15" s="1336"/>
      <c r="EY15" s="1337"/>
      <c r="EZ15" s="1335" t="s">
        <v>205</v>
      </c>
      <c r="FA15" s="1336"/>
      <c r="FB15" s="1336"/>
      <c r="FC15" s="1336"/>
      <c r="FD15" s="1336"/>
      <c r="FE15" s="1337"/>
      <c r="FF15" s="1335" t="s">
        <v>206</v>
      </c>
      <c r="FG15" s="1336"/>
      <c r="FH15" s="1336"/>
      <c r="FI15" s="1336"/>
      <c r="FJ15" s="1336"/>
      <c r="FK15" s="1337"/>
      <c r="FL15" s="1335" t="s">
        <v>207</v>
      </c>
      <c r="FM15" s="1336"/>
      <c r="FN15" s="1336"/>
      <c r="FO15" s="1336"/>
      <c r="FP15" s="1336"/>
      <c r="FQ15" s="1338"/>
      <c r="FR15" s="284"/>
      <c r="FS15" s="284"/>
      <c r="FT15" s="284"/>
      <c r="FU15" s="284"/>
      <c r="FV15" s="284"/>
      <c r="FW15" s="284"/>
      <c r="FX15" s="284"/>
      <c r="FY15" s="284"/>
      <c r="FZ15" s="284"/>
      <c r="GA15" s="284"/>
      <c r="GB15" s="284"/>
      <c r="GC15" s="284"/>
      <c r="GD15" s="284"/>
      <c r="GE15" s="284"/>
      <c r="GF15" s="284"/>
      <c r="GG15" s="284"/>
      <c r="GH15" s="284"/>
      <c r="GI15" s="284"/>
      <c r="GJ15" s="284"/>
      <c r="GK15" s="284"/>
      <c r="GL15" s="284"/>
      <c r="GM15" s="284"/>
      <c r="GN15" s="284"/>
      <c r="GO15" s="284"/>
      <c r="GP15" s="284"/>
      <c r="GQ15" s="284"/>
      <c r="GR15" s="284"/>
      <c r="GS15" s="284"/>
      <c r="GT15" s="284"/>
      <c r="GU15" s="284"/>
      <c r="GV15" s="284"/>
      <c r="GW15" s="284"/>
      <c r="GX15" s="284"/>
      <c r="GY15" s="284"/>
      <c r="GZ15" s="284"/>
      <c r="HA15" s="284"/>
      <c r="HB15" s="284"/>
      <c r="HC15" s="284"/>
      <c r="HD15" s="284"/>
      <c r="HE15" s="284"/>
      <c r="HF15" s="284"/>
      <c r="HG15" s="284"/>
      <c r="HH15" s="284"/>
      <c r="HI15" s="284"/>
      <c r="HJ15" s="284"/>
      <c r="HK15" s="284"/>
      <c r="HL15" s="284"/>
      <c r="HM15" s="284"/>
      <c r="HN15" s="284"/>
      <c r="HO15" s="284"/>
      <c r="HP15" s="284"/>
      <c r="HQ15" s="284"/>
      <c r="HR15" s="284"/>
      <c r="HS15" s="284"/>
      <c r="HT15" s="284"/>
      <c r="HU15" s="284"/>
      <c r="HV15" s="284"/>
      <c r="HW15" s="284"/>
      <c r="HX15" s="284"/>
      <c r="HY15" s="284"/>
      <c r="HZ15" s="284"/>
      <c r="IA15" s="284"/>
      <c r="IB15" s="284"/>
      <c r="IC15" s="284"/>
      <c r="ID15" s="284"/>
      <c r="IE15" s="284"/>
      <c r="IF15" s="284"/>
      <c r="IG15" s="284"/>
      <c r="IH15" s="284"/>
      <c r="II15" s="284"/>
      <c r="IJ15" s="284"/>
      <c r="IK15" s="284"/>
      <c r="IL15" s="284"/>
      <c r="IM15" s="284"/>
      <c r="IN15" s="284"/>
      <c r="IO15" s="284"/>
      <c r="IP15" s="284"/>
      <c r="IQ15" s="284"/>
      <c r="IR15" s="284"/>
      <c r="IS15" s="284"/>
      <c r="IT15" s="284"/>
      <c r="IU15" s="284"/>
      <c r="IV15" s="284"/>
    </row>
    <row r="16" spans="1:256" ht="30" customHeight="1" thickTop="1" x14ac:dyDescent="0.15">
      <c r="A16" s="286">
        <v>1</v>
      </c>
      <c r="B16" s="1332">
        <f>'月別状況報告書（○月）'!D37</f>
        <v>0</v>
      </c>
      <c r="C16" s="1333"/>
      <c r="D16" s="1332">
        <f>'月別状況報告書（○月）'!F37</f>
        <v>0</v>
      </c>
      <c r="E16" s="1334"/>
      <c r="F16" s="1330">
        <f>'月別状況報告書（○月）'!AF37</f>
        <v>0</v>
      </c>
      <c r="G16" s="1331"/>
      <c r="H16" s="1331"/>
      <c r="I16" s="1331"/>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9"/>
      <c r="AH16" s="1330">
        <f>'月別状況報告書（○月）'!AS37</f>
        <v>0</v>
      </c>
      <c r="AI16" s="1331"/>
      <c r="AJ16" s="1331"/>
      <c r="AK16" s="1331"/>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9"/>
      <c r="BJ16" s="1330">
        <f>'月別状況報告書（○月）'!BF37</f>
        <v>0</v>
      </c>
      <c r="BK16" s="1331"/>
      <c r="BL16" s="1331"/>
      <c r="BM16" s="1331"/>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9"/>
      <c r="CL16" s="1330">
        <f>'月別状況報告書（○月）'!BS37</f>
        <v>0</v>
      </c>
      <c r="CM16" s="1331"/>
      <c r="CN16" s="1331"/>
      <c r="CO16" s="1331"/>
      <c r="CP16" s="1328"/>
      <c r="CQ16" s="1328"/>
      <c r="CR16" s="1328"/>
      <c r="CS16" s="1328"/>
      <c r="CT16" s="1328"/>
      <c r="CU16" s="1328"/>
      <c r="CV16" s="1328"/>
      <c r="CW16" s="1328"/>
      <c r="CX16" s="1328"/>
      <c r="CY16" s="1328"/>
      <c r="CZ16" s="1328"/>
      <c r="DA16" s="1328"/>
      <c r="DB16" s="1328"/>
      <c r="DC16" s="1328"/>
      <c r="DD16" s="1328"/>
      <c r="DE16" s="1328"/>
      <c r="DF16" s="1328"/>
      <c r="DG16" s="1328"/>
      <c r="DH16" s="1328"/>
      <c r="DI16" s="1328"/>
      <c r="DJ16" s="1328"/>
      <c r="DK16" s="1328"/>
      <c r="DL16" s="1328"/>
      <c r="DM16" s="1329"/>
      <c r="DN16" s="1330">
        <f>'月別状況報告書（○月）'!CF37</f>
        <v>0</v>
      </c>
      <c r="DO16" s="1331"/>
      <c r="DP16" s="1331"/>
      <c r="DQ16" s="1331"/>
      <c r="DR16" s="1328"/>
      <c r="DS16" s="1328"/>
      <c r="DT16" s="1328"/>
      <c r="DU16" s="1328"/>
      <c r="DV16" s="1328"/>
      <c r="DW16" s="1328"/>
      <c r="DX16" s="1328"/>
      <c r="DY16" s="1328"/>
      <c r="DZ16" s="1328"/>
      <c r="EA16" s="1328"/>
      <c r="EB16" s="1328"/>
      <c r="EC16" s="1328"/>
      <c r="ED16" s="1328"/>
      <c r="EE16" s="1328"/>
      <c r="EF16" s="1328"/>
      <c r="EG16" s="1328"/>
      <c r="EH16" s="1328"/>
      <c r="EI16" s="1328"/>
      <c r="EJ16" s="1328"/>
      <c r="EK16" s="1328"/>
      <c r="EL16" s="1328"/>
      <c r="EM16" s="1328"/>
      <c r="EN16" s="1328"/>
      <c r="EO16" s="1329"/>
      <c r="EP16" s="1330">
        <f>'月別状況報告書（○月）'!CS37</f>
        <v>0</v>
      </c>
      <c r="EQ16" s="1331"/>
      <c r="ER16" s="1331"/>
      <c r="ES16" s="1331"/>
      <c r="ET16" s="1328"/>
      <c r="EU16" s="1328"/>
      <c r="EV16" s="1328"/>
      <c r="EW16" s="1328"/>
      <c r="EX16" s="1328"/>
      <c r="EY16" s="1328"/>
      <c r="EZ16" s="1328"/>
      <c r="FA16" s="1328"/>
      <c r="FB16" s="1328"/>
      <c r="FC16" s="1328"/>
      <c r="FD16" s="1328"/>
      <c r="FE16" s="1328"/>
      <c r="FF16" s="1328"/>
      <c r="FG16" s="1328"/>
      <c r="FH16" s="1328"/>
      <c r="FI16" s="1328"/>
      <c r="FJ16" s="1328"/>
      <c r="FK16" s="1328"/>
      <c r="FL16" s="1328"/>
      <c r="FM16" s="1328"/>
      <c r="FN16" s="1328"/>
      <c r="FO16" s="1328"/>
      <c r="FP16" s="1328"/>
      <c r="FQ16" s="1329"/>
      <c r="FR16" s="267"/>
      <c r="FS16" s="267"/>
      <c r="FT16" s="267"/>
      <c r="FU16" s="267"/>
      <c r="FV16" s="267"/>
      <c r="FW16" s="267"/>
      <c r="FX16" s="267"/>
      <c r="FY16" s="267"/>
      <c r="FZ16" s="267"/>
      <c r="GA16" s="267"/>
      <c r="GB16" s="267"/>
      <c r="GC16" s="267"/>
      <c r="GD16" s="267"/>
      <c r="GE16" s="267"/>
      <c r="GF16" s="267"/>
      <c r="GG16" s="267"/>
      <c r="GH16" s="267"/>
      <c r="GI16" s="267"/>
      <c r="GJ16" s="267"/>
      <c r="GK16" s="267"/>
      <c r="GL16" s="267"/>
      <c r="GM16" s="267"/>
      <c r="GN16" s="267"/>
      <c r="GO16" s="267"/>
      <c r="GP16" s="267"/>
      <c r="GQ16" s="267"/>
      <c r="GR16" s="267"/>
      <c r="GS16" s="267"/>
      <c r="GT16" s="267"/>
      <c r="GU16" s="267"/>
      <c r="GV16" s="267"/>
      <c r="GW16" s="267"/>
      <c r="GX16" s="267"/>
      <c r="GY16" s="267"/>
      <c r="GZ16" s="267"/>
      <c r="HA16" s="267"/>
      <c r="HB16" s="267"/>
      <c r="HC16" s="267"/>
      <c r="HD16" s="267"/>
      <c r="HE16" s="267"/>
      <c r="HF16" s="267"/>
      <c r="HG16" s="267"/>
      <c r="HH16" s="267"/>
      <c r="HI16" s="267"/>
      <c r="HJ16" s="267"/>
      <c r="HK16" s="267"/>
      <c r="HL16" s="267"/>
      <c r="HM16" s="267"/>
      <c r="HN16" s="267"/>
      <c r="HO16" s="267"/>
      <c r="HP16" s="267"/>
      <c r="HQ16" s="267"/>
      <c r="HR16" s="267"/>
      <c r="HS16" s="267"/>
      <c r="HT16" s="267"/>
      <c r="HU16" s="267"/>
      <c r="HV16" s="267"/>
      <c r="HW16" s="267"/>
      <c r="HX16" s="267"/>
      <c r="HY16" s="267"/>
      <c r="HZ16" s="267"/>
      <c r="IA16" s="267"/>
      <c r="IB16" s="267"/>
      <c r="IC16" s="267"/>
      <c r="ID16" s="267"/>
      <c r="IE16" s="267"/>
      <c r="IF16" s="267"/>
      <c r="IG16" s="267"/>
      <c r="IH16" s="267"/>
      <c r="II16" s="267"/>
      <c r="IJ16" s="267"/>
      <c r="IK16" s="267"/>
      <c r="IL16" s="267"/>
      <c r="IM16" s="267"/>
      <c r="IN16" s="267"/>
      <c r="IO16" s="267"/>
      <c r="IP16" s="267"/>
      <c r="IQ16" s="267"/>
      <c r="IR16" s="267"/>
      <c r="IS16" s="267"/>
      <c r="IT16" s="267"/>
      <c r="IU16" s="267"/>
      <c r="IV16" s="267"/>
    </row>
    <row r="17" spans="1:256" ht="30" customHeight="1" x14ac:dyDescent="0.15">
      <c r="A17" s="286">
        <v>2</v>
      </c>
      <c r="B17" s="1322">
        <f>'月別状況報告書（○月）'!D39</f>
        <v>0</v>
      </c>
      <c r="C17" s="1322"/>
      <c r="D17" s="1322">
        <f>'月別状況報告書（○月）'!F39</f>
        <v>0</v>
      </c>
      <c r="E17" s="1323"/>
      <c r="F17" s="1326">
        <f>'月別状況報告書（○月）'!AF39</f>
        <v>0</v>
      </c>
      <c r="G17" s="1327"/>
      <c r="H17" s="1327"/>
      <c r="I17" s="1327"/>
      <c r="J17" s="1324"/>
      <c r="K17" s="1324"/>
      <c r="L17" s="1324"/>
      <c r="M17" s="1324"/>
      <c r="N17" s="1324"/>
      <c r="O17" s="1324"/>
      <c r="P17" s="1324"/>
      <c r="Q17" s="1324"/>
      <c r="R17" s="1324"/>
      <c r="S17" s="1324"/>
      <c r="T17" s="1324"/>
      <c r="U17" s="1324"/>
      <c r="V17" s="1324"/>
      <c r="W17" s="1324"/>
      <c r="X17" s="1324"/>
      <c r="Y17" s="1324"/>
      <c r="Z17" s="1324"/>
      <c r="AA17" s="1324"/>
      <c r="AB17" s="1324"/>
      <c r="AC17" s="1324"/>
      <c r="AD17" s="1324"/>
      <c r="AE17" s="1324"/>
      <c r="AF17" s="1324"/>
      <c r="AG17" s="1325"/>
      <c r="AH17" s="1326">
        <f>'月別状況報告書（○月）'!AS39</f>
        <v>0</v>
      </c>
      <c r="AI17" s="1327"/>
      <c r="AJ17" s="1327"/>
      <c r="AK17" s="1327"/>
      <c r="AL17" s="1324"/>
      <c r="AM17" s="1324"/>
      <c r="AN17" s="1324"/>
      <c r="AO17" s="1324"/>
      <c r="AP17" s="1324"/>
      <c r="AQ17" s="1324"/>
      <c r="AR17" s="1324"/>
      <c r="AS17" s="1324"/>
      <c r="AT17" s="1324"/>
      <c r="AU17" s="1324"/>
      <c r="AV17" s="1324"/>
      <c r="AW17" s="1324"/>
      <c r="AX17" s="1324"/>
      <c r="AY17" s="1324"/>
      <c r="AZ17" s="1324"/>
      <c r="BA17" s="1324"/>
      <c r="BB17" s="1324"/>
      <c r="BC17" s="1324"/>
      <c r="BD17" s="1324"/>
      <c r="BE17" s="1324"/>
      <c r="BF17" s="1324"/>
      <c r="BG17" s="1324"/>
      <c r="BH17" s="1324"/>
      <c r="BI17" s="1325"/>
      <c r="BJ17" s="1326">
        <f>'月別状況報告書（○月）'!BF39</f>
        <v>0</v>
      </c>
      <c r="BK17" s="1327"/>
      <c r="BL17" s="1327"/>
      <c r="BM17" s="1327"/>
      <c r="BN17" s="1324"/>
      <c r="BO17" s="1324"/>
      <c r="BP17" s="1324"/>
      <c r="BQ17" s="1324"/>
      <c r="BR17" s="1324"/>
      <c r="BS17" s="1324"/>
      <c r="BT17" s="1324"/>
      <c r="BU17" s="1324"/>
      <c r="BV17" s="1324"/>
      <c r="BW17" s="1324"/>
      <c r="BX17" s="1324"/>
      <c r="BY17" s="1324"/>
      <c r="BZ17" s="1324"/>
      <c r="CA17" s="1324"/>
      <c r="CB17" s="1324"/>
      <c r="CC17" s="1324"/>
      <c r="CD17" s="1324"/>
      <c r="CE17" s="1324"/>
      <c r="CF17" s="1324"/>
      <c r="CG17" s="1324"/>
      <c r="CH17" s="1324"/>
      <c r="CI17" s="1324"/>
      <c r="CJ17" s="1324"/>
      <c r="CK17" s="1325"/>
      <c r="CL17" s="1326">
        <f>'月別状況報告書（○月）'!BS39</f>
        <v>0</v>
      </c>
      <c r="CM17" s="1327"/>
      <c r="CN17" s="1327"/>
      <c r="CO17" s="1327"/>
      <c r="CP17" s="1324"/>
      <c r="CQ17" s="1324"/>
      <c r="CR17" s="1324"/>
      <c r="CS17" s="1324"/>
      <c r="CT17" s="1324"/>
      <c r="CU17" s="1324"/>
      <c r="CV17" s="1324"/>
      <c r="CW17" s="1324"/>
      <c r="CX17" s="1324"/>
      <c r="CY17" s="1324"/>
      <c r="CZ17" s="1324"/>
      <c r="DA17" s="1324"/>
      <c r="DB17" s="1324"/>
      <c r="DC17" s="1324"/>
      <c r="DD17" s="1324"/>
      <c r="DE17" s="1324"/>
      <c r="DF17" s="1324"/>
      <c r="DG17" s="1324"/>
      <c r="DH17" s="1324"/>
      <c r="DI17" s="1324"/>
      <c r="DJ17" s="1324"/>
      <c r="DK17" s="1324"/>
      <c r="DL17" s="1324"/>
      <c r="DM17" s="1325"/>
      <c r="DN17" s="1326">
        <f>'月別状況報告書（○月）'!CF39</f>
        <v>0</v>
      </c>
      <c r="DO17" s="1327"/>
      <c r="DP17" s="1327"/>
      <c r="DQ17" s="1327"/>
      <c r="DR17" s="1324"/>
      <c r="DS17" s="1324"/>
      <c r="DT17" s="1324"/>
      <c r="DU17" s="1324"/>
      <c r="DV17" s="1324"/>
      <c r="DW17" s="1324"/>
      <c r="DX17" s="1324"/>
      <c r="DY17" s="1324"/>
      <c r="DZ17" s="1324"/>
      <c r="EA17" s="1324"/>
      <c r="EB17" s="1324"/>
      <c r="EC17" s="1324"/>
      <c r="ED17" s="1324"/>
      <c r="EE17" s="1324"/>
      <c r="EF17" s="1324"/>
      <c r="EG17" s="1324"/>
      <c r="EH17" s="1324"/>
      <c r="EI17" s="1324"/>
      <c r="EJ17" s="1324"/>
      <c r="EK17" s="1324"/>
      <c r="EL17" s="1324"/>
      <c r="EM17" s="1324"/>
      <c r="EN17" s="1324"/>
      <c r="EO17" s="1325"/>
      <c r="EP17" s="1326">
        <f>'月別状況報告書（○月）'!CS39</f>
        <v>0</v>
      </c>
      <c r="EQ17" s="1327"/>
      <c r="ER17" s="1327"/>
      <c r="ES17" s="1327"/>
      <c r="ET17" s="1324"/>
      <c r="EU17" s="1324"/>
      <c r="EV17" s="1324"/>
      <c r="EW17" s="1324"/>
      <c r="EX17" s="1324"/>
      <c r="EY17" s="1324"/>
      <c r="EZ17" s="1324"/>
      <c r="FA17" s="1324"/>
      <c r="FB17" s="1324"/>
      <c r="FC17" s="1324"/>
      <c r="FD17" s="1324"/>
      <c r="FE17" s="1324"/>
      <c r="FF17" s="1324"/>
      <c r="FG17" s="1324"/>
      <c r="FH17" s="1324"/>
      <c r="FI17" s="1324"/>
      <c r="FJ17" s="1324"/>
      <c r="FK17" s="1324"/>
      <c r="FL17" s="1324"/>
      <c r="FM17" s="1324"/>
      <c r="FN17" s="1324"/>
      <c r="FO17" s="1324"/>
      <c r="FP17" s="1324"/>
      <c r="FQ17" s="1325"/>
      <c r="FR17" s="267"/>
      <c r="FS17" s="267"/>
      <c r="FT17" s="267"/>
      <c r="FU17" s="267"/>
      <c r="FV17" s="267"/>
      <c r="FW17" s="267"/>
      <c r="FX17" s="267"/>
      <c r="FY17" s="267"/>
      <c r="FZ17" s="267"/>
      <c r="GA17" s="267"/>
      <c r="GB17" s="267"/>
      <c r="GC17" s="267"/>
      <c r="GD17" s="267"/>
      <c r="GE17" s="267"/>
      <c r="GF17" s="267"/>
      <c r="GG17" s="267"/>
      <c r="GH17" s="267"/>
      <c r="GI17" s="267"/>
      <c r="GJ17" s="267"/>
      <c r="GK17" s="267"/>
      <c r="GL17" s="267"/>
      <c r="GM17" s="267"/>
      <c r="GN17" s="267"/>
      <c r="GO17" s="267"/>
      <c r="GP17" s="267"/>
      <c r="GQ17" s="267"/>
      <c r="GR17" s="267"/>
      <c r="GS17" s="267"/>
      <c r="GT17" s="267"/>
      <c r="GU17" s="267"/>
      <c r="GV17" s="267"/>
      <c r="GW17" s="267"/>
      <c r="GX17" s="267"/>
      <c r="GY17" s="267"/>
      <c r="GZ17" s="267"/>
      <c r="HA17" s="267"/>
      <c r="HB17" s="267"/>
      <c r="HC17" s="267"/>
      <c r="HD17" s="267"/>
      <c r="HE17" s="267"/>
      <c r="HF17" s="267"/>
      <c r="HG17" s="267"/>
      <c r="HH17" s="267"/>
      <c r="HI17" s="267"/>
      <c r="HJ17" s="267"/>
      <c r="HK17" s="267"/>
      <c r="HL17" s="267"/>
      <c r="HM17" s="267"/>
      <c r="HN17" s="267"/>
      <c r="HO17" s="267"/>
      <c r="HP17" s="267"/>
      <c r="HQ17" s="267"/>
      <c r="HR17" s="267"/>
      <c r="HS17" s="267"/>
      <c r="HT17" s="267"/>
      <c r="HU17" s="267"/>
      <c r="HV17" s="267"/>
      <c r="HW17" s="267"/>
      <c r="HX17" s="267"/>
      <c r="HY17" s="267"/>
      <c r="HZ17" s="267"/>
      <c r="IA17" s="267"/>
      <c r="IB17" s="267"/>
      <c r="IC17" s="267"/>
      <c r="ID17" s="267"/>
      <c r="IE17" s="267"/>
      <c r="IF17" s="267"/>
      <c r="IG17" s="267"/>
      <c r="IH17" s="267"/>
      <c r="II17" s="267"/>
      <c r="IJ17" s="267"/>
      <c r="IK17" s="267"/>
      <c r="IL17" s="267"/>
      <c r="IM17" s="267"/>
      <c r="IN17" s="267"/>
      <c r="IO17" s="267"/>
      <c r="IP17" s="267"/>
      <c r="IQ17" s="267"/>
      <c r="IR17" s="267"/>
      <c r="IS17" s="267"/>
      <c r="IT17" s="267"/>
      <c r="IU17" s="267"/>
      <c r="IV17" s="267"/>
    </row>
    <row r="18" spans="1:256" ht="30" customHeight="1" x14ac:dyDescent="0.15">
      <c r="A18" s="286">
        <v>3</v>
      </c>
      <c r="B18" s="1322">
        <f>'月別状況報告書（○月）'!D41</f>
        <v>0</v>
      </c>
      <c r="C18" s="1322"/>
      <c r="D18" s="1322">
        <f>'月別状況報告書（○月）'!F41</f>
        <v>0</v>
      </c>
      <c r="E18" s="1323"/>
      <c r="F18" s="1326">
        <f>'月別状況報告書（○月）'!AF41</f>
        <v>0</v>
      </c>
      <c r="G18" s="1327"/>
      <c r="H18" s="1327"/>
      <c r="I18" s="1327"/>
      <c r="J18" s="1324"/>
      <c r="K18" s="1324"/>
      <c r="L18" s="1324"/>
      <c r="M18" s="1324"/>
      <c r="N18" s="1324"/>
      <c r="O18" s="1324"/>
      <c r="P18" s="1324"/>
      <c r="Q18" s="1324"/>
      <c r="R18" s="1324"/>
      <c r="S18" s="1324"/>
      <c r="T18" s="1324"/>
      <c r="U18" s="1324"/>
      <c r="V18" s="1324"/>
      <c r="W18" s="1324"/>
      <c r="X18" s="1324"/>
      <c r="Y18" s="1324"/>
      <c r="Z18" s="1324"/>
      <c r="AA18" s="1324"/>
      <c r="AB18" s="1324"/>
      <c r="AC18" s="1324"/>
      <c r="AD18" s="1324"/>
      <c r="AE18" s="1324"/>
      <c r="AF18" s="1324"/>
      <c r="AG18" s="1325"/>
      <c r="AH18" s="1326">
        <f>'月別状況報告書（○月）'!AS41</f>
        <v>0</v>
      </c>
      <c r="AI18" s="1327"/>
      <c r="AJ18" s="1327"/>
      <c r="AK18" s="1327"/>
      <c r="AL18" s="1324"/>
      <c r="AM18" s="1324"/>
      <c r="AN18" s="1324"/>
      <c r="AO18" s="1324"/>
      <c r="AP18" s="1324"/>
      <c r="AQ18" s="1324"/>
      <c r="AR18" s="1324"/>
      <c r="AS18" s="1324"/>
      <c r="AT18" s="1324"/>
      <c r="AU18" s="1324"/>
      <c r="AV18" s="1324"/>
      <c r="AW18" s="1324"/>
      <c r="AX18" s="1324"/>
      <c r="AY18" s="1324"/>
      <c r="AZ18" s="1324"/>
      <c r="BA18" s="1324"/>
      <c r="BB18" s="1324"/>
      <c r="BC18" s="1324"/>
      <c r="BD18" s="1324"/>
      <c r="BE18" s="1324"/>
      <c r="BF18" s="1324"/>
      <c r="BG18" s="1324"/>
      <c r="BH18" s="1324"/>
      <c r="BI18" s="1325"/>
      <c r="BJ18" s="1326">
        <f>'月別状況報告書（○月）'!BF41</f>
        <v>0</v>
      </c>
      <c r="BK18" s="1327"/>
      <c r="BL18" s="1327"/>
      <c r="BM18" s="1327"/>
      <c r="BN18" s="1324"/>
      <c r="BO18" s="1324"/>
      <c r="BP18" s="1324"/>
      <c r="BQ18" s="1324"/>
      <c r="BR18" s="1324"/>
      <c r="BS18" s="1324"/>
      <c r="BT18" s="1324"/>
      <c r="BU18" s="1324"/>
      <c r="BV18" s="1324"/>
      <c r="BW18" s="1324"/>
      <c r="BX18" s="1324"/>
      <c r="BY18" s="1324"/>
      <c r="BZ18" s="1324"/>
      <c r="CA18" s="1324"/>
      <c r="CB18" s="1324"/>
      <c r="CC18" s="1324"/>
      <c r="CD18" s="1324"/>
      <c r="CE18" s="1324"/>
      <c r="CF18" s="1324"/>
      <c r="CG18" s="1324"/>
      <c r="CH18" s="1324"/>
      <c r="CI18" s="1324"/>
      <c r="CJ18" s="1324"/>
      <c r="CK18" s="1325"/>
      <c r="CL18" s="1326">
        <f>'月別状況報告書（○月）'!BS41</f>
        <v>0</v>
      </c>
      <c r="CM18" s="1327"/>
      <c r="CN18" s="1327"/>
      <c r="CO18" s="1327"/>
      <c r="CP18" s="1324"/>
      <c r="CQ18" s="1324"/>
      <c r="CR18" s="1324"/>
      <c r="CS18" s="1324"/>
      <c r="CT18" s="1324"/>
      <c r="CU18" s="1324"/>
      <c r="CV18" s="1324"/>
      <c r="CW18" s="1324"/>
      <c r="CX18" s="1324"/>
      <c r="CY18" s="1324"/>
      <c r="CZ18" s="1324"/>
      <c r="DA18" s="1324"/>
      <c r="DB18" s="1324"/>
      <c r="DC18" s="1324"/>
      <c r="DD18" s="1324"/>
      <c r="DE18" s="1324"/>
      <c r="DF18" s="1324"/>
      <c r="DG18" s="1324"/>
      <c r="DH18" s="1324"/>
      <c r="DI18" s="1324"/>
      <c r="DJ18" s="1324"/>
      <c r="DK18" s="1324"/>
      <c r="DL18" s="1324"/>
      <c r="DM18" s="1325"/>
      <c r="DN18" s="1326">
        <f>'月別状況報告書（○月）'!CF41</f>
        <v>0</v>
      </c>
      <c r="DO18" s="1327"/>
      <c r="DP18" s="1327"/>
      <c r="DQ18" s="1327"/>
      <c r="DR18" s="1324"/>
      <c r="DS18" s="1324"/>
      <c r="DT18" s="1324"/>
      <c r="DU18" s="1324"/>
      <c r="DV18" s="1324"/>
      <c r="DW18" s="1324"/>
      <c r="DX18" s="1324"/>
      <c r="DY18" s="1324"/>
      <c r="DZ18" s="1324"/>
      <c r="EA18" s="1324"/>
      <c r="EB18" s="1324"/>
      <c r="EC18" s="1324"/>
      <c r="ED18" s="1324"/>
      <c r="EE18" s="1324"/>
      <c r="EF18" s="1324"/>
      <c r="EG18" s="1324"/>
      <c r="EH18" s="1324"/>
      <c r="EI18" s="1324"/>
      <c r="EJ18" s="1324"/>
      <c r="EK18" s="1324"/>
      <c r="EL18" s="1324"/>
      <c r="EM18" s="1324"/>
      <c r="EN18" s="1324"/>
      <c r="EO18" s="1325"/>
      <c r="EP18" s="1326">
        <f>'月別状況報告書（○月）'!CS41</f>
        <v>0</v>
      </c>
      <c r="EQ18" s="1327"/>
      <c r="ER18" s="1327"/>
      <c r="ES18" s="1327"/>
      <c r="ET18" s="1324"/>
      <c r="EU18" s="1324"/>
      <c r="EV18" s="1324"/>
      <c r="EW18" s="1324"/>
      <c r="EX18" s="1324"/>
      <c r="EY18" s="1324"/>
      <c r="EZ18" s="1324"/>
      <c r="FA18" s="1324"/>
      <c r="FB18" s="1324"/>
      <c r="FC18" s="1324"/>
      <c r="FD18" s="1324"/>
      <c r="FE18" s="1324"/>
      <c r="FF18" s="1324"/>
      <c r="FG18" s="1324"/>
      <c r="FH18" s="1324"/>
      <c r="FI18" s="1324"/>
      <c r="FJ18" s="1324"/>
      <c r="FK18" s="1324"/>
      <c r="FL18" s="1324"/>
      <c r="FM18" s="1324"/>
      <c r="FN18" s="1324"/>
      <c r="FO18" s="1324"/>
      <c r="FP18" s="1324"/>
      <c r="FQ18" s="1325"/>
      <c r="FR18" s="267"/>
      <c r="FS18" s="267"/>
      <c r="FT18" s="267"/>
      <c r="FU18" s="267"/>
      <c r="FV18" s="267"/>
      <c r="FW18" s="267"/>
      <c r="FX18" s="267"/>
      <c r="FY18" s="267"/>
      <c r="FZ18" s="267"/>
      <c r="GA18" s="267"/>
      <c r="GB18" s="267"/>
      <c r="GC18" s="267"/>
      <c r="GD18" s="267"/>
      <c r="GE18" s="267"/>
      <c r="GF18" s="267"/>
      <c r="GG18" s="267"/>
      <c r="GH18" s="267"/>
      <c r="GI18" s="267"/>
      <c r="GJ18" s="267"/>
      <c r="GK18" s="267"/>
      <c r="GL18" s="267"/>
      <c r="GM18" s="267"/>
      <c r="GN18" s="267"/>
      <c r="GO18" s="267"/>
      <c r="GP18" s="267"/>
      <c r="GQ18" s="267"/>
      <c r="GR18" s="267"/>
      <c r="GS18" s="267"/>
      <c r="GT18" s="267"/>
      <c r="GU18" s="267"/>
      <c r="GV18" s="267"/>
      <c r="GW18" s="267"/>
      <c r="GX18" s="267"/>
      <c r="GY18" s="267"/>
      <c r="GZ18" s="267"/>
      <c r="HA18" s="267"/>
      <c r="HB18" s="267"/>
      <c r="HC18" s="267"/>
      <c r="HD18" s="267"/>
      <c r="HE18" s="267"/>
      <c r="HF18" s="267"/>
      <c r="HG18" s="267"/>
      <c r="HH18" s="267"/>
      <c r="HI18" s="267"/>
      <c r="HJ18" s="267"/>
      <c r="HK18" s="267"/>
      <c r="HL18" s="267"/>
      <c r="HM18" s="267"/>
      <c r="HN18" s="267"/>
      <c r="HO18" s="267"/>
      <c r="HP18" s="267"/>
      <c r="HQ18" s="267"/>
      <c r="HR18" s="267"/>
      <c r="HS18" s="267"/>
      <c r="HT18" s="267"/>
      <c r="HU18" s="267"/>
      <c r="HV18" s="267"/>
      <c r="HW18" s="267"/>
      <c r="HX18" s="267"/>
      <c r="HY18" s="267"/>
      <c r="HZ18" s="267"/>
      <c r="IA18" s="267"/>
      <c r="IB18" s="267"/>
      <c r="IC18" s="267"/>
      <c r="ID18" s="267"/>
      <c r="IE18" s="267"/>
      <c r="IF18" s="267"/>
      <c r="IG18" s="267"/>
      <c r="IH18" s="267"/>
      <c r="II18" s="267"/>
      <c r="IJ18" s="267"/>
      <c r="IK18" s="267"/>
      <c r="IL18" s="267"/>
      <c r="IM18" s="267"/>
      <c r="IN18" s="267"/>
      <c r="IO18" s="267"/>
      <c r="IP18" s="267"/>
      <c r="IQ18" s="267"/>
      <c r="IR18" s="267"/>
      <c r="IS18" s="267"/>
      <c r="IT18" s="267"/>
      <c r="IU18" s="267"/>
      <c r="IV18" s="267"/>
    </row>
    <row r="19" spans="1:256" ht="30" customHeight="1" x14ac:dyDescent="0.15">
      <c r="A19" s="286">
        <v>4</v>
      </c>
      <c r="B19" s="1322">
        <f>'月別状況報告書（○月）'!D43</f>
        <v>0</v>
      </c>
      <c r="C19" s="1322"/>
      <c r="D19" s="1322">
        <f>'月別状況報告書（○月）'!F43</f>
        <v>0</v>
      </c>
      <c r="E19" s="1323"/>
      <c r="F19" s="1326">
        <f>'月別状況報告書（○月）'!AF43</f>
        <v>0</v>
      </c>
      <c r="G19" s="1327"/>
      <c r="H19" s="1327"/>
      <c r="I19" s="1327"/>
      <c r="J19" s="1324"/>
      <c r="K19" s="1324"/>
      <c r="L19" s="1324"/>
      <c r="M19" s="1324"/>
      <c r="N19" s="1324"/>
      <c r="O19" s="1324"/>
      <c r="P19" s="1324"/>
      <c r="Q19" s="1324"/>
      <c r="R19" s="1324"/>
      <c r="S19" s="1324"/>
      <c r="T19" s="1324"/>
      <c r="U19" s="1324"/>
      <c r="V19" s="1324"/>
      <c r="W19" s="1324"/>
      <c r="X19" s="1324"/>
      <c r="Y19" s="1324"/>
      <c r="Z19" s="1324"/>
      <c r="AA19" s="1324"/>
      <c r="AB19" s="1324"/>
      <c r="AC19" s="1324"/>
      <c r="AD19" s="1324"/>
      <c r="AE19" s="1324"/>
      <c r="AF19" s="1324"/>
      <c r="AG19" s="1325"/>
      <c r="AH19" s="1326">
        <f>'月別状況報告書（○月）'!AS43</f>
        <v>0</v>
      </c>
      <c r="AI19" s="1327"/>
      <c r="AJ19" s="1327"/>
      <c r="AK19" s="1327"/>
      <c r="AL19" s="1324"/>
      <c r="AM19" s="1324"/>
      <c r="AN19" s="1324"/>
      <c r="AO19" s="1324"/>
      <c r="AP19" s="1324"/>
      <c r="AQ19" s="1324"/>
      <c r="AR19" s="1324"/>
      <c r="AS19" s="1324"/>
      <c r="AT19" s="1324"/>
      <c r="AU19" s="1324"/>
      <c r="AV19" s="1324"/>
      <c r="AW19" s="1324"/>
      <c r="AX19" s="1324"/>
      <c r="AY19" s="1324"/>
      <c r="AZ19" s="1324"/>
      <c r="BA19" s="1324"/>
      <c r="BB19" s="1324"/>
      <c r="BC19" s="1324"/>
      <c r="BD19" s="1324"/>
      <c r="BE19" s="1324"/>
      <c r="BF19" s="1324"/>
      <c r="BG19" s="1324"/>
      <c r="BH19" s="1324"/>
      <c r="BI19" s="1325"/>
      <c r="BJ19" s="1326">
        <f>'月別状況報告書（○月）'!BF43</f>
        <v>0</v>
      </c>
      <c r="BK19" s="1327"/>
      <c r="BL19" s="1327"/>
      <c r="BM19" s="1327"/>
      <c r="BN19" s="1324"/>
      <c r="BO19" s="1324"/>
      <c r="BP19" s="1324"/>
      <c r="BQ19" s="1324"/>
      <c r="BR19" s="1324"/>
      <c r="BS19" s="1324"/>
      <c r="BT19" s="1324"/>
      <c r="BU19" s="1324"/>
      <c r="BV19" s="1324"/>
      <c r="BW19" s="1324"/>
      <c r="BX19" s="1324"/>
      <c r="BY19" s="1324"/>
      <c r="BZ19" s="1324"/>
      <c r="CA19" s="1324"/>
      <c r="CB19" s="1324"/>
      <c r="CC19" s="1324"/>
      <c r="CD19" s="1324"/>
      <c r="CE19" s="1324"/>
      <c r="CF19" s="1324"/>
      <c r="CG19" s="1324"/>
      <c r="CH19" s="1324"/>
      <c r="CI19" s="1324"/>
      <c r="CJ19" s="1324"/>
      <c r="CK19" s="1325"/>
      <c r="CL19" s="1326">
        <f>'月別状況報告書（○月）'!BS43</f>
        <v>0</v>
      </c>
      <c r="CM19" s="1327"/>
      <c r="CN19" s="1327"/>
      <c r="CO19" s="1327"/>
      <c r="CP19" s="1324"/>
      <c r="CQ19" s="1324"/>
      <c r="CR19" s="1324"/>
      <c r="CS19" s="1324"/>
      <c r="CT19" s="1324"/>
      <c r="CU19" s="1324"/>
      <c r="CV19" s="1324"/>
      <c r="CW19" s="1324"/>
      <c r="CX19" s="1324"/>
      <c r="CY19" s="1324"/>
      <c r="CZ19" s="1324"/>
      <c r="DA19" s="1324"/>
      <c r="DB19" s="1324"/>
      <c r="DC19" s="1324"/>
      <c r="DD19" s="1324"/>
      <c r="DE19" s="1324"/>
      <c r="DF19" s="1324"/>
      <c r="DG19" s="1324"/>
      <c r="DH19" s="1324"/>
      <c r="DI19" s="1324"/>
      <c r="DJ19" s="1324"/>
      <c r="DK19" s="1324"/>
      <c r="DL19" s="1324"/>
      <c r="DM19" s="1325"/>
      <c r="DN19" s="1326">
        <f>'月別状況報告書（○月）'!CF43</f>
        <v>0</v>
      </c>
      <c r="DO19" s="1327"/>
      <c r="DP19" s="1327"/>
      <c r="DQ19" s="1327"/>
      <c r="DR19" s="1324"/>
      <c r="DS19" s="1324"/>
      <c r="DT19" s="1324"/>
      <c r="DU19" s="1324"/>
      <c r="DV19" s="1324"/>
      <c r="DW19" s="1324"/>
      <c r="DX19" s="1324"/>
      <c r="DY19" s="1324"/>
      <c r="DZ19" s="1324"/>
      <c r="EA19" s="1324"/>
      <c r="EB19" s="1324"/>
      <c r="EC19" s="1324"/>
      <c r="ED19" s="1324"/>
      <c r="EE19" s="1324"/>
      <c r="EF19" s="1324"/>
      <c r="EG19" s="1324"/>
      <c r="EH19" s="1324"/>
      <c r="EI19" s="1324"/>
      <c r="EJ19" s="1324"/>
      <c r="EK19" s="1324"/>
      <c r="EL19" s="1324"/>
      <c r="EM19" s="1324"/>
      <c r="EN19" s="1324"/>
      <c r="EO19" s="1325"/>
      <c r="EP19" s="1326">
        <f>'月別状況報告書（○月）'!CS43</f>
        <v>0</v>
      </c>
      <c r="EQ19" s="1327"/>
      <c r="ER19" s="1327"/>
      <c r="ES19" s="1327"/>
      <c r="ET19" s="1324"/>
      <c r="EU19" s="1324"/>
      <c r="EV19" s="1324"/>
      <c r="EW19" s="1324"/>
      <c r="EX19" s="1324"/>
      <c r="EY19" s="1324"/>
      <c r="EZ19" s="1324"/>
      <c r="FA19" s="1324"/>
      <c r="FB19" s="1324"/>
      <c r="FC19" s="1324"/>
      <c r="FD19" s="1324"/>
      <c r="FE19" s="1324"/>
      <c r="FF19" s="1324"/>
      <c r="FG19" s="1324"/>
      <c r="FH19" s="1324"/>
      <c r="FI19" s="1324"/>
      <c r="FJ19" s="1324"/>
      <c r="FK19" s="1324"/>
      <c r="FL19" s="1324"/>
      <c r="FM19" s="1324"/>
      <c r="FN19" s="1324"/>
      <c r="FO19" s="1324"/>
      <c r="FP19" s="1324"/>
      <c r="FQ19" s="1325"/>
      <c r="FR19" s="267"/>
      <c r="FS19" s="267"/>
      <c r="FT19" s="267"/>
      <c r="FU19" s="267"/>
      <c r="FV19" s="267"/>
      <c r="FW19" s="267"/>
      <c r="FX19" s="267"/>
      <c r="FY19" s="267"/>
      <c r="FZ19" s="267"/>
      <c r="GA19" s="267"/>
      <c r="GB19" s="267"/>
      <c r="GC19" s="267"/>
      <c r="GD19" s="267"/>
      <c r="GE19" s="267"/>
      <c r="GF19" s="267"/>
      <c r="GG19" s="267"/>
      <c r="GH19" s="267"/>
      <c r="GI19" s="267"/>
      <c r="GJ19" s="267"/>
      <c r="GK19" s="267"/>
      <c r="GL19" s="267"/>
      <c r="GM19" s="267"/>
      <c r="GN19" s="267"/>
      <c r="GO19" s="267"/>
      <c r="GP19" s="267"/>
      <c r="GQ19" s="267"/>
      <c r="GR19" s="267"/>
      <c r="GS19" s="267"/>
      <c r="GT19" s="267"/>
      <c r="GU19" s="267"/>
      <c r="GV19" s="267"/>
      <c r="GW19" s="267"/>
      <c r="GX19" s="267"/>
      <c r="GY19" s="267"/>
      <c r="GZ19" s="267"/>
      <c r="HA19" s="267"/>
      <c r="HB19" s="267"/>
      <c r="HC19" s="267"/>
      <c r="HD19" s="267"/>
      <c r="HE19" s="267"/>
      <c r="HF19" s="267"/>
      <c r="HG19" s="267"/>
      <c r="HH19" s="267"/>
      <c r="HI19" s="267"/>
      <c r="HJ19" s="267"/>
      <c r="HK19" s="267"/>
      <c r="HL19" s="267"/>
      <c r="HM19" s="267"/>
      <c r="HN19" s="267"/>
      <c r="HO19" s="267"/>
      <c r="HP19" s="267"/>
      <c r="HQ19" s="267"/>
      <c r="HR19" s="267"/>
      <c r="HS19" s="267"/>
      <c r="HT19" s="267"/>
      <c r="HU19" s="267"/>
      <c r="HV19" s="267"/>
      <c r="HW19" s="267"/>
      <c r="HX19" s="267"/>
      <c r="HY19" s="267"/>
      <c r="HZ19" s="267"/>
      <c r="IA19" s="267"/>
      <c r="IB19" s="267"/>
      <c r="IC19" s="267"/>
      <c r="ID19" s="267"/>
      <c r="IE19" s="267"/>
      <c r="IF19" s="267"/>
      <c r="IG19" s="267"/>
      <c r="IH19" s="267"/>
      <c r="II19" s="267"/>
      <c r="IJ19" s="267"/>
      <c r="IK19" s="267"/>
      <c r="IL19" s="267"/>
      <c r="IM19" s="267"/>
      <c r="IN19" s="267"/>
      <c r="IO19" s="267"/>
      <c r="IP19" s="267"/>
      <c r="IQ19" s="267"/>
      <c r="IR19" s="267"/>
      <c r="IS19" s="267"/>
      <c r="IT19" s="267"/>
      <c r="IU19" s="267"/>
      <c r="IV19" s="267"/>
    </row>
    <row r="20" spans="1:256" ht="30" customHeight="1" x14ac:dyDescent="0.15">
      <c r="A20" s="286">
        <v>5</v>
      </c>
      <c r="B20" s="1322">
        <f>'月別状況報告書（○月）'!D45</f>
        <v>0</v>
      </c>
      <c r="C20" s="1322"/>
      <c r="D20" s="1322">
        <f>'月別状況報告書（○月）'!F45</f>
        <v>0</v>
      </c>
      <c r="E20" s="1323"/>
      <c r="F20" s="1326">
        <f>'月別状況報告書（○月）'!AF45</f>
        <v>0</v>
      </c>
      <c r="G20" s="1327"/>
      <c r="H20" s="1327"/>
      <c r="I20" s="1327"/>
      <c r="J20" s="1324"/>
      <c r="K20" s="1324"/>
      <c r="L20" s="1324"/>
      <c r="M20" s="1324"/>
      <c r="N20" s="1324"/>
      <c r="O20" s="1324"/>
      <c r="P20" s="1324"/>
      <c r="Q20" s="1324"/>
      <c r="R20" s="1324"/>
      <c r="S20" s="1324"/>
      <c r="T20" s="1324"/>
      <c r="U20" s="1324"/>
      <c r="V20" s="1324"/>
      <c r="W20" s="1324"/>
      <c r="X20" s="1324"/>
      <c r="Y20" s="1324"/>
      <c r="Z20" s="1324"/>
      <c r="AA20" s="1324"/>
      <c r="AB20" s="1324"/>
      <c r="AC20" s="1324"/>
      <c r="AD20" s="1324"/>
      <c r="AE20" s="1324"/>
      <c r="AF20" s="1324"/>
      <c r="AG20" s="1325"/>
      <c r="AH20" s="1326">
        <f>'月別状況報告書（○月）'!AS45</f>
        <v>0</v>
      </c>
      <c r="AI20" s="1327"/>
      <c r="AJ20" s="1327"/>
      <c r="AK20" s="1327"/>
      <c r="AL20" s="1324"/>
      <c r="AM20" s="1324"/>
      <c r="AN20" s="1324"/>
      <c r="AO20" s="1324"/>
      <c r="AP20" s="1324"/>
      <c r="AQ20" s="1324"/>
      <c r="AR20" s="1324"/>
      <c r="AS20" s="1324"/>
      <c r="AT20" s="1324"/>
      <c r="AU20" s="1324"/>
      <c r="AV20" s="1324"/>
      <c r="AW20" s="1324"/>
      <c r="AX20" s="1324"/>
      <c r="AY20" s="1324"/>
      <c r="AZ20" s="1324"/>
      <c r="BA20" s="1324"/>
      <c r="BB20" s="1324"/>
      <c r="BC20" s="1324"/>
      <c r="BD20" s="1324"/>
      <c r="BE20" s="1324"/>
      <c r="BF20" s="1324"/>
      <c r="BG20" s="1324"/>
      <c r="BH20" s="1324"/>
      <c r="BI20" s="1325"/>
      <c r="BJ20" s="1326">
        <f>'月別状況報告書（○月）'!BF45</f>
        <v>0</v>
      </c>
      <c r="BK20" s="1327"/>
      <c r="BL20" s="1327"/>
      <c r="BM20" s="1327"/>
      <c r="BN20" s="1324"/>
      <c r="BO20" s="1324"/>
      <c r="BP20" s="1324"/>
      <c r="BQ20" s="1324"/>
      <c r="BR20" s="1324"/>
      <c r="BS20" s="1324"/>
      <c r="BT20" s="1324"/>
      <c r="BU20" s="1324"/>
      <c r="BV20" s="1324"/>
      <c r="BW20" s="1324"/>
      <c r="BX20" s="1324"/>
      <c r="BY20" s="1324"/>
      <c r="BZ20" s="1324"/>
      <c r="CA20" s="1324"/>
      <c r="CB20" s="1324"/>
      <c r="CC20" s="1324"/>
      <c r="CD20" s="1324"/>
      <c r="CE20" s="1324"/>
      <c r="CF20" s="1324"/>
      <c r="CG20" s="1324"/>
      <c r="CH20" s="1324"/>
      <c r="CI20" s="1324"/>
      <c r="CJ20" s="1324"/>
      <c r="CK20" s="1325"/>
      <c r="CL20" s="1326">
        <f>'月別状況報告書（○月）'!BS45</f>
        <v>0</v>
      </c>
      <c r="CM20" s="1327"/>
      <c r="CN20" s="1327"/>
      <c r="CO20" s="1327"/>
      <c r="CP20" s="1324"/>
      <c r="CQ20" s="1324"/>
      <c r="CR20" s="1324"/>
      <c r="CS20" s="1324"/>
      <c r="CT20" s="1324"/>
      <c r="CU20" s="1324"/>
      <c r="CV20" s="1324"/>
      <c r="CW20" s="1324"/>
      <c r="CX20" s="1324"/>
      <c r="CY20" s="1324"/>
      <c r="CZ20" s="1324"/>
      <c r="DA20" s="1324"/>
      <c r="DB20" s="1324"/>
      <c r="DC20" s="1324"/>
      <c r="DD20" s="1324"/>
      <c r="DE20" s="1324"/>
      <c r="DF20" s="1324"/>
      <c r="DG20" s="1324"/>
      <c r="DH20" s="1324"/>
      <c r="DI20" s="1324"/>
      <c r="DJ20" s="1324"/>
      <c r="DK20" s="1324"/>
      <c r="DL20" s="1324"/>
      <c r="DM20" s="1325"/>
      <c r="DN20" s="1326">
        <f>'月別状況報告書（○月）'!CF45</f>
        <v>0</v>
      </c>
      <c r="DO20" s="1327"/>
      <c r="DP20" s="1327"/>
      <c r="DQ20" s="1327"/>
      <c r="DR20" s="1324"/>
      <c r="DS20" s="1324"/>
      <c r="DT20" s="1324"/>
      <c r="DU20" s="1324"/>
      <c r="DV20" s="1324"/>
      <c r="DW20" s="1324"/>
      <c r="DX20" s="1324"/>
      <c r="DY20" s="1324"/>
      <c r="DZ20" s="1324"/>
      <c r="EA20" s="1324"/>
      <c r="EB20" s="1324"/>
      <c r="EC20" s="1324"/>
      <c r="ED20" s="1324"/>
      <c r="EE20" s="1324"/>
      <c r="EF20" s="1324"/>
      <c r="EG20" s="1324"/>
      <c r="EH20" s="1324"/>
      <c r="EI20" s="1324"/>
      <c r="EJ20" s="1324"/>
      <c r="EK20" s="1324"/>
      <c r="EL20" s="1324"/>
      <c r="EM20" s="1324"/>
      <c r="EN20" s="1324"/>
      <c r="EO20" s="1325"/>
      <c r="EP20" s="1326">
        <f>'月別状況報告書（○月）'!CS45</f>
        <v>0</v>
      </c>
      <c r="EQ20" s="1327"/>
      <c r="ER20" s="1327"/>
      <c r="ES20" s="1327"/>
      <c r="ET20" s="1324"/>
      <c r="EU20" s="1324"/>
      <c r="EV20" s="1324"/>
      <c r="EW20" s="1324"/>
      <c r="EX20" s="1324"/>
      <c r="EY20" s="1324"/>
      <c r="EZ20" s="1324"/>
      <c r="FA20" s="1324"/>
      <c r="FB20" s="1324"/>
      <c r="FC20" s="1324"/>
      <c r="FD20" s="1324"/>
      <c r="FE20" s="1324"/>
      <c r="FF20" s="1324"/>
      <c r="FG20" s="1324"/>
      <c r="FH20" s="1324"/>
      <c r="FI20" s="1324"/>
      <c r="FJ20" s="1324"/>
      <c r="FK20" s="1324"/>
      <c r="FL20" s="1324"/>
      <c r="FM20" s="1324"/>
      <c r="FN20" s="1324"/>
      <c r="FO20" s="1324"/>
      <c r="FP20" s="1324"/>
      <c r="FQ20" s="1325"/>
      <c r="FR20" s="267"/>
      <c r="FS20" s="267"/>
      <c r="FT20" s="267"/>
      <c r="FU20" s="267"/>
      <c r="FV20" s="267"/>
      <c r="FW20" s="267"/>
      <c r="FX20" s="267"/>
      <c r="FY20" s="267"/>
      <c r="FZ20" s="267"/>
      <c r="GA20" s="267"/>
      <c r="GB20" s="267"/>
      <c r="GC20" s="267"/>
      <c r="GD20" s="267"/>
      <c r="GE20" s="267"/>
      <c r="GF20" s="267"/>
      <c r="GG20" s="267"/>
      <c r="GH20" s="267"/>
      <c r="GI20" s="267"/>
      <c r="GJ20" s="267"/>
      <c r="GK20" s="267"/>
      <c r="GL20" s="267"/>
      <c r="GM20" s="267"/>
      <c r="GN20" s="267"/>
      <c r="GO20" s="267"/>
      <c r="GP20" s="267"/>
      <c r="GQ20" s="267"/>
      <c r="GR20" s="267"/>
      <c r="GS20" s="267"/>
      <c r="GT20" s="267"/>
      <c r="GU20" s="267"/>
      <c r="GV20" s="267"/>
      <c r="GW20" s="267"/>
      <c r="GX20" s="267"/>
      <c r="GY20" s="267"/>
      <c r="GZ20" s="267"/>
      <c r="HA20" s="267"/>
      <c r="HB20" s="267"/>
      <c r="HC20" s="267"/>
      <c r="HD20" s="267"/>
      <c r="HE20" s="267"/>
      <c r="HF20" s="267"/>
      <c r="HG20" s="267"/>
      <c r="HH20" s="267"/>
      <c r="HI20" s="267"/>
      <c r="HJ20" s="267"/>
      <c r="HK20" s="267"/>
      <c r="HL20" s="267"/>
      <c r="HM20" s="267"/>
      <c r="HN20" s="267"/>
      <c r="HO20" s="267"/>
      <c r="HP20" s="267"/>
      <c r="HQ20" s="267"/>
      <c r="HR20" s="267"/>
      <c r="HS20" s="267"/>
      <c r="HT20" s="267"/>
      <c r="HU20" s="267"/>
      <c r="HV20" s="267"/>
      <c r="HW20" s="267"/>
      <c r="HX20" s="267"/>
      <c r="HY20" s="267"/>
      <c r="HZ20" s="267"/>
      <c r="IA20" s="267"/>
      <c r="IB20" s="267"/>
      <c r="IC20" s="267"/>
      <c r="ID20" s="267"/>
      <c r="IE20" s="267"/>
      <c r="IF20" s="267"/>
      <c r="IG20" s="267"/>
      <c r="IH20" s="267"/>
      <c r="II20" s="267"/>
      <c r="IJ20" s="267"/>
      <c r="IK20" s="267"/>
      <c r="IL20" s="267"/>
      <c r="IM20" s="267"/>
      <c r="IN20" s="267"/>
      <c r="IO20" s="267"/>
      <c r="IP20" s="267"/>
      <c r="IQ20" s="267"/>
      <c r="IR20" s="267"/>
      <c r="IS20" s="267"/>
      <c r="IT20" s="267"/>
      <c r="IU20" s="267"/>
      <c r="IV20" s="267"/>
    </row>
    <row r="21" spans="1:256" ht="30" customHeight="1" x14ac:dyDescent="0.15">
      <c r="A21" s="286">
        <v>6</v>
      </c>
      <c r="B21" s="1322">
        <f>'月別状況報告書（○月）'!D47</f>
        <v>0</v>
      </c>
      <c r="C21" s="1322"/>
      <c r="D21" s="1322">
        <f>'月別状況報告書（○月）'!F47</f>
        <v>0</v>
      </c>
      <c r="E21" s="1323"/>
      <c r="F21" s="1326">
        <f>'月別状況報告書（○月）'!AF47</f>
        <v>0</v>
      </c>
      <c r="G21" s="1327"/>
      <c r="H21" s="1327"/>
      <c r="I21" s="1327"/>
      <c r="J21" s="1324"/>
      <c r="K21" s="1324"/>
      <c r="L21" s="1324"/>
      <c r="M21" s="1324"/>
      <c r="N21" s="1324"/>
      <c r="O21" s="1324"/>
      <c r="P21" s="1324"/>
      <c r="Q21" s="1324"/>
      <c r="R21" s="1324"/>
      <c r="S21" s="1324"/>
      <c r="T21" s="1324"/>
      <c r="U21" s="1324"/>
      <c r="V21" s="1324"/>
      <c r="W21" s="1324"/>
      <c r="X21" s="1324"/>
      <c r="Y21" s="1324"/>
      <c r="Z21" s="1324"/>
      <c r="AA21" s="1324"/>
      <c r="AB21" s="1324"/>
      <c r="AC21" s="1324"/>
      <c r="AD21" s="1324"/>
      <c r="AE21" s="1324"/>
      <c r="AF21" s="1324"/>
      <c r="AG21" s="1325"/>
      <c r="AH21" s="1326">
        <f>'月別状況報告書（○月）'!AS47</f>
        <v>0</v>
      </c>
      <c r="AI21" s="1327"/>
      <c r="AJ21" s="1327"/>
      <c r="AK21" s="1327"/>
      <c r="AL21" s="1324"/>
      <c r="AM21" s="1324"/>
      <c r="AN21" s="1324"/>
      <c r="AO21" s="1324"/>
      <c r="AP21" s="1324"/>
      <c r="AQ21" s="1324"/>
      <c r="AR21" s="1324"/>
      <c r="AS21" s="1324"/>
      <c r="AT21" s="1324"/>
      <c r="AU21" s="1324"/>
      <c r="AV21" s="1324"/>
      <c r="AW21" s="1324"/>
      <c r="AX21" s="1324"/>
      <c r="AY21" s="1324"/>
      <c r="AZ21" s="1324"/>
      <c r="BA21" s="1324"/>
      <c r="BB21" s="1324"/>
      <c r="BC21" s="1324"/>
      <c r="BD21" s="1324"/>
      <c r="BE21" s="1324"/>
      <c r="BF21" s="1324"/>
      <c r="BG21" s="1324"/>
      <c r="BH21" s="1324"/>
      <c r="BI21" s="1325"/>
      <c r="BJ21" s="1326">
        <f>'月別状況報告書（○月）'!BF47</f>
        <v>0</v>
      </c>
      <c r="BK21" s="1327"/>
      <c r="BL21" s="1327"/>
      <c r="BM21" s="1327"/>
      <c r="BN21" s="1324"/>
      <c r="BO21" s="1324"/>
      <c r="BP21" s="1324"/>
      <c r="BQ21" s="1324"/>
      <c r="BR21" s="1324"/>
      <c r="BS21" s="1324"/>
      <c r="BT21" s="1324"/>
      <c r="BU21" s="1324"/>
      <c r="BV21" s="1324"/>
      <c r="BW21" s="1324"/>
      <c r="BX21" s="1324"/>
      <c r="BY21" s="1324"/>
      <c r="BZ21" s="1324"/>
      <c r="CA21" s="1324"/>
      <c r="CB21" s="1324"/>
      <c r="CC21" s="1324"/>
      <c r="CD21" s="1324"/>
      <c r="CE21" s="1324"/>
      <c r="CF21" s="1324"/>
      <c r="CG21" s="1324"/>
      <c r="CH21" s="1324"/>
      <c r="CI21" s="1324"/>
      <c r="CJ21" s="1324"/>
      <c r="CK21" s="1325"/>
      <c r="CL21" s="1326">
        <f>'月別状況報告書（○月）'!BS47</f>
        <v>0</v>
      </c>
      <c r="CM21" s="1327"/>
      <c r="CN21" s="1327"/>
      <c r="CO21" s="1327"/>
      <c r="CP21" s="1324"/>
      <c r="CQ21" s="1324"/>
      <c r="CR21" s="1324"/>
      <c r="CS21" s="1324"/>
      <c r="CT21" s="1324"/>
      <c r="CU21" s="1324"/>
      <c r="CV21" s="1324"/>
      <c r="CW21" s="1324"/>
      <c r="CX21" s="1324"/>
      <c r="CY21" s="1324"/>
      <c r="CZ21" s="1324"/>
      <c r="DA21" s="1324"/>
      <c r="DB21" s="1324"/>
      <c r="DC21" s="1324"/>
      <c r="DD21" s="1324"/>
      <c r="DE21" s="1324"/>
      <c r="DF21" s="1324"/>
      <c r="DG21" s="1324"/>
      <c r="DH21" s="1324"/>
      <c r="DI21" s="1324"/>
      <c r="DJ21" s="1324"/>
      <c r="DK21" s="1324"/>
      <c r="DL21" s="1324"/>
      <c r="DM21" s="1325"/>
      <c r="DN21" s="1326">
        <f>'月別状況報告書（○月）'!CF47</f>
        <v>0</v>
      </c>
      <c r="DO21" s="1327"/>
      <c r="DP21" s="1327"/>
      <c r="DQ21" s="1327"/>
      <c r="DR21" s="1324"/>
      <c r="DS21" s="1324"/>
      <c r="DT21" s="1324"/>
      <c r="DU21" s="1324"/>
      <c r="DV21" s="1324"/>
      <c r="DW21" s="1324"/>
      <c r="DX21" s="1324"/>
      <c r="DY21" s="1324"/>
      <c r="DZ21" s="1324"/>
      <c r="EA21" s="1324"/>
      <c r="EB21" s="1324"/>
      <c r="EC21" s="1324"/>
      <c r="ED21" s="1324"/>
      <c r="EE21" s="1324"/>
      <c r="EF21" s="1324"/>
      <c r="EG21" s="1324"/>
      <c r="EH21" s="1324"/>
      <c r="EI21" s="1324"/>
      <c r="EJ21" s="1324"/>
      <c r="EK21" s="1324"/>
      <c r="EL21" s="1324"/>
      <c r="EM21" s="1324"/>
      <c r="EN21" s="1324"/>
      <c r="EO21" s="1325"/>
      <c r="EP21" s="1326">
        <f>'月別状況報告書（○月）'!CS47</f>
        <v>0</v>
      </c>
      <c r="EQ21" s="1327"/>
      <c r="ER21" s="1327"/>
      <c r="ES21" s="1327"/>
      <c r="ET21" s="1324"/>
      <c r="EU21" s="1324"/>
      <c r="EV21" s="1324"/>
      <c r="EW21" s="1324"/>
      <c r="EX21" s="1324"/>
      <c r="EY21" s="1324"/>
      <c r="EZ21" s="1324"/>
      <c r="FA21" s="1324"/>
      <c r="FB21" s="1324"/>
      <c r="FC21" s="1324"/>
      <c r="FD21" s="1324"/>
      <c r="FE21" s="1324"/>
      <c r="FF21" s="1324"/>
      <c r="FG21" s="1324"/>
      <c r="FH21" s="1324"/>
      <c r="FI21" s="1324"/>
      <c r="FJ21" s="1324"/>
      <c r="FK21" s="1324"/>
      <c r="FL21" s="1324"/>
      <c r="FM21" s="1324"/>
      <c r="FN21" s="1324"/>
      <c r="FO21" s="1324"/>
      <c r="FP21" s="1324"/>
      <c r="FQ21" s="1325"/>
      <c r="FR21" s="267"/>
      <c r="FS21" s="267"/>
      <c r="FT21" s="267"/>
      <c r="FU21" s="267"/>
      <c r="FV21" s="267"/>
      <c r="FW21" s="267"/>
      <c r="FX21" s="267"/>
      <c r="FY21" s="267"/>
      <c r="FZ21" s="267"/>
      <c r="GA21" s="267"/>
      <c r="GB21" s="267"/>
      <c r="GC21" s="267"/>
      <c r="GD21" s="267"/>
      <c r="GE21" s="267"/>
      <c r="GF21" s="267"/>
      <c r="GG21" s="267"/>
      <c r="GH21" s="267"/>
      <c r="GI21" s="267"/>
      <c r="GJ21" s="267"/>
      <c r="GK21" s="267"/>
      <c r="GL21" s="267"/>
      <c r="GM21" s="267"/>
      <c r="GN21" s="267"/>
      <c r="GO21" s="267"/>
      <c r="GP21" s="267"/>
      <c r="GQ21" s="267"/>
      <c r="GR21" s="267"/>
      <c r="GS21" s="267"/>
      <c r="GT21" s="267"/>
      <c r="GU21" s="267"/>
      <c r="GV21" s="267"/>
      <c r="GW21" s="267"/>
      <c r="GX21" s="267"/>
      <c r="GY21" s="267"/>
      <c r="GZ21" s="267"/>
      <c r="HA21" s="267"/>
      <c r="HB21" s="267"/>
      <c r="HC21" s="267"/>
      <c r="HD21" s="267"/>
      <c r="HE21" s="267"/>
      <c r="HF21" s="267"/>
      <c r="HG21" s="267"/>
      <c r="HH21" s="267"/>
      <c r="HI21" s="267"/>
      <c r="HJ21" s="267"/>
      <c r="HK21" s="267"/>
      <c r="HL21" s="267"/>
      <c r="HM21" s="267"/>
      <c r="HN21" s="267"/>
      <c r="HO21" s="267"/>
      <c r="HP21" s="267"/>
      <c r="HQ21" s="267"/>
      <c r="HR21" s="267"/>
      <c r="HS21" s="267"/>
      <c r="HT21" s="267"/>
      <c r="HU21" s="267"/>
      <c r="HV21" s="267"/>
      <c r="HW21" s="267"/>
      <c r="HX21" s="267"/>
      <c r="HY21" s="267"/>
      <c r="HZ21" s="267"/>
      <c r="IA21" s="267"/>
      <c r="IB21" s="267"/>
      <c r="IC21" s="267"/>
      <c r="ID21" s="267"/>
      <c r="IE21" s="267"/>
      <c r="IF21" s="267"/>
      <c r="IG21" s="267"/>
      <c r="IH21" s="267"/>
      <c r="II21" s="267"/>
      <c r="IJ21" s="267"/>
      <c r="IK21" s="267"/>
      <c r="IL21" s="267"/>
      <c r="IM21" s="267"/>
      <c r="IN21" s="267"/>
      <c r="IO21" s="267"/>
      <c r="IP21" s="267"/>
      <c r="IQ21" s="267"/>
      <c r="IR21" s="267"/>
      <c r="IS21" s="267"/>
      <c r="IT21" s="267"/>
      <c r="IU21" s="267"/>
      <c r="IV21" s="267"/>
    </row>
    <row r="22" spans="1:256" ht="30" customHeight="1" x14ac:dyDescent="0.15">
      <c r="A22" s="286">
        <v>7</v>
      </c>
      <c r="B22" s="1322">
        <f>'月別状況報告書（○月）'!D49</f>
        <v>0</v>
      </c>
      <c r="C22" s="1322"/>
      <c r="D22" s="1322">
        <f>'月別状況報告書（○月）'!F49</f>
        <v>0</v>
      </c>
      <c r="E22" s="1323"/>
      <c r="F22" s="1326">
        <f>'月別状況報告書（○月）'!AF49</f>
        <v>0</v>
      </c>
      <c r="G22" s="1327"/>
      <c r="H22" s="1327"/>
      <c r="I22" s="1327"/>
      <c r="J22" s="1324"/>
      <c r="K22" s="1324"/>
      <c r="L22" s="1324"/>
      <c r="M22" s="1324"/>
      <c r="N22" s="1324"/>
      <c r="O22" s="1324"/>
      <c r="P22" s="1324"/>
      <c r="Q22" s="1324"/>
      <c r="R22" s="1324"/>
      <c r="S22" s="1324"/>
      <c r="T22" s="1324"/>
      <c r="U22" s="1324"/>
      <c r="V22" s="1324"/>
      <c r="W22" s="1324"/>
      <c r="X22" s="1324"/>
      <c r="Y22" s="1324"/>
      <c r="Z22" s="1324"/>
      <c r="AA22" s="1324"/>
      <c r="AB22" s="1324"/>
      <c r="AC22" s="1324"/>
      <c r="AD22" s="1324"/>
      <c r="AE22" s="1324"/>
      <c r="AF22" s="1324"/>
      <c r="AG22" s="1325"/>
      <c r="AH22" s="1326">
        <f>'月別状況報告書（○月）'!AS49</f>
        <v>0</v>
      </c>
      <c r="AI22" s="1327"/>
      <c r="AJ22" s="1327"/>
      <c r="AK22" s="1327"/>
      <c r="AL22" s="1324"/>
      <c r="AM22" s="1324"/>
      <c r="AN22" s="1324"/>
      <c r="AO22" s="1324"/>
      <c r="AP22" s="1324"/>
      <c r="AQ22" s="1324"/>
      <c r="AR22" s="1324"/>
      <c r="AS22" s="1324"/>
      <c r="AT22" s="1324"/>
      <c r="AU22" s="1324"/>
      <c r="AV22" s="1324"/>
      <c r="AW22" s="1324"/>
      <c r="AX22" s="1324"/>
      <c r="AY22" s="1324"/>
      <c r="AZ22" s="1324"/>
      <c r="BA22" s="1324"/>
      <c r="BB22" s="1324"/>
      <c r="BC22" s="1324"/>
      <c r="BD22" s="1324"/>
      <c r="BE22" s="1324"/>
      <c r="BF22" s="1324"/>
      <c r="BG22" s="1324"/>
      <c r="BH22" s="1324"/>
      <c r="BI22" s="1325"/>
      <c r="BJ22" s="1326">
        <f>'月別状況報告書（○月）'!BF49</f>
        <v>0</v>
      </c>
      <c r="BK22" s="1327"/>
      <c r="BL22" s="1327"/>
      <c r="BM22" s="1327"/>
      <c r="BN22" s="1324"/>
      <c r="BO22" s="1324"/>
      <c r="BP22" s="1324"/>
      <c r="BQ22" s="1324"/>
      <c r="BR22" s="1324"/>
      <c r="BS22" s="1324"/>
      <c r="BT22" s="1324"/>
      <c r="BU22" s="1324"/>
      <c r="BV22" s="1324"/>
      <c r="BW22" s="1324"/>
      <c r="BX22" s="1324"/>
      <c r="BY22" s="1324"/>
      <c r="BZ22" s="1324"/>
      <c r="CA22" s="1324"/>
      <c r="CB22" s="1324"/>
      <c r="CC22" s="1324"/>
      <c r="CD22" s="1324"/>
      <c r="CE22" s="1324"/>
      <c r="CF22" s="1324"/>
      <c r="CG22" s="1324"/>
      <c r="CH22" s="1324"/>
      <c r="CI22" s="1324"/>
      <c r="CJ22" s="1324"/>
      <c r="CK22" s="1325"/>
      <c r="CL22" s="1326">
        <f>'月別状況報告書（○月）'!BS49</f>
        <v>0</v>
      </c>
      <c r="CM22" s="1327"/>
      <c r="CN22" s="1327"/>
      <c r="CO22" s="1327"/>
      <c r="CP22" s="1324"/>
      <c r="CQ22" s="1324"/>
      <c r="CR22" s="1324"/>
      <c r="CS22" s="1324"/>
      <c r="CT22" s="1324"/>
      <c r="CU22" s="1324"/>
      <c r="CV22" s="1324"/>
      <c r="CW22" s="1324"/>
      <c r="CX22" s="1324"/>
      <c r="CY22" s="1324"/>
      <c r="CZ22" s="1324"/>
      <c r="DA22" s="1324"/>
      <c r="DB22" s="1324"/>
      <c r="DC22" s="1324"/>
      <c r="DD22" s="1324"/>
      <c r="DE22" s="1324"/>
      <c r="DF22" s="1324"/>
      <c r="DG22" s="1324"/>
      <c r="DH22" s="1324"/>
      <c r="DI22" s="1324"/>
      <c r="DJ22" s="1324"/>
      <c r="DK22" s="1324"/>
      <c r="DL22" s="1324"/>
      <c r="DM22" s="1325"/>
      <c r="DN22" s="1326">
        <f>'月別状況報告書（○月）'!CF49</f>
        <v>0</v>
      </c>
      <c r="DO22" s="1327"/>
      <c r="DP22" s="1327"/>
      <c r="DQ22" s="1327"/>
      <c r="DR22" s="1324"/>
      <c r="DS22" s="1324"/>
      <c r="DT22" s="1324"/>
      <c r="DU22" s="1324"/>
      <c r="DV22" s="1324"/>
      <c r="DW22" s="1324"/>
      <c r="DX22" s="1324"/>
      <c r="DY22" s="1324"/>
      <c r="DZ22" s="1324"/>
      <c r="EA22" s="1324"/>
      <c r="EB22" s="1324"/>
      <c r="EC22" s="1324"/>
      <c r="ED22" s="1324"/>
      <c r="EE22" s="1324"/>
      <c r="EF22" s="1324"/>
      <c r="EG22" s="1324"/>
      <c r="EH22" s="1324"/>
      <c r="EI22" s="1324"/>
      <c r="EJ22" s="1324"/>
      <c r="EK22" s="1324"/>
      <c r="EL22" s="1324"/>
      <c r="EM22" s="1324"/>
      <c r="EN22" s="1324"/>
      <c r="EO22" s="1325"/>
      <c r="EP22" s="1326">
        <f>'月別状況報告書（○月）'!CS49</f>
        <v>0</v>
      </c>
      <c r="EQ22" s="1327"/>
      <c r="ER22" s="1327"/>
      <c r="ES22" s="1327"/>
      <c r="ET22" s="1324"/>
      <c r="EU22" s="1324"/>
      <c r="EV22" s="1324"/>
      <c r="EW22" s="1324"/>
      <c r="EX22" s="1324"/>
      <c r="EY22" s="1324"/>
      <c r="EZ22" s="1324"/>
      <c r="FA22" s="1324"/>
      <c r="FB22" s="1324"/>
      <c r="FC22" s="1324"/>
      <c r="FD22" s="1324"/>
      <c r="FE22" s="1324"/>
      <c r="FF22" s="1324"/>
      <c r="FG22" s="1324"/>
      <c r="FH22" s="1324"/>
      <c r="FI22" s="1324"/>
      <c r="FJ22" s="1324"/>
      <c r="FK22" s="1324"/>
      <c r="FL22" s="1324"/>
      <c r="FM22" s="1324"/>
      <c r="FN22" s="1324"/>
      <c r="FO22" s="1324"/>
      <c r="FP22" s="1324"/>
      <c r="FQ22" s="1325"/>
      <c r="FR22" s="267"/>
      <c r="FS22" s="267"/>
      <c r="FT22" s="267"/>
      <c r="FU22" s="267"/>
      <c r="FV22" s="267"/>
      <c r="FW22" s="267"/>
      <c r="FX22" s="267"/>
      <c r="FY22" s="267"/>
      <c r="FZ22" s="267"/>
      <c r="GA22" s="267"/>
      <c r="GB22" s="267"/>
      <c r="GC22" s="267"/>
      <c r="GD22" s="267"/>
      <c r="GE22" s="267"/>
      <c r="GF22" s="267"/>
      <c r="GG22" s="267"/>
      <c r="GH22" s="267"/>
      <c r="GI22" s="267"/>
      <c r="GJ22" s="267"/>
      <c r="GK22" s="267"/>
      <c r="GL22" s="267"/>
      <c r="GM22" s="267"/>
      <c r="GN22" s="267"/>
      <c r="GO22" s="267"/>
      <c r="GP22" s="267"/>
      <c r="GQ22" s="267"/>
      <c r="GR22" s="267"/>
      <c r="GS22" s="267"/>
      <c r="GT22" s="267"/>
      <c r="GU22" s="267"/>
      <c r="GV22" s="267"/>
      <c r="GW22" s="267"/>
      <c r="GX22" s="267"/>
      <c r="GY22" s="267"/>
      <c r="GZ22" s="267"/>
      <c r="HA22" s="267"/>
      <c r="HB22" s="267"/>
      <c r="HC22" s="267"/>
      <c r="HD22" s="267"/>
      <c r="HE22" s="267"/>
      <c r="HF22" s="267"/>
      <c r="HG22" s="267"/>
      <c r="HH22" s="267"/>
      <c r="HI22" s="267"/>
      <c r="HJ22" s="267"/>
      <c r="HK22" s="267"/>
      <c r="HL22" s="267"/>
      <c r="HM22" s="267"/>
      <c r="HN22" s="267"/>
      <c r="HO22" s="267"/>
      <c r="HP22" s="267"/>
      <c r="HQ22" s="267"/>
      <c r="HR22" s="267"/>
      <c r="HS22" s="267"/>
      <c r="HT22" s="267"/>
      <c r="HU22" s="267"/>
      <c r="HV22" s="267"/>
      <c r="HW22" s="267"/>
      <c r="HX22" s="267"/>
      <c r="HY22" s="267"/>
      <c r="HZ22" s="267"/>
      <c r="IA22" s="267"/>
      <c r="IB22" s="267"/>
      <c r="IC22" s="267"/>
      <c r="ID22" s="267"/>
      <c r="IE22" s="267"/>
      <c r="IF22" s="267"/>
      <c r="IG22" s="267"/>
      <c r="IH22" s="267"/>
      <c r="II22" s="267"/>
      <c r="IJ22" s="267"/>
      <c r="IK22" s="267"/>
      <c r="IL22" s="267"/>
      <c r="IM22" s="267"/>
      <c r="IN22" s="267"/>
      <c r="IO22" s="267"/>
      <c r="IP22" s="267"/>
      <c r="IQ22" s="267"/>
      <c r="IR22" s="267"/>
      <c r="IS22" s="267"/>
      <c r="IT22" s="267"/>
      <c r="IU22" s="267"/>
      <c r="IV22" s="267"/>
    </row>
    <row r="23" spans="1:256" ht="30" customHeight="1" x14ac:dyDescent="0.15">
      <c r="A23" s="286">
        <v>8</v>
      </c>
      <c r="B23" s="1322">
        <f>'月別状況報告書（○月）'!D51</f>
        <v>0</v>
      </c>
      <c r="C23" s="1322"/>
      <c r="D23" s="1322">
        <f>'月別状況報告書（○月）'!F51</f>
        <v>0</v>
      </c>
      <c r="E23" s="1323"/>
      <c r="F23" s="1326">
        <f>'月別状況報告書（○月）'!AF51</f>
        <v>0</v>
      </c>
      <c r="G23" s="1327"/>
      <c r="H23" s="1327"/>
      <c r="I23" s="1327"/>
      <c r="J23" s="1324"/>
      <c r="K23" s="1324"/>
      <c r="L23" s="1324"/>
      <c r="M23" s="1324"/>
      <c r="N23" s="1324"/>
      <c r="O23" s="1324"/>
      <c r="P23" s="1324"/>
      <c r="Q23" s="1324"/>
      <c r="R23" s="1324"/>
      <c r="S23" s="1324"/>
      <c r="T23" s="1324"/>
      <c r="U23" s="1324"/>
      <c r="V23" s="1324"/>
      <c r="W23" s="1324"/>
      <c r="X23" s="1324"/>
      <c r="Y23" s="1324"/>
      <c r="Z23" s="1324"/>
      <c r="AA23" s="1324"/>
      <c r="AB23" s="1324"/>
      <c r="AC23" s="1324"/>
      <c r="AD23" s="1324"/>
      <c r="AE23" s="1324"/>
      <c r="AF23" s="1324"/>
      <c r="AG23" s="1325"/>
      <c r="AH23" s="1326">
        <f>'月別状況報告書（○月）'!AS51</f>
        <v>0</v>
      </c>
      <c r="AI23" s="1327"/>
      <c r="AJ23" s="1327"/>
      <c r="AK23" s="1327"/>
      <c r="AL23" s="1324"/>
      <c r="AM23" s="1324"/>
      <c r="AN23" s="1324"/>
      <c r="AO23" s="1324"/>
      <c r="AP23" s="1324"/>
      <c r="AQ23" s="1324"/>
      <c r="AR23" s="1324"/>
      <c r="AS23" s="1324"/>
      <c r="AT23" s="1324"/>
      <c r="AU23" s="1324"/>
      <c r="AV23" s="1324"/>
      <c r="AW23" s="1324"/>
      <c r="AX23" s="1324"/>
      <c r="AY23" s="1324"/>
      <c r="AZ23" s="1324"/>
      <c r="BA23" s="1324"/>
      <c r="BB23" s="1324"/>
      <c r="BC23" s="1324"/>
      <c r="BD23" s="1324"/>
      <c r="BE23" s="1324"/>
      <c r="BF23" s="1324"/>
      <c r="BG23" s="1324"/>
      <c r="BH23" s="1324"/>
      <c r="BI23" s="1325"/>
      <c r="BJ23" s="1326">
        <f>'月別状況報告書（○月）'!BF51</f>
        <v>0</v>
      </c>
      <c r="BK23" s="1327"/>
      <c r="BL23" s="1327"/>
      <c r="BM23" s="1327"/>
      <c r="BN23" s="1324"/>
      <c r="BO23" s="1324"/>
      <c r="BP23" s="1324"/>
      <c r="BQ23" s="1324"/>
      <c r="BR23" s="1324"/>
      <c r="BS23" s="1324"/>
      <c r="BT23" s="1324"/>
      <c r="BU23" s="1324"/>
      <c r="BV23" s="1324"/>
      <c r="BW23" s="1324"/>
      <c r="BX23" s="1324"/>
      <c r="BY23" s="1324"/>
      <c r="BZ23" s="1324"/>
      <c r="CA23" s="1324"/>
      <c r="CB23" s="1324"/>
      <c r="CC23" s="1324"/>
      <c r="CD23" s="1324"/>
      <c r="CE23" s="1324"/>
      <c r="CF23" s="1324"/>
      <c r="CG23" s="1324"/>
      <c r="CH23" s="1324"/>
      <c r="CI23" s="1324"/>
      <c r="CJ23" s="1324"/>
      <c r="CK23" s="1325"/>
      <c r="CL23" s="1326">
        <f>'月別状況報告書（○月）'!BS51</f>
        <v>0</v>
      </c>
      <c r="CM23" s="1327"/>
      <c r="CN23" s="1327"/>
      <c r="CO23" s="1327"/>
      <c r="CP23" s="1324"/>
      <c r="CQ23" s="1324"/>
      <c r="CR23" s="1324"/>
      <c r="CS23" s="1324"/>
      <c r="CT23" s="1324"/>
      <c r="CU23" s="1324"/>
      <c r="CV23" s="1324"/>
      <c r="CW23" s="1324"/>
      <c r="CX23" s="1324"/>
      <c r="CY23" s="1324"/>
      <c r="CZ23" s="1324"/>
      <c r="DA23" s="1324"/>
      <c r="DB23" s="1324"/>
      <c r="DC23" s="1324"/>
      <c r="DD23" s="1324"/>
      <c r="DE23" s="1324"/>
      <c r="DF23" s="1324"/>
      <c r="DG23" s="1324"/>
      <c r="DH23" s="1324"/>
      <c r="DI23" s="1324"/>
      <c r="DJ23" s="1324"/>
      <c r="DK23" s="1324"/>
      <c r="DL23" s="1324"/>
      <c r="DM23" s="1325"/>
      <c r="DN23" s="1326">
        <f>'月別状況報告書（○月）'!CF51</f>
        <v>0</v>
      </c>
      <c r="DO23" s="1327"/>
      <c r="DP23" s="1327"/>
      <c r="DQ23" s="1327"/>
      <c r="DR23" s="1324"/>
      <c r="DS23" s="1324"/>
      <c r="DT23" s="1324"/>
      <c r="DU23" s="1324"/>
      <c r="DV23" s="1324"/>
      <c r="DW23" s="1324"/>
      <c r="DX23" s="1324"/>
      <c r="DY23" s="1324"/>
      <c r="DZ23" s="1324"/>
      <c r="EA23" s="1324"/>
      <c r="EB23" s="1324"/>
      <c r="EC23" s="1324"/>
      <c r="ED23" s="1324"/>
      <c r="EE23" s="1324"/>
      <c r="EF23" s="1324"/>
      <c r="EG23" s="1324"/>
      <c r="EH23" s="1324"/>
      <c r="EI23" s="1324"/>
      <c r="EJ23" s="1324"/>
      <c r="EK23" s="1324"/>
      <c r="EL23" s="1324"/>
      <c r="EM23" s="1324"/>
      <c r="EN23" s="1324"/>
      <c r="EO23" s="1325"/>
      <c r="EP23" s="1326">
        <f>'月別状況報告書（○月）'!CS51</f>
        <v>0</v>
      </c>
      <c r="EQ23" s="1327"/>
      <c r="ER23" s="1327"/>
      <c r="ES23" s="1327"/>
      <c r="ET23" s="1324"/>
      <c r="EU23" s="1324"/>
      <c r="EV23" s="1324"/>
      <c r="EW23" s="1324"/>
      <c r="EX23" s="1324"/>
      <c r="EY23" s="1324"/>
      <c r="EZ23" s="1324"/>
      <c r="FA23" s="1324"/>
      <c r="FB23" s="1324"/>
      <c r="FC23" s="1324"/>
      <c r="FD23" s="1324"/>
      <c r="FE23" s="1324"/>
      <c r="FF23" s="1324"/>
      <c r="FG23" s="1324"/>
      <c r="FH23" s="1324"/>
      <c r="FI23" s="1324"/>
      <c r="FJ23" s="1324"/>
      <c r="FK23" s="1324"/>
      <c r="FL23" s="1324"/>
      <c r="FM23" s="1324"/>
      <c r="FN23" s="1324"/>
      <c r="FO23" s="1324"/>
      <c r="FP23" s="1324"/>
      <c r="FQ23" s="1325"/>
      <c r="FR23" s="267"/>
      <c r="FS23" s="267"/>
      <c r="FT23" s="267"/>
      <c r="FU23" s="267"/>
      <c r="FV23" s="267"/>
      <c r="FW23" s="267"/>
      <c r="FX23" s="267"/>
      <c r="FY23" s="267"/>
      <c r="FZ23" s="267"/>
      <c r="GA23" s="267"/>
      <c r="GB23" s="267"/>
      <c r="GC23" s="267"/>
      <c r="GD23" s="267"/>
      <c r="GE23" s="267"/>
      <c r="GF23" s="267"/>
      <c r="GG23" s="267"/>
      <c r="GH23" s="267"/>
      <c r="GI23" s="267"/>
      <c r="GJ23" s="267"/>
      <c r="GK23" s="267"/>
      <c r="GL23" s="267"/>
      <c r="GM23" s="267"/>
      <c r="GN23" s="267"/>
      <c r="GO23" s="267"/>
      <c r="GP23" s="267"/>
      <c r="GQ23" s="267"/>
      <c r="GR23" s="267"/>
      <c r="GS23" s="267"/>
      <c r="GT23" s="267"/>
      <c r="GU23" s="267"/>
      <c r="GV23" s="267"/>
      <c r="GW23" s="267"/>
      <c r="GX23" s="267"/>
      <c r="GY23" s="267"/>
      <c r="GZ23" s="267"/>
      <c r="HA23" s="267"/>
      <c r="HB23" s="267"/>
      <c r="HC23" s="267"/>
      <c r="HD23" s="267"/>
      <c r="HE23" s="267"/>
      <c r="HF23" s="267"/>
      <c r="HG23" s="267"/>
      <c r="HH23" s="267"/>
      <c r="HI23" s="267"/>
      <c r="HJ23" s="267"/>
      <c r="HK23" s="267"/>
      <c r="HL23" s="267"/>
      <c r="HM23" s="267"/>
      <c r="HN23" s="267"/>
      <c r="HO23" s="267"/>
      <c r="HP23" s="267"/>
      <c r="HQ23" s="267"/>
      <c r="HR23" s="267"/>
      <c r="HS23" s="267"/>
      <c r="HT23" s="267"/>
      <c r="HU23" s="267"/>
      <c r="HV23" s="267"/>
      <c r="HW23" s="267"/>
      <c r="HX23" s="267"/>
      <c r="HY23" s="267"/>
      <c r="HZ23" s="267"/>
      <c r="IA23" s="267"/>
      <c r="IB23" s="267"/>
      <c r="IC23" s="267"/>
      <c r="ID23" s="267"/>
      <c r="IE23" s="267"/>
      <c r="IF23" s="267"/>
      <c r="IG23" s="267"/>
      <c r="IH23" s="267"/>
      <c r="II23" s="267"/>
      <c r="IJ23" s="267"/>
      <c r="IK23" s="267"/>
      <c r="IL23" s="267"/>
      <c r="IM23" s="267"/>
      <c r="IN23" s="267"/>
      <c r="IO23" s="267"/>
      <c r="IP23" s="267"/>
      <c r="IQ23" s="267"/>
      <c r="IR23" s="267"/>
      <c r="IS23" s="267"/>
      <c r="IT23" s="267"/>
      <c r="IU23" s="267"/>
      <c r="IV23" s="267"/>
    </row>
    <row r="24" spans="1:256" ht="30" customHeight="1" x14ac:dyDescent="0.15">
      <c r="A24" s="286">
        <v>9</v>
      </c>
      <c r="B24" s="1322">
        <f>'月別状況報告書（○月）'!D53</f>
        <v>0</v>
      </c>
      <c r="C24" s="1322"/>
      <c r="D24" s="1322">
        <f>'月別状況報告書（○月）'!F53</f>
        <v>0</v>
      </c>
      <c r="E24" s="1323"/>
      <c r="F24" s="1326">
        <f>'月別状況報告書（○月）'!AF53</f>
        <v>0</v>
      </c>
      <c r="G24" s="1327"/>
      <c r="H24" s="1327"/>
      <c r="I24" s="1327"/>
      <c r="J24" s="1324"/>
      <c r="K24" s="1324"/>
      <c r="L24" s="1324"/>
      <c r="M24" s="1324"/>
      <c r="N24" s="1324"/>
      <c r="O24" s="1324"/>
      <c r="P24" s="1324"/>
      <c r="Q24" s="1324"/>
      <c r="R24" s="1324"/>
      <c r="S24" s="1324"/>
      <c r="T24" s="1324"/>
      <c r="U24" s="1324"/>
      <c r="V24" s="1324"/>
      <c r="W24" s="1324"/>
      <c r="X24" s="1324"/>
      <c r="Y24" s="1324"/>
      <c r="Z24" s="1324"/>
      <c r="AA24" s="1324"/>
      <c r="AB24" s="1324"/>
      <c r="AC24" s="1324"/>
      <c r="AD24" s="1324"/>
      <c r="AE24" s="1324"/>
      <c r="AF24" s="1324"/>
      <c r="AG24" s="1325"/>
      <c r="AH24" s="1326">
        <f>'月別状況報告書（○月）'!AS53</f>
        <v>0</v>
      </c>
      <c r="AI24" s="1327"/>
      <c r="AJ24" s="1327"/>
      <c r="AK24" s="1327"/>
      <c r="AL24" s="1324"/>
      <c r="AM24" s="1324"/>
      <c r="AN24" s="1324"/>
      <c r="AO24" s="1324"/>
      <c r="AP24" s="1324"/>
      <c r="AQ24" s="1324"/>
      <c r="AR24" s="1324"/>
      <c r="AS24" s="1324"/>
      <c r="AT24" s="1324"/>
      <c r="AU24" s="1324"/>
      <c r="AV24" s="1324"/>
      <c r="AW24" s="1324"/>
      <c r="AX24" s="1324"/>
      <c r="AY24" s="1324"/>
      <c r="AZ24" s="1324"/>
      <c r="BA24" s="1324"/>
      <c r="BB24" s="1324"/>
      <c r="BC24" s="1324"/>
      <c r="BD24" s="1324"/>
      <c r="BE24" s="1324"/>
      <c r="BF24" s="1324"/>
      <c r="BG24" s="1324"/>
      <c r="BH24" s="1324"/>
      <c r="BI24" s="1325"/>
      <c r="BJ24" s="1326">
        <f>'月別状況報告書（○月）'!BF53</f>
        <v>0</v>
      </c>
      <c r="BK24" s="1327"/>
      <c r="BL24" s="1327"/>
      <c r="BM24" s="1327"/>
      <c r="BN24" s="1324"/>
      <c r="BO24" s="1324"/>
      <c r="BP24" s="1324"/>
      <c r="BQ24" s="1324"/>
      <c r="BR24" s="1324"/>
      <c r="BS24" s="1324"/>
      <c r="BT24" s="1324"/>
      <c r="BU24" s="1324"/>
      <c r="BV24" s="1324"/>
      <c r="BW24" s="1324"/>
      <c r="BX24" s="1324"/>
      <c r="BY24" s="1324"/>
      <c r="BZ24" s="1324"/>
      <c r="CA24" s="1324"/>
      <c r="CB24" s="1324"/>
      <c r="CC24" s="1324"/>
      <c r="CD24" s="1324"/>
      <c r="CE24" s="1324"/>
      <c r="CF24" s="1324"/>
      <c r="CG24" s="1324"/>
      <c r="CH24" s="1324"/>
      <c r="CI24" s="1324"/>
      <c r="CJ24" s="1324"/>
      <c r="CK24" s="1325"/>
      <c r="CL24" s="1326">
        <f>'月別状況報告書（○月）'!BS53</f>
        <v>0</v>
      </c>
      <c r="CM24" s="1327"/>
      <c r="CN24" s="1327"/>
      <c r="CO24" s="1327"/>
      <c r="CP24" s="1324"/>
      <c r="CQ24" s="1324"/>
      <c r="CR24" s="1324"/>
      <c r="CS24" s="1324"/>
      <c r="CT24" s="1324"/>
      <c r="CU24" s="1324"/>
      <c r="CV24" s="1324"/>
      <c r="CW24" s="1324"/>
      <c r="CX24" s="1324"/>
      <c r="CY24" s="1324"/>
      <c r="CZ24" s="1324"/>
      <c r="DA24" s="1324"/>
      <c r="DB24" s="1324"/>
      <c r="DC24" s="1324"/>
      <c r="DD24" s="1324"/>
      <c r="DE24" s="1324"/>
      <c r="DF24" s="1324"/>
      <c r="DG24" s="1324"/>
      <c r="DH24" s="1324"/>
      <c r="DI24" s="1324"/>
      <c r="DJ24" s="1324"/>
      <c r="DK24" s="1324"/>
      <c r="DL24" s="1324"/>
      <c r="DM24" s="1325"/>
      <c r="DN24" s="1326">
        <f>'月別状況報告書（○月）'!CF53</f>
        <v>0</v>
      </c>
      <c r="DO24" s="1327"/>
      <c r="DP24" s="1327"/>
      <c r="DQ24" s="1327"/>
      <c r="DR24" s="1324"/>
      <c r="DS24" s="1324"/>
      <c r="DT24" s="1324"/>
      <c r="DU24" s="1324"/>
      <c r="DV24" s="1324"/>
      <c r="DW24" s="1324"/>
      <c r="DX24" s="1324"/>
      <c r="DY24" s="1324"/>
      <c r="DZ24" s="1324"/>
      <c r="EA24" s="1324"/>
      <c r="EB24" s="1324"/>
      <c r="EC24" s="1324"/>
      <c r="ED24" s="1324"/>
      <c r="EE24" s="1324"/>
      <c r="EF24" s="1324"/>
      <c r="EG24" s="1324"/>
      <c r="EH24" s="1324"/>
      <c r="EI24" s="1324"/>
      <c r="EJ24" s="1324"/>
      <c r="EK24" s="1324"/>
      <c r="EL24" s="1324"/>
      <c r="EM24" s="1324"/>
      <c r="EN24" s="1324"/>
      <c r="EO24" s="1325"/>
      <c r="EP24" s="1326">
        <f>'月別状況報告書（○月）'!CS53</f>
        <v>0</v>
      </c>
      <c r="EQ24" s="1327"/>
      <c r="ER24" s="1327"/>
      <c r="ES24" s="1327"/>
      <c r="ET24" s="1324"/>
      <c r="EU24" s="1324"/>
      <c r="EV24" s="1324"/>
      <c r="EW24" s="1324"/>
      <c r="EX24" s="1324"/>
      <c r="EY24" s="1324"/>
      <c r="EZ24" s="1324"/>
      <c r="FA24" s="1324"/>
      <c r="FB24" s="1324"/>
      <c r="FC24" s="1324"/>
      <c r="FD24" s="1324"/>
      <c r="FE24" s="1324"/>
      <c r="FF24" s="1324"/>
      <c r="FG24" s="1324"/>
      <c r="FH24" s="1324"/>
      <c r="FI24" s="1324"/>
      <c r="FJ24" s="1324"/>
      <c r="FK24" s="1324"/>
      <c r="FL24" s="1324"/>
      <c r="FM24" s="1324"/>
      <c r="FN24" s="1324"/>
      <c r="FO24" s="1324"/>
      <c r="FP24" s="1324"/>
      <c r="FQ24" s="1325"/>
      <c r="FR24" s="267"/>
      <c r="FS24" s="267"/>
      <c r="FT24" s="267"/>
      <c r="FU24" s="267"/>
      <c r="FV24" s="267"/>
      <c r="FW24" s="267"/>
      <c r="FX24" s="267"/>
      <c r="FY24" s="267"/>
      <c r="FZ24" s="267"/>
      <c r="GA24" s="267"/>
      <c r="GB24" s="267"/>
      <c r="GC24" s="267"/>
      <c r="GD24" s="267"/>
      <c r="GE24" s="267"/>
      <c r="GF24" s="267"/>
      <c r="GG24" s="267"/>
      <c r="GH24" s="267"/>
      <c r="GI24" s="267"/>
      <c r="GJ24" s="267"/>
      <c r="GK24" s="267"/>
      <c r="GL24" s="267"/>
      <c r="GM24" s="267"/>
      <c r="GN24" s="267"/>
      <c r="GO24" s="267"/>
      <c r="GP24" s="267"/>
      <c r="GQ24" s="267"/>
      <c r="GR24" s="267"/>
      <c r="GS24" s="267"/>
      <c r="GT24" s="267"/>
      <c r="GU24" s="267"/>
      <c r="GV24" s="267"/>
      <c r="GW24" s="267"/>
      <c r="GX24" s="267"/>
      <c r="GY24" s="267"/>
      <c r="GZ24" s="267"/>
      <c r="HA24" s="267"/>
      <c r="HB24" s="267"/>
      <c r="HC24" s="267"/>
      <c r="HD24" s="267"/>
      <c r="HE24" s="267"/>
      <c r="HF24" s="267"/>
      <c r="HG24" s="267"/>
      <c r="HH24" s="267"/>
      <c r="HI24" s="267"/>
      <c r="HJ24" s="267"/>
      <c r="HK24" s="267"/>
      <c r="HL24" s="267"/>
      <c r="HM24" s="267"/>
      <c r="HN24" s="267"/>
      <c r="HO24" s="267"/>
      <c r="HP24" s="267"/>
      <c r="HQ24" s="267"/>
      <c r="HR24" s="267"/>
      <c r="HS24" s="267"/>
      <c r="HT24" s="267"/>
      <c r="HU24" s="267"/>
      <c r="HV24" s="267"/>
      <c r="HW24" s="267"/>
      <c r="HX24" s="267"/>
      <c r="HY24" s="267"/>
      <c r="HZ24" s="267"/>
      <c r="IA24" s="267"/>
      <c r="IB24" s="267"/>
      <c r="IC24" s="267"/>
      <c r="ID24" s="267"/>
      <c r="IE24" s="267"/>
      <c r="IF24" s="267"/>
      <c r="IG24" s="267"/>
      <c r="IH24" s="267"/>
      <c r="II24" s="267"/>
      <c r="IJ24" s="267"/>
      <c r="IK24" s="267"/>
      <c r="IL24" s="267"/>
      <c r="IM24" s="267"/>
      <c r="IN24" s="267"/>
      <c r="IO24" s="267"/>
      <c r="IP24" s="267"/>
      <c r="IQ24" s="267"/>
      <c r="IR24" s="267"/>
      <c r="IS24" s="267"/>
      <c r="IT24" s="267"/>
      <c r="IU24" s="267"/>
      <c r="IV24" s="267"/>
    </row>
    <row r="25" spans="1:256" ht="30" customHeight="1" x14ac:dyDescent="0.15">
      <c r="A25" s="286">
        <v>10</v>
      </c>
      <c r="B25" s="1322">
        <f>'月別状況報告書（○月）'!D55</f>
        <v>0</v>
      </c>
      <c r="C25" s="1322"/>
      <c r="D25" s="1322">
        <f>'月別状況報告書（○月）'!F55</f>
        <v>0</v>
      </c>
      <c r="E25" s="1323"/>
      <c r="F25" s="1326">
        <f>'月別状況報告書（○月）'!AF55</f>
        <v>0</v>
      </c>
      <c r="G25" s="1327"/>
      <c r="H25" s="1327"/>
      <c r="I25" s="1327"/>
      <c r="J25" s="1324"/>
      <c r="K25" s="1324"/>
      <c r="L25" s="1324"/>
      <c r="M25" s="1324"/>
      <c r="N25" s="1324"/>
      <c r="O25" s="1324"/>
      <c r="P25" s="1324"/>
      <c r="Q25" s="1324"/>
      <c r="R25" s="1324"/>
      <c r="S25" s="1324"/>
      <c r="T25" s="1324"/>
      <c r="U25" s="1324"/>
      <c r="V25" s="1324"/>
      <c r="W25" s="1324"/>
      <c r="X25" s="1324"/>
      <c r="Y25" s="1324"/>
      <c r="Z25" s="1324"/>
      <c r="AA25" s="1324"/>
      <c r="AB25" s="1324"/>
      <c r="AC25" s="1324"/>
      <c r="AD25" s="1324"/>
      <c r="AE25" s="1324"/>
      <c r="AF25" s="1324"/>
      <c r="AG25" s="1325"/>
      <c r="AH25" s="1326">
        <f>'月別状況報告書（○月）'!AS55</f>
        <v>0</v>
      </c>
      <c r="AI25" s="1327"/>
      <c r="AJ25" s="1327"/>
      <c r="AK25" s="1327"/>
      <c r="AL25" s="1324"/>
      <c r="AM25" s="1324"/>
      <c r="AN25" s="1324"/>
      <c r="AO25" s="1324"/>
      <c r="AP25" s="1324"/>
      <c r="AQ25" s="1324"/>
      <c r="AR25" s="1324"/>
      <c r="AS25" s="1324"/>
      <c r="AT25" s="1324"/>
      <c r="AU25" s="1324"/>
      <c r="AV25" s="1324"/>
      <c r="AW25" s="1324"/>
      <c r="AX25" s="1324"/>
      <c r="AY25" s="1324"/>
      <c r="AZ25" s="1324"/>
      <c r="BA25" s="1324"/>
      <c r="BB25" s="1324"/>
      <c r="BC25" s="1324"/>
      <c r="BD25" s="1324"/>
      <c r="BE25" s="1324"/>
      <c r="BF25" s="1324"/>
      <c r="BG25" s="1324"/>
      <c r="BH25" s="1324"/>
      <c r="BI25" s="1325"/>
      <c r="BJ25" s="1326">
        <f>'月別状況報告書（○月）'!BF55</f>
        <v>0</v>
      </c>
      <c r="BK25" s="1327"/>
      <c r="BL25" s="1327"/>
      <c r="BM25" s="1327"/>
      <c r="BN25" s="1324"/>
      <c r="BO25" s="1324"/>
      <c r="BP25" s="1324"/>
      <c r="BQ25" s="1324"/>
      <c r="BR25" s="1324"/>
      <c r="BS25" s="1324"/>
      <c r="BT25" s="1324"/>
      <c r="BU25" s="1324"/>
      <c r="BV25" s="1324"/>
      <c r="BW25" s="1324"/>
      <c r="BX25" s="1324"/>
      <c r="BY25" s="1324"/>
      <c r="BZ25" s="1324"/>
      <c r="CA25" s="1324"/>
      <c r="CB25" s="1324"/>
      <c r="CC25" s="1324"/>
      <c r="CD25" s="1324"/>
      <c r="CE25" s="1324"/>
      <c r="CF25" s="1324"/>
      <c r="CG25" s="1324"/>
      <c r="CH25" s="1324"/>
      <c r="CI25" s="1324"/>
      <c r="CJ25" s="1324"/>
      <c r="CK25" s="1325"/>
      <c r="CL25" s="1326">
        <f>'月別状況報告書（○月）'!BS55</f>
        <v>0</v>
      </c>
      <c r="CM25" s="1327"/>
      <c r="CN25" s="1327"/>
      <c r="CO25" s="1327"/>
      <c r="CP25" s="1324"/>
      <c r="CQ25" s="1324"/>
      <c r="CR25" s="1324"/>
      <c r="CS25" s="1324"/>
      <c r="CT25" s="1324"/>
      <c r="CU25" s="1324"/>
      <c r="CV25" s="1324"/>
      <c r="CW25" s="1324"/>
      <c r="CX25" s="1324"/>
      <c r="CY25" s="1324"/>
      <c r="CZ25" s="1324"/>
      <c r="DA25" s="1324"/>
      <c r="DB25" s="1324"/>
      <c r="DC25" s="1324"/>
      <c r="DD25" s="1324"/>
      <c r="DE25" s="1324"/>
      <c r="DF25" s="1324"/>
      <c r="DG25" s="1324"/>
      <c r="DH25" s="1324"/>
      <c r="DI25" s="1324"/>
      <c r="DJ25" s="1324"/>
      <c r="DK25" s="1324"/>
      <c r="DL25" s="1324"/>
      <c r="DM25" s="1325"/>
      <c r="DN25" s="1326">
        <f>'月別状況報告書（○月）'!CF55</f>
        <v>0</v>
      </c>
      <c r="DO25" s="1327"/>
      <c r="DP25" s="1327"/>
      <c r="DQ25" s="1327"/>
      <c r="DR25" s="1324"/>
      <c r="DS25" s="1324"/>
      <c r="DT25" s="1324"/>
      <c r="DU25" s="1324"/>
      <c r="DV25" s="1324"/>
      <c r="DW25" s="1324"/>
      <c r="DX25" s="1324"/>
      <c r="DY25" s="1324"/>
      <c r="DZ25" s="1324"/>
      <c r="EA25" s="1324"/>
      <c r="EB25" s="1324"/>
      <c r="EC25" s="1324"/>
      <c r="ED25" s="1324"/>
      <c r="EE25" s="1324"/>
      <c r="EF25" s="1324"/>
      <c r="EG25" s="1324"/>
      <c r="EH25" s="1324"/>
      <c r="EI25" s="1324"/>
      <c r="EJ25" s="1324"/>
      <c r="EK25" s="1324"/>
      <c r="EL25" s="1324"/>
      <c r="EM25" s="1324"/>
      <c r="EN25" s="1324"/>
      <c r="EO25" s="1325"/>
      <c r="EP25" s="1326">
        <f>'月別状況報告書（○月）'!CS55</f>
        <v>0</v>
      </c>
      <c r="EQ25" s="1327"/>
      <c r="ER25" s="1327"/>
      <c r="ES25" s="1327"/>
      <c r="ET25" s="1324"/>
      <c r="EU25" s="1324"/>
      <c r="EV25" s="1324"/>
      <c r="EW25" s="1324"/>
      <c r="EX25" s="1324"/>
      <c r="EY25" s="1324"/>
      <c r="EZ25" s="1324"/>
      <c r="FA25" s="1324"/>
      <c r="FB25" s="1324"/>
      <c r="FC25" s="1324"/>
      <c r="FD25" s="1324"/>
      <c r="FE25" s="1324"/>
      <c r="FF25" s="1324"/>
      <c r="FG25" s="1324"/>
      <c r="FH25" s="1324"/>
      <c r="FI25" s="1324"/>
      <c r="FJ25" s="1324"/>
      <c r="FK25" s="1324"/>
      <c r="FL25" s="1324"/>
      <c r="FM25" s="1324"/>
      <c r="FN25" s="1324"/>
      <c r="FO25" s="1324"/>
      <c r="FP25" s="1324"/>
      <c r="FQ25" s="1325"/>
      <c r="FR25" s="267"/>
      <c r="FS25" s="267"/>
      <c r="FT25" s="267"/>
      <c r="FU25" s="267"/>
      <c r="FV25" s="267"/>
      <c r="FW25" s="267"/>
      <c r="FX25" s="267"/>
      <c r="FY25" s="267"/>
      <c r="FZ25" s="267"/>
      <c r="GA25" s="267"/>
      <c r="GB25" s="267"/>
      <c r="GC25" s="267"/>
      <c r="GD25" s="267"/>
      <c r="GE25" s="267"/>
      <c r="GF25" s="267"/>
      <c r="GG25" s="267"/>
      <c r="GH25" s="267"/>
      <c r="GI25" s="267"/>
      <c r="GJ25" s="267"/>
      <c r="GK25" s="267"/>
      <c r="GL25" s="267"/>
      <c r="GM25" s="267"/>
      <c r="GN25" s="267"/>
      <c r="GO25" s="267"/>
      <c r="GP25" s="267"/>
      <c r="GQ25" s="267"/>
      <c r="GR25" s="267"/>
      <c r="GS25" s="267"/>
      <c r="GT25" s="267"/>
      <c r="GU25" s="267"/>
      <c r="GV25" s="267"/>
      <c r="GW25" s="267"/>
      <c r="GX25" s="267"/>
      <c r="GY25" s="267"/>
      <c r="GZ25" s="267"/>
      <c r="HA25" s="267"/>
      <c r="HB25" s="267"/>
      <c r="HC25" s="267"/>
      <c r="HD25" s="267"/>
      <c r="HE25" s="267"/>
      <c r="HF25" s="267"/>
      <c r="HG25" s="267"/>
      <c r="HH25" s="267"/>
      <c r="HI25" s="267"/>
      <c r="HJ25" s="267"/>
      <c r="HK25" s="267"/>
      <c r="HL25" s="267"/>
      <c r="HM25" s="267"/>
      <c r="HN25" s="267"/>
      <c r="HO25" s="267"/>
      <c r="HP25" s="267"/>
      <c r="HQ25" s="267"/>
      <c r="HR25" s="267"/>
      <c r="HS25" s="267"/>
      <c r="HT25" s="267"/>
      <c r="HU25" s="267"/>
      <c r="HV25" s="267"/>
      <c r="HW25" s="267"/>
      <c r="HX25" s="267"/>
      <c r="HY25" s="267"/>
      <c r="HZ25" s="267"/>
      <c r="IA25" s="267"/>
      <c r="IB25" s="267"/>
      <c r="IC25" s="267"/>
      <c r="ID25" s="267"/>
      <c r="IE25" s="267"/>
      <c r="IF25" s="267"/>
      <c r="IG25" s="267"/>
      <c r="IH25" s="267"/>
      <c r="II25" s="267"/>
      <c r="IJ25" s="267"/>
      <c r="IK25" s="267"/>
      <c r="IL25" s="267"/>
      <c r="IM25" s="267"/>
      <c r="IN25" s="267"/>
      <c r="IO25" s="267"/>
      <c r="IP25" s="267"/>
      <c r="IQ25" s="267"/>
      <c r="IR25" s="267"/>
      <c r="IS25" s="267"/>
      <c r="IT25" s="267"/>
      <c r="IU25" s="267"/>
      <c r="IV25" s="267"/>
    </row>
    <row r="26" spans="1:256" ht="30" customHeight="1" x14ac:dyDescent="0.15">
      <c r="A26" s="286">
        <v>11</v>
      </c>
      <c r="B26" s="1322">
        <f>'月別状況報告書（○月）'!D57</f>
        <v>0</v>
      </c>
      <c r="C26" s="1322"/>
      <c r="D26" s="1322">
        <f>'月別状況報告書（○月）'!F57</f>
        <v>0</v>
      </c>
      <c r="E26" s="1323"/>
      <c r="F26" s="1326">
        <f>'月別状況報告書（○月）'!AF57</f>
        <v>0</v>
      </c>
      <c r="G26" s="1327"/>
      <c r="H26" s="1327"/>
      <c r="I26" s="1327"/>
      <c r="J26" s="1324"/>
      <c r="K26" s="1324"/>
      <c r="L26" s="1324"/>
      <c r="M26" s="1324"/>
      <c r="N26" s="1324"/>
      <c r="O26" s="1324"/>
      <c r="P26" s="1324"/>
      <c r="Q26" s="1324"/>
      <c r="R26" s="1324"/>
      <c r="S26" s="1324"/>
      <c r="T26" s="1324"/>
      <c r="U26" s="1324"/>
      <c r="V26" s="1324"/>
      <c r="W26" s="1324"/>
      <c r="X26" s="1324"/>
      <c r="Y26" s="1324"/>
      <c r="Z26" s="1324"/>
      <c r="AA26" s="1324"/>
      <c r="AB26" s="1324"/>
      <c r="AC26" s="1324"/>
      <c r="AD26" s="1324"/>
      <c r="AE26" s="1324"/>
      <c r="AF26" s="1324"/>
      <c r="AG26" s="1325"/>
      <c r="AH26" s="1326">
        <f>'月別状況報告書（○月）'!AS57</f>
        <v>0</v>
      </c>
      <c r="AI26" s="1327"/>
      <c r="AJ26" s="1327"/>
      <c r="AK26" s="1327"/>
      <c r="AL26" s="1324"/>
      <c r="AM26" s="1324"/>
      <c r="AN26" s="1324"/>
      <c r="AO26" s="1324"/>
      <c r="AP26" s="1324"/>
      <c r="AQ26" s="1324"/>
      <c r="AR26" s="1324"/>
      <c r="AS26" s="1324"/>
      <c r="AT26" s="1324"/>
      <c r="AU26" s="1324"/>
      <c r="AV26" s="1324"/>
      <c r="AW26" s="1324"/>
      <c r="AX26" s="1324"/>
      <c r="AY26" s="1324"/>
      <c r="AZ26" s="1324"/>
      <c r="BA26" s="1324"/>
      <c r="BB26" s="1324"/>
      <c r="BC26" s="1324"/>
      <c r="BD26" s="1324"/>
      <c r="BE26" s="1324"/>
      <c r="BF26" s="1324"/>
      <c r="BG26" s="1324"/>
      <c r="BH26" s="1324"/>
      <c r="BI26" s="1325"/>
      <c r="BJ26" s="1326">
        <f>'月別状況報告書（○月）'!BF57</f>
        <v>0</v>
      </c>
      <c r="BK26" s="1327"/>
      <c r="BL26" s="1327"/>
      <c r="BM26" s="1327"/>
      <c r="BN26" s="1324"/>
      <c r="BO26" s="1324"/>
      <c r="BP26" s="1324"/>
      <c r="BQ26" s="1324"/>
      <c r="BR26" s="1324"/>
      <c r="BS26" s="1324"/>
      <c r="BT26" s="1324"/>
      <c r="BU26" s="1324"/>
      <c r="BV26" s="1324"/>
      <c r="BW26" s="1324"/>
      <c r="BX26" s="1324"/>
      <c r="BY26" s="1324"/>
      <c r="BZ26" s="1324"/>
      <c r="CA26" s="1324"/>
      <c r="CB26" s="1324"/>
      <c r="CC26" s="1324"/>
      <c r="CD26" s="1324"/>
      <c r="CE26" s="1324"/>
      <c r="CF26" s="1324"/>
      <c r="CG26" s="1324"/>
      <c r="CH26" s="1324"/>
      <c r="CI26" s="1324"/>
      <c r="CJ26" s="1324"/>
      <c r="CK26" s="1325"/>
      <c r="CL26" s="1326">
        <f>'月別状況報告書（○月）'!BS57</f>
        <v>0</v>
      </c>
      <c r="CM26" s="1327"/>
      <c r="CN26" s="1327"/>
      <c r="CO26" s="1327"/>
      <c r="CP26" s="1324"/>
      <c r="CQ26" s="1324"/>
      <c r="CR26" s="1324"/>
      <c r="CS26" s="1324"/>
      <c r="CT26" s="1324"/>
      <c r="CU26" s="1324"/>
      <c r="CV26" s="1324"/>
      <c r="CW26" s="1324"/>
      <c r="CX26" s="1324"/>
      <c r="CY26" s="1324"/>
      <c r="CZ26" s="1324"/>
      <c r="DA26" s="1324"/>
      <c r="DB26" s="1324"/>
      <c r="DC26" s="1324"/>
      <c r="DD26" s="1324"/>
      <c r="DE26" s="1324"/>
      <c r="DF26" s="1324"/>
      <c r="DG26" s="1324"/>
      <c r="DH26" s="1324"/>
      <c r="DI26" s="1324"/>
      <c r="DJ26" s="1324"/>
      <c r="DK26" s="1324"/>
      <c r="DL26" s="1324"/>
      <c r="DM26" s="1325"/>
      <c r="DN26" s="1326">
        <f>'月別状況報告書（○月）'!CF57</f>
        <v>0</v>
      </c>
      <c r="DO26" s="1327"/>
      <c r="DP26" s="1327"/>
      <c r="DQ26" s="1327"/>
      <c r="DR26" s="1324"/>
      <c r="DS26" s="1324"/>
      <c r="DT26" s="1324"/>
      <c r="DU26" s="1324"/>
      <c r="DV26" s="1324"/>
      <c r="DW26" s="1324"/>
      <c r="DX26" s="1324"/>
      <c r="DY26" s="1324"/>
      <c r="DZ26" s="1324"/>
      <c r="EA26" s="1324"/>
      <c r="EB26" s="1324"/>
      <c r="EC26" s="1324"/>
      <c r="ED26" s="1324"/>
      <c r="EE26" s="1324"/>
      <c r="EF26" s="1324"/>
      <c r="EG26" s="1324"/>
      <c r="EH26" s="1324"/>
      <c r="EI26" s="1324"/>
      <c r="EJ26" s="1324"/>
      <c r="EK26" s="1324"/>
      <c r="EL26" s="1324"/>
      <c r="EM26" s="1324"/>
      <c r="EN26" s="1324"/>
      <c r="EO26" s="1325"/>
      <c r="EP26" s="1326">
        <f>'月別状況報告書（○月）'!CS57</f>
        <v>0</v>
      </c>
      <c r="EQ26" s="1327"/>
      <c r="ER26" s="1327"/>
      <c r="ES26" s="1327"/>
      <c r="ET26" s="1324"/>
      <c r="EU26" s="1324"/>
      <c r="EV26" s="1324"/>
      <c r="EW26" s="1324"/>
      <c r="EX26" s="1324"/>
      <c r="EY26" s="1324"/>
      <c r="EZ26" s="1324"/>
      <c r="FA26" s="1324"/>
      <c r="FB26" s="1324"/>
      <c r="FC26" s="1324"/>
      <c r="FD26" s="1324"/>
      <c r="FE26" s="1324"/>
      <c r="FF26" s="1324"/>
      <c r="FG26" s="1324"/>
      <c r="FH26" s="1324"/>
      <c r="FI26" s="1324"/>
      <c r="FJ26" s="1324"/>
      <c r="FK26" s="1324"/>
      <c r="FL26" s="1324"/>
      <c r="FM26" s="1324"/>
      <c r="FN26" s="1324"/>
      <c r="FO26" s="1324"/>
      <c r="FP26" s="1324"/>
      <c r="FQ26" s="1325"/>
      <c r="FR26" s="267"/>
      <c r="FS26" s="267"/>
      <c r="FT26" s="267"/>
      <c r="FU26" s="267"/>
      <c r="FV26" s="267"/>
      <c r="FW26" s="267"/>
      <c r="FX26" s="267"/>
      <c r="FY26" s="267"/>
      <c r="FZ26" s="267"/>
      <c r="GA26" s="267"/>
      <c r="GB26" s="267"/>
      <c r="GC26" s="267"/>
      <c r="GD26" s="267"/>
      <c r="GE26" s="267"/>
      <c r="GF26" s="267"/>
      <c r="GG26" s="267"/>
      <c r="GH26" s="267"/>
      <c r="GI26" s="267"/>
      <c r="GJ26" s="267"/>
      <c r="GK26" s="267"/>
      <c r="GL26" s="267"/>
      <c r="GM26" s="267"/>
      <c r="GN26" s="267"/>
      <c r="GO26" s="267"/>
      <c r="GP26" s="267"/>
      <c r="GQ26" s="267"/>
      <c r="GR26" s="267"/>
      <c r="GS26" s="267"/>
      <c r="GT26" s="267"/>
      <c r="GU26" s="267"/>
      <c r="GV26" s="267"/>
      <c r="GW26" s="267"/>
      <c r="GX26" s="267"/>
      <c r="GY26" s="267"/>
      <c r="GZ26" s="267"/>
      <c r="HA26" s="267"/>
      <c r="HB26" s="267"/>
      <c r="HC26" s="267"/>
      <c r="HD26" s="267"/>
      <c r="HE26" s="267"/>
      <c r="HF26" s="267"/>
      <c r="HG26" s="267"/>
      <c r="HH26" s="267"/>
      <c r="HI26" s="267"/>
      <c r="HJ26" s="267"/>
      <c r="HK26" s="267"/>
      <c r="HL26" s="267"/>
      <c r="HM26" s="267"/>
      <c r="HN26" s="267"/>
      <c r="HO26" s="267"/>
      <c r="HP26" s="267"/>
      <c r="HQ26" s="267"/>
      <c r="HR26" s="267"/>
      <c r="HS26" s="267"/>
      <c r="HT26" s="267"/>
      <c r="HU26" s="267"/>
      <c r="HV26" s="267"/>
      <c r="HW26" s="267"/>
      <c r="HX26" s="267"/>
      <c r="HY26" s="267"/>
      <c r="HZ26" s="267"/>
      <c r="IA26" s="267"/>
      <c r="IB26" s="267"/>
      <c r="IC26" s="267"/>
      <c r="ID26" s="267"/>
      <c r="IE26" s="267"/>
      <c r="IF26" s="267"/>
      <c r="IG26" s="267"/>
      <c r="IH26" s="267"/>
      <c r="II26" s="267"/>
      <c r="IJ26" s="267"/>
      <c r="IK26" s="267"/>
      <c r="IL26" s="267"/>
      <c r="IM26" s="267"/>
      <c r="IN26" s="267"/>
      <c r="IO26" s="267"/>
      <c r="IP26" s="267"/>
      <c r="IQ26" s="267"/>
      <c r="IR26" s="267"/>
      <c r="IS26" s="267"/>
      <c r="IT26" s="267"/>
      <c r="IU26" s="267"/>
      <c r="IV26" s="267"/>
    </row>
    <row r="27" spans="1:256" ht="30" customHeight="1" x14ac:dyDescent="0.15">
      <c r="A27" s="286">
        <v>12</v>
      </c>
      <c r="B27" s="1322">
        <f>'月別状況報告書（○月）'!D59</f>
        <v>0</v>
      </c>
      <c r="C27" s="1322"/>
      <c r="D27" s="1322">
        <f>'月別状況報告書（○月）'!F59</f>
        <v>0</v>
      </c>
      <c r="E27" s="1323"/>
      <c r="F27" s="1326">
        <f>'月別状況報告書（○月）'!AF59</f>
        <v>0</v>
      </c>
      <c r="G27" s="1327"/>
      <c r="H27" s="1327"/>
      <c r="I27" s="1327"/>
      <c r="J27" s="1324"/>
      <c r="K27" s="1324"/>
      <c r="L27" s="1324"/>
      <c r="M27" s="1324"/>
      <c r="N27" s="1324"/>
      <c r="O27" s="1324"/>
      <c r="P27" s="1324"/>
      <c r="Q27" s="1324"/>
      <c r="R27" s="1324"/>
      <c r="S27" s="1324"/>
      <c r="T27" s="1324"/>
      <c r="U27" s="1324"/>
      <c r="V27" s="1324"/>
      <c r="W27" s="1324"/>
      <c r="X27" s="1324"/>
      <c r="Y27" s="1324"/>
      <c r="Z27" s="1324"/>
      <c r="AA27" s="1324"/>
      <c r="AB27" s="1324"/>
      <c r="AC27" s="1324"/>
      <c r="AD27" s="1324"/>
      <c r="AE27" s="1324"/>
      <c r="AF27" s="1324"/>
      <c r="AG27" s="1325"/>
      <c r="AH27" s="1326">
        <f>'月別状況報告書（○月）'!AS59</f>
        <v>0</v>
      </c>
      <c r="AI27" s="1327"/>
      <c r="AJ27" s="1327"/>
      <c r="AK27" s="1327"/>
      <c r="AL27" s="1324"/>
      <c r="AM27" s="1324"/>
      <c r="AN27" s="1324"/>
      <c r="AO27" s="1324"/>
      <c r="AP27" s="1324"/>
      <c r="AQ27" s="1324"/>
      <c r="AR27" s="1324"/>
      <c r="AS27" s="1324"/>
      <c r="AT27" s="1324"/>
      <c r="AU27" s="1324"/>
      <c r="AV27" s="1324"/>
      <c r="AW27" s="1324"/>
      <c r="AX27" s="1324"/>
      <c r="AY27" s="1324"/>
      <c r="AZ27" s="1324"/>
      <c r="BA27" s="1324"/>
      <c r="BB27" s="1324"/>
      <c r="BC27" s="1324"/>
      <c r="BD27" s="1324"/>
      <c r="BE27" s="1324"/>
      <c r="BF27" s="1324"/>
      <c r="BG27" s="1324"/>
      <c r="BH27" s="1324"/>
      <c r="BI27" s="1325"/>
      <c r="BJ27" s="1326">
        <f>'月別状況報告書（○月）'!BF59</f>
        <v>0</v>
      </c>
      <c r="BK27" s="1327"/>
      <c r="BL27" s="1327"/>
      <c r="BM27" s="1327"/>
      <c r="BN27" s="1324"/>
      <c r="BO27" s="1324"/>
      <c r="BP27" s="1324"/>
      <c r="BQ27" s="1324"/>
      <c r="BR27" s="1324"/>
      <c r="BS27" s="1324"/>
      <c r="BT27" s="1324"/>
      <c r="BU27" s="1324"/>
      <c r="BV27" s="1324"/>
      <c r="BW27" s="1324"/>
      <c r="BX27" s="1324"/>
      <c r="BY27" s="1324"/>
      <c r="BZ27" s="1324"/>
      <c r="CA27" s="1324"/>
      <c r="CB27" s="1324"/>
      <c r="CC27" s="1324"/>
      <c r="CD27" s="1324"/>
      <c r="CE27" s="1324"/>
      <c r="CF27" s="1324"/>
      <c r="CG27" s="1324"/>
      <c r="CH27" s="1324"/>
      <c r="CI27" s="1324"/>
      <c r="CJ27" s="1324"/>
      <c r="CK27" s="1325"/>
      <c r="CL27" s="1326">
        <f>'月別状況報告書（○月）'!BS59</f>
        <v>0</v>
      </c>
      <c r="CM27" s="1327"/>
      <c r="CN27" s="1327"/>
      <c r="CO27" s="1327"/>
      <c r="CP27" s="1324"/>
      <c r="CQ27" s="1324"/>
      <c r="CR27" s="1324"/>
      <c r="CS27" s="1324"/>
      <c r="CT27" s="1324"/>
      <c r="CU27" s="1324"/>
      <c r="CV27" s="1324"/>
      <c r="CW27" s="1324"/>
      <c r="CX27" s="1324"/>
      <c r="CY27" s="1324"/>
      <c r="CZ27" s="1324"/>
      <c r="DA27" s="1324"/>
      <c r="DB27" s="1324"/>
      <c r="DC27" s="1324"/>
      <c r="DD27" s="1324"/>
      <c r="DE27" s="1324"/>
      <c r="DF27" s="1324"/>
      <c r="DG27" s="1324"/>
      <c r="DH27" s="1324"/>
      <c r="DI27" s="1324"/>
      <c r="DJ27" s="1324"/>
      <c r="DK27" s="1324"/>
      <c r="DL27" s="1324"/>
      <c r="DM27" s="1325"/>
      <c r="DN27" s="1326">
        <f>'月別状況報告書（○月）'!CF59</f>
        <v>0</v>
      </c>
      <c r="DO27" s="1327"/>
      <c r="DP27" s="1327"/>
      <c r="DQ27" s="1327"/>
      <c r="DR27" s="1324"/>
      <c r="DS27" s="1324"/>
      <c r="DT27" s="1324"/>
      <c r="DU27" s="1324"/>
      <c r="DV27" s="1324"/>
      <c r="DW27" s="1324"/>
      <c r="DX27" s="1324"/>
      <c r="DY27" s="1324"/>
      <c r="DZ27" s="1324"/>
      <c r="EA27" s="1324"/>
      <c r="EB27" s="1324"/>
      <c r="EC27" s="1324"/>
      <c r="ED27" s="1324"/>
      <c r="EE27" s="1324"/>
      <c r="EF27" s="1324"/>
      <c r="EG27" s="1324"/>
      <c r="EH27" s="1324"/>
      <c r="EI27" s="1324"/>
      <c r="EJ27" s="1324"/>
      <c r="EK27" s="1324"/>
      <c r="EL27" s="1324"/>
      <c r="EM27" s="1324"/>
      <c r="EN27" s="1324"/>
      <c r="EO27" s="1325"/>
      <c r="EP27" s="1326">
        <f>'月別状況報告書（○月）'!CS59</f>
        <v>0</v>
      </c>
      <c r="EQ27" s="1327"/>
      <c r="ER27" s="1327"/>
      <c r="ES27" s="1327"/>
      <c r="ET27" s="1324"/>
      <c r="EU27" s="1324"/>
      <c r="EV27" s="1324"/>
      <c r="EW27" s="1324"/>
      <c r="EX27" s="1324"/>
      <c r="EY27" s="1324"/>
      <c r="EZ27" s="1324"/>
      <c r="FA27" s="1324"/>
      <c r="FB27" s="1324"/>
      <c r="FC27" s="1324"/>
      <c r="FD27" s="1324"/>
      <c r="FE27" s="1324"/>
      <c r="FF27" s="1324"/>
      <c r="FG27" s="1324"/>
      <c r="FH27" s="1324"/>
      <c r="FI27" s="1324"/>
      <c r="FJ27" s="1324"/>
      <c r="FK27" s="1324"/>
      <c r="FL27" s="1324"/>
      <c r="FM27" s="1324"/>
      <c r="FN27" s="1324"/>
      <c r="FO27" s="1324"/>
      <c r="FP27" s="1324"/>
      <c r="FQ27" s="1325"/>
      <c r="FR27" s="267"/>
      <c r="FS27" s="267"/>
      <c r="FT27" s="267"/>
      <c r="FU27" s="267"/>
      <c r="FV27" s="267"/>
      <c r="FW27" s="267"/>
      <c r="FX27" s="267"/>
      <c r="FY27" s="267"/>
      <c r="FZ27" s="267"/>
      <c r="GA27" s="267"/>
      <c r="GB27" s="267"/>
      <c r="GC27" s="267"/>
      <c r="GD27" s="267"/>
      <c r="GE27" s="267"/>
      <c r="GF27" s="267"/>
      <c r="GG27" s="267"/>
      <c r="GH27" s="267"/>
      <c r="GI27" s="267"/>
      <c r="GJ27" s="267"/>
      <c r="GK27" s="267"/>
      <c r="GL27" s="267"/>
      <c r="GM27" s="267"/>
      <c r="GN27" s="267"/>
      <c r="GO27" s="267"/>
      <c r="GP27" s="267"/>
      <c r="GQ27" s="267"/>
      <c r="GR27" s="267"/>
      <c r="GS27" s="267"/>
      <c r="GT27" s="267"/>
      <c r="GU27" s="267"/>
      <c r="GV27" s="267"/>
      <c r="GW27" s="267"/>
      <c r="GX27" s="267"/>
      <c r="GY27" s="267"/>
      <c r="GZ27" s="267"/>
      <c r="HA27" s="267"/>
      <c r="HB27" s="267"/>
      <c r="HC27" s="267"/>
      <c r="HD27" s="267"/>
      <c r="HE27" s="267"/>
      <c r="HF27" s="267"/>
      <c r="HG27" s="267"/>
      <c r="HH27" s="267"/>
      <c r="HI27" s="267"/>
      <c r="HJ27" s="267"/>
      <c r="HK27" s="267"/>
      <c r="HL27" s="267"/>
      <c r="HM27" s="267"/>
      <c r="HN27" s="267"/>
      <c r="HO27" s="267"/>
      <c r="HP27" s="267"/>
      <c r="HQ27" s="267"/>
      <c r="HR27" s="267"/>
      <c r="HS27" s="267"/>
      <c r="HT27" s="267"/>
      <c r="HU27" s="267"/>
      <c r="HV27" s="267"/>
      <c r="HW27" s="267"/>
      <c r="HX27" s="267"/>
      <c r="HY27" s="267"/>
      <c r="HZ27" s="267"/>
      <c r="IA27" s="267"/>
      <c r="IB27" s="267"/>
      <c r="IC27" s="267"/>
      <c r="ID27" s="267"/>
      <c r="IE27" s="267"/>
      <c r="IF27" s="267"/>
      <c r="IG27" s="267"/>
      <c r="IH27" s="267"/>
      <c r="II27" s="267"/>
      <c r="IJ27" s="267"/>
      <c r="IK27" s="267"/>
      <c r="IL27" s="267"/>
      <c r="IM27" s="267"/>
      <c r="IN27" s="267"/>
      <c r="IO27" s="267"/>
      <c r="IP27" s="267"/>
      <c r="IQ27" s="267"/>
      <c r="IR27" s="267"/>
      <c r="IS27" s="267"/>
      <c r="IT27" s="267"/>
      <c r="IU27" s="267"/>
      <c r="IV27" s="267"/>
    </row>
    <row r="28" spans="1:256" ht="30" customHeight="1" x14ac:dyDescent="0.15">
      <c r="A28" s="286">
        <v>13</v>
      </c>
      <c r="B28" s="1322">
        <f>'月別状況報告書（○月）'!D61</f>
        <v>0</v>
      </c>
      <c r="C28" s="1322"/>
      <c r="D28" s="1322">
        <f>'月別状況報告書（○月）'!F61</f>
        <v>0</v>
      </c>
      <c r="E28" s="1323"/>
      <c r="F28" s="1326">
        <f>'月別状況報告書（○月）'!AF61</f>
        <v>0</v>
      </c>
      <c r="G28" s="1327"/>
      <c r="H28" s="1327"/>
      <c r="I28" s="1327"/>
      <c r="J28" s="1324"/>
      <c r="K28" s="1324"/>
      <c r="L28" s="1324"/>
      <c r="M28" s="1324"/>
      <c r="N28" s="1324"/>
      <c r="O28" s="1324"/>
      <c r="P28" s="1324"/>
      <c r="Q28" s="1324"/>
      <c r="R28" s="1324"/>
      <c r="S28" s="1324"/>
      <c r="T28" s="1324"/>
      <c r="U28" s="1324"/>
      <c r="V28" s="1324"/>
      <c r="W28" s="1324"/>
      <c r="X28" s="1324"/>
      <c r="Y28" s="1324"/>
      <c r="Z28" s="1324"/>
      <c r="AA28" s="1324"/>
      <c r="AB28" s="1324"/>
      <c r="AC28" s="1324"/>
      <c r="AD28" s="1324"/>
      <c r="AE28" s="1324"/>
      <c r="AF28" s="1324"/>
      <c r="AG28" s="1325"/>
      <c r="AH28" s="1326">
        <f>'月別状況報告書（○月）'!AS61</f>
        <v>0</v>
      </c>
      <c r="AI28" s="1327"/>
      <c r="AJ28" s="1327"/>
      <c r="AK28" s="1327"/>
      <c r="AL28" s="1324"/>
      <c r="AM28" s="1324"/>
      <c r="AN28" s="1324"/>
      <c r="AO28" s="1324"/>
      <c r="AP28" s="1324"/>
      <c r="AQ28" s="1324"/>
      <c r="AR28" s="1324"/>
      <c r="AS28" s="1324"/>
      <c r="AT28" s="1324"/>
      <c r="AU28" s="1324"/>
      <c r="AV28" s="1324"/>
      <c r="AW28" s="1324"/>
      <c r="AX28" s="1324"/>
      <c r="AY28" s="1324"/>
      <c r="AZ28" s="1324"/>
      <c r="BA28" s="1324"/>
      <c r="BB28" s="1324"/>
      <c r="BC28" s="1324"/>
      <c r="BD28" s="1324"/>
      <c r="BE28" s="1324"/>
      <c r="BF28" s="1324"/>
      <c r="BG28" s="1324"/>
      <c r="BH28" s="1324"/>
      <c r="BI28" s="1325"/>
      <c r="BJ28" s="1326">
        <f>'月別状況報告書（○月）'!BF61</f>
        <v>0</v>
      </c>
      <c r="BK28" s="1327"/>
      <c r="BL28" s="1327"/>
      <c r="BM28" s="1327"/>
      <c r="BN28" s="1324"/>
      <c r="BO28" s="1324"/>
      <c r="BP28" s="1324"/>
      <c r="BQ28" s="1324"/>
      <c r="BR28" s="1324"/>
      <c r="BS28" s="1324"/>
      <c r="BT28" s="1324"/>
      <c r="BU28" s="1324"/>
      <c r="BV28" s="1324"/>
      <c r="BW28" s="1324"/>
      <c r="BX28" s="1324"/>
      <c r="BY28" s="1324"/>
      <c r="BZ28" s="1324"/>
      <c r="CA28" s="1324"/>
      <c r="CB28" s="1324"/>
      <c r="CC28" s="1324"/>
      <c r="CD28" s="1324"/>
      <c r="CE28" s="1324"/>
      <c r="CF28" s="1324"/>
      <c r="CG28" s="1324"/>
      <c r="CH28" s="1324"/>
      <c r="CI28" s="1324"/>
      <c r="CJ28" s="1324"/>
      <c r="CK28" s="1325"/>
      <c r="CL28" s="1326">
        <f>'月別状況報告書（○月）'!BS61</f>
        <v>0</v>
      </c>
      <c r="CM28" s="1327"/>
      <c r="CN28" s="1327"/>
      <c r="CO28" s="1327"/>
      <c r="CP28" s="1324"/>
      <c r="CQ28" s="1324"/>
      <c r="CR28" s="1324"/>
      <c r="CS28" s="1324"/>
      <c r="CT28" s="1324"/>
      <c r="CU28" s="1324"/>
      <c r="CV28" s="1324"/>
      <c r="CW28" s="1324"/>
      <c r="CX28" s="1324"/>
      <c r="CY28" s="1324"/>
      <c r="CZ28" s="1324"/>
      <c r="DA28" s="1324"/>
      <c r="DB28" s="1324"/>
      <c r="DC28" s="1324"/>
      <c r="DD28" s="1324"/>
      <c r="DE28" s="1324"/>
      <c r="DF28" s="1324"/>
      <c r="DG28" s="1324"/>
      <c r="DH28" s="1324"/>
      <c r="DI28" s="1324"/>
      <c r="DJ28" s="1324"/>
      <c r="DK28" s="1324"/>
      <c r="DL28" s="1324"/>
      <c r="DM28" s="1325"/>
      <c r="DN28" s="1326">
        <f>'月別状況報告書（○月）'!CF61</f>
        <v>0</v>
      </c>
      <c r="DO28" s="1327"/>
      <c r="DP28" s="1327"/>
      <c r="DQ28" s="1327"/>
      <c r="DR28" s="1324"/>
      <c r="DS28" s="1324"/>
      <c r="DT28" s="1324"/>
      <c r="DU28" s="1324"/>
      <c r="DV28" s="1324"/>
      <c r="DW28" s="1324"/>
      <c r="DX28" s="1324"/>
      <c r="DY28" s="1324"/>
      <c r="DZ28" s="1324"/>
      <c r="EA28" s="1324"/>
      <c r="EB28" s="1324"/>
      <c r="EC28" s="1324"/>
      <c r="ED28" s="1324"/>
      <c r="EE28" s="1324"/>
      <c r="EF28" s="1324"/>
      <c r="EG28" s="1324"/>
      <c r="EH28" s="1324"/>
      <c r="EI28" s="1324"/>
      <c r="EJ28" s="1324"/>
      <c r="EK28" s="1324"/>
      <c r="EL28" s="1324"/>
      <c r="EM28" s="1324"/>
      <c r="EN28" s="1324"/>
      <c r="EO28" s="1325"/>
      <c r="EP28" s="1326">
        <f>'月別状況報告書（○月）'!CS61</f>
        <v>0</v>
      </c>
      <c r="EQ28" s="1327"/>
      <c r="ER28" s="1327"/>
      <c r="ES28" s="1327"/>
      <c r="ET28" s="1324"/>
      <c r="EU28" s="1324"/>
      <c r="EV28" s="1324"/>
      <c r="EW28" s="1324"/>
      <c r="EX28" s="1324"/>
      <c r="EY28" s="1324"/>
      <c r="EZ28" s="1324"/>
      <c r="FA28" s="1324"/>
      <c r="FB28" s="1324"/>
      <c r="FC28" s="1324"/>
      <c r="FD28" s="1324"/>
      <c r="FE28" s="1324"/>
      <c r="FF28" s="1324"/>
      <c r="FG28" s="1324"/>
      <c r="FH28" s="1324"/>
      <c r="FI28" s="1324"/>
      <c r="FJ28" s="1324"/>
      <c r="FK28" s="1324"/>
      <c r="FL28" s="1324"/>
      <c r="FM28" s="1324"/>
      <c r="FN28" s="1324"/>
      <c r="FO28" s="1324"/>
      <c r="FP28" s="1324"/>
      <c r="FQ28" s="1325"/>
      <c r="FR28" s="267"/>
      <c r="FS28" s="267"/>
      <c r="FT28" s="267"/>
      <c r="FU28" s="267"/>
      <c r="FV28" s="267"/>
      <c r="FW28" s="267"/>
      <c r="FX28" s="267"/>
      <c r="FY28" s="267"/>
      <c r="FZ28" s="267"/>
      <c r="GA28" s="267"/>
      <c r="GB28" s="267"/>
      <c r="GC28" s="267"/>
      <c r="GD28" s="267"/>
      <c r="GE28" s="267"/>
      <c r="GF28" s="267"/>
      <c r="GG28" s="267"/>
      <c r="GH28" s="267"/>
      <c r="GI28" s="267"/>
      <c r="GJ28" s="267"/>
      <c r="GK28" s="267"/>
      <c r="GL28" s="267"/>
      <c r="GM28" s="267"/>
      <c r="GN28" s="267"/>
      <c r="GO28" s="267"/>
      <c r="GP28" s="267"/>
      <c r="GQ28" s="267"/>
      <c r="GR28" s="267"/>
      <c r="GS28" s="267"/>
      <c r="GT28" s="267"/>
      <c r="GU28" s="267"/>
      <c r="GV28" s="267"/>
      <c r="GW28" s="267"/>
      <c r="GX28" s="267"/>
      <c r="GY28" s="267"/>
      <c r="GZ28" s="267"/>
      <c r="HA28" s="267"/>
      <c r="HB28" s="267"/>
      <c r="HC28" s="267"/>
      <c r="HD28" s="267"/>
      <c r="HE28" s="267"/>
      <c r="HF28" s="267"/>
      <c r="HG28" s="267"/>
      <c r="HH28" s="267"/>
      <c r="HI28" s="267"/>
      <c r="HJ28" s="267"/>
      <c r="HK28" s="267"/>
      <c r="HL28" s="267"/>
      <c r="HM28" s="267"/>
      <c r="HN28" s="267"/>
      <c r="HO28" s="267"/>
      <c r="HP28" s="267"/>
      <c r="HQ28" s="267"/>
      <c r="HR28" s="267"/>
      <c r="HS28" s="267"/>
      <c r="HT28" s="267"/>
      <c r="HU28" s="267"/>
      <c r="HV28" s="267"/>
      <c r="HW28" s="267"/>
      <c r="HX28" s="267"/>
      <c r="HY28" s="267"/>
      <c r="HZ28" s="267"/>
      <c r="IA28" s="267"/>
      <c r="IB28" s="267"/>
      <c r="IC28" s="267"/>
      <c r="ID28" s="267"/>
      <c r="IE28" s="267"/>
      <c r="IF28" s="267"/>
      <c r="IG28" s="267"/>
      <c r="IH28" s="267"/>
      <c r="II28" s="267"/>
      <c r="IJ28" s="267"/>
      <c r="IK28" s="267"/>
      <c r="IL28" s="267"/>
      <c r="IM28" s="267"/>
      <c r="IN28" s="267"/>
      <c r="IO28" s="267"/>
      <c r="IP28" s="267"/>
      <c r="IQ28" s="267"/>
      <c r="IR28" s="267"/>
      <c r="IS28" s="267"/>
      <c r="IT28" s="267"/>
      <c r="IU28" s="267"/>
      <c r="IV28" s="267"/>
    </row>
    <row r="29" spans="1:256" ht="30" customHeight="1" x14ac:dyDescent="0.15">
      <c r="A29" s="286">
        <v>14</v>
      </c>
      <c r="B29" s="1322">
        <f>'月別状況報告書（○月）'!D63</f>
        <v>0</v>
      </c>
      <c r="C29" s="1322"/>
      <c r="D29" s="1322">
        <f>'月別状況報告書（○月）'!F63</f>
        <v>0</v>
      </c>
      <c r="E29" s="1323"/>
      <c r="F29" s="1326">
        <f>'月別状況報告書（○月）'!AF63</f>
        <v>0</v>
      </c>
      <c r="G29" s="1327"/>
      <c r="H29" s="1327"/>
      <c r="I29" s="1327"/>
      <c r="J29" s="1324"/>
      <c r="K29" s="1324"/>
      <c r="L29" s="1324"/>
      <c r="M29" s="1324"/>
      <c r="N29" s="1324"/>
      <c r="O29" s="1324"/>
      <c r="P29" s="1324"/>
      <c r="Q29" s="1324"/>
      <c r="R29" s="1324"/>
      <c r="S29" s="1324"/>
      <c r="T29" s="1324"/>
      <c r="U29" s="1324"/>
      <c r="V29" s="1324"/>
      <c r="W29" s="1324"/>
      <c r="X29" s="1324"/>
      <c r="Y29" s="1324"/>
      <c r="Z29" s="1324"/>
      <c r="AA29" s="1324"/>
      <c r="AB29" s="1324"/>
      <c r="AC29" s="1324"/>
      <c r="AD29" s="1324"/>
      <c r="AE29" s="1324"/>
      <c r="AF29" s="1324"/>
      <c r="AG29" s="1325"/>
      <c r="AH29" s="1326">
        <f>'月別状況報告書（○月）'!AS63</f>
        <v>0</v>
      </c>
      <c r="AI29" s="1327"/>
      <c r="AJ29" s="1327"/>
      <c r="AK29" s="1327"/>
      <c r="AL29" s="1324"/>
      <c r="AM29" s="1324"/>
      <c r="AN29" s="1324"/>
      <c r="AO29" s="1324"/>
      <c r="AP29" s="1324"/>
      <c r="AQ29" s="1324"/>
      <c r="AR29" s="1324"/>
      <c r="AS29" s="1324"/>
      <c r="AT29" s="1324"/>
      <c r="AU29" s="1324"/>
      <c r="AV29" s="1324"/>
      <c r="AW29" s="1324"/>
      <c r="AX29" s="1324"/>
      <c r="AY29" s="1324"/>
      <c r="AZ29" s="1324"/>
      <c r="BA29" s="1324"/>
      <c r="BB29" s="1324"/>
      <c r="BC29" s="1324"/>
      <c r="BD29" s="1324"/>
      <c r="BE29" s="1324"/>
      <c r="BF29" s="1324"/>
      <c r="BG29" s="1324"/>
      <c r="BH29" s="1324"/>
      <c r="BI29" s="1325"/>
      <c r="BJ29" s="1326">
        <f>'月別状況報告書（○月）'!BF63</f>
        <v>0</v>
      </c>
      <c r="BK29" s="1327"/>
      <c r="BL29" s="1327"/>
      <c r="BM29" s="1327"/>
      <c r="BN29" s="1324"/>
      <c r="BO29" s="1324"/>
      <c r="BP29" s="1324"/>
      <c r="BQ29" s="1324"/>
      <c r="BR29" s="1324"/>
      <c r="BS29" s="1324"/>
      <c r="BT29" s="1324"/>
      <c r="BU29" s="1324"/>
      <c r="BV29" s="1324"/>
      <c r="BW29" s="1324"/>
      <c r="BX29" s="1324"/>
      <c r="BY29" s="1324"/>
      <c r="BZ29" s="1324"/>
      <c r="CA29" s="1324"/>
      <c r="CB29" s="1324"/>
      <c r="CC29" s="1324"/>
      <c r="CD29" s="1324"/>
      <c r="CE29" s="1324"/>
      <c r="CF29" s="1324"/>
      <c r="CG29" s="1324"/>
      <c r="CH29" s="1324"/>
      <c r="CI29" s="1324"/>
      <c r="CJ29" s="1324"/>
      <c r="CK29" s="1325"/>
      <c r="CL29" s="1326">
        <f>'月別状況報告書（○月）'!BS63</f>
        <v>0</v>
      </c>
      <c r="CM29" s="1327"/>
      <c r="CN29" s="1327"/>
      <c r="CO29" s="1327"/>
      <c r="CP29" s="1324"/>
      <c r="CQ29" s="1324"/>
      <c r="CR29" s="1324"/>
      <c r="CS29" s="1324"/>
      <c r="CT29" s="1324"/>
      <c r="CU29" s="1324"/>
      <c r="CV29" s="1324"/>
      <c r="CW29" s="1324"/>
      <c r="CX29" s="1324"/>
      <c r="CY29" s="1324"/>
      <c r="CZ29" s="1324"/>
      <c r="DA29" s="1324"/>
      <c r="DB29" s="1324"/>
      <c r="DC29" s="1324"/>
      <c r="DD29" s="1324"/>
      <c r="DE29" s="1324"/>
      <c r="DF29" s="1324"/>
      <c r="DG29" s="1324"/>
      <c r="DH29" s="1324"/>
      <c r="DI29" s="1324"/>
      <c r="DJ29" s="1324"/>
      <c r="DK29" s="1324"/>
      <c r="DL29" s="1324"/>
      <c r="DM29" s="1325"/>
      <c r="DN29" s="1326">
        <f>'月別状況報告書（○月）'!CF63</f>
        <v>0</v>
      </c>
      <c r="DO29" s="1327"/>
      <c r="DP29" s="1327"/>
      <c r="DQ29" s="1327"/>
      <c r="DR29" s="1324"/>
      <c r="DS29" s="1324"/>
      <c r="DT29" s="1324"/>
      <c r="DU29" s="1324"/>
      <c r="DV29" s="1324"/>
      <c r="DW29" s="1324"/>
      <c r="DX29" s="1324"/>
      <c r="DY29" s="1324"/>
      <c r="DZ29" s="1324"/>
      <c r="EA29" s="1324"/>
      <c r="EB29" s="1324"/>
      <c r="EC29" s="1324"/>
      <c r="ED29" s="1324"/>
      <c r="EE29" s="1324"/>
      <c r="EF29" s="1324"/>
      <c r="EG29" s="1324"/>
      <c r="EH29" s="1324"/>
      <c r="EI29" s="1324"/>
      <c r="EJ29" s="1324"/>
      <c r="EK29" s="1324"/>
      <c r="EL29" s="1324"/>
      <c r="EM29" s="1324"/>
      <c r="EN29" s="1324"/>
      <c r="EO29" s="1325"/>
      <c r="EP29" s="1326">
        <f>'月別状況報告書（○月）'!CS63</f>
        <v>0</v>
      </c>
      <c r="EQ29" s="1327"/>
      <c r="ER29" s="1327"/>
      <c r="ES29" s="1327"/>
      <c r="ET29" s="1324"/>
      <c r="EU29" s="1324"/>
      <c r="EV29" s="1324"/>
      <c r="EW29" s="1324"/>
      <c r="EX29" s="1324"/>
      <c r="EY29" s="1324"/>
      <c r="EZ29" s="1324"/>
      <c r="FA29" s="1324"/>
      <c r="FB29" s="1324"/>
      <c r="FC29" s="1324"/>
      <c r="FD29" s="1324"/>
      <c r="FE29" s="1324"/>
      <c r="FF29" s="1324"/>
      <c r="FG29" s="1324"/>
      <c r="FH29" s="1324"/>
      <c r="FI29" s="1324"/>
      <c r="FJ29" s="1324"/>
      <c r="FK29" s="1324"/>
      <c r="FL29" s="1324"/>
      <c r="FM29" s="1324"/>
      <c r="FN29" s="1324"/>
      <c r="FO29" s="1324"/>
      <c r="FP29" s="1324"/>
      <c r="FQ29" s="1325"/>
      <c r="FR29" s="267"/>
      <c r="FS29" s="267"/>
      <c r="FT29" s="267"/>
      <c r="FU29" s="267"/>
      <c r="FV29" s="267"/>
      <c r="FW29" s="267"/>
      <c r="FX29" s="267"/>
      <c r="FY29" s="267"/>
      <c r="FZ29" s="267"/>
      <c r="GA29" s="267"/>
      <c r="GB29" s="267"/>
      <c r="GC29" s="267"/>
      <c r="GD29" s="267"/>
      <c r="GE29" s="267"/>
      <c r="GF29" s="267"/>
      <c r="GG29" s="267"/>
      <c r="GH29" s="267"/>
      <c r="GI29" s="267"/>
      <c r="GJ29" s="267"/>
      <c r="GK29" s="267"/>
      <c r="GL29" s="267"/>
      <c r="GM29" s="267"/>
      <c r="GN29" s="267"/>
      <c r="GO29" s="267"/>
      <c r="GP29" s="267"/>
      <c r="GQ29" s="267"/>
      <c r="GR29" s="267"/>
      <c r="GS29" s="267"/>
      <c r="GT29" s="267"/>
      <c r="GU29" s="267"/>
      <c r="GV29" s="267"/>
      <c r="GW29" s="267"/>
      <c r="GX29" s="267"/>
      <c r="GY29" s="267"/>
      <c r="GZ29" s="267"/>
      <c r="HA29" s="267"/>
      <c r="HB29" s="267"/>
      <c r="HC29" s="267"/>
      <c r="HD29" s="267"/>
      <c r="HE29" s="267"/>
      <c r="HF29" s="267"/>
      <c r="HG29" s="267"/>
      <c r="HH29" s="267"/>
      <c r="HI29" s="267"/>
      <c r="HJ29" s="267"/>
      <c r="HK29" s="267"/>
      <c r="HL29" s="267"/>
      <c r="HM29" s="267"/>
      <c r="HN29" s="267"/>
      <c r="HO29" s="267"/>
      <c r="HP29" s="267"/>
      <c r="HQ29" s="267"/>
      <c r="HR29" s="267"/>
      <c r="HS29" s="267"/>
      <c r="HT29" s="267"/>
      <c r="HU29" s="267"/>
      <c r="HV29" s="267"/>
      <c r="HW29" s="267"/>
      <c r="HX29" s="267"/>
      <c r="HY29" s="267"/>
      <c r="HZ29" s="267"/>
      <c r="IA29" s="267"/>
      <c r="IB29" s="267"/>
      <c r="IC29" s="267"/>
      <c r="ID29" s="267"/>
      <c r="IE29" s="267"/>
      <c r="IF29" s="267"/>
      <c r="IG29" s="267"/>
      <c r="IH29" s="267"/>
      <c r="II29" s="267"/>
      <c r="IJ29" s="267"/>
      <c r="IK29" s="267"/>
      <c r="IL29" s="267"/>
      <c r="IM29" s="267"/>
      <c r="IN29" s="267"/>
      <c r="IO29" s="267"/>
      <c r="IP29" s="267"/>
      <c r="IQ29" s="267"/>
      <c r="IR29" s="267"/>
      <c r="IS29" s="267"/>
      <c r="IT29" s="267"/>
      <c r="IU29" s="267"/>
      <c r="IV29" s="267"/>
    </row>
    <row r="30" spans="1:256" ht="30" customHeight="1" x14ac:dyDescent="0.15">
      <c r="A30" s="286">
        <v>15</v>
      </c>
      <c r="B30" s="1322">
        <f>'月別状況報告書（○月）'!D65</f>
        <v>0</v>
      </c>
      <c r="C30" s="1322"/>
      <c r="D30" s="1322">
        <f>'月別状況報告書（○月）'!F65</f>
        <v>0</v>
      </c>
      <c r="E30" s="1323"/>
      <c r="F30" s="1326">
        <f>'月別状況報告書（○月）'!AF65</f>
        <v>0</v>
      </c>
      <c r="G30" s="1327"/>
      <c r="H30" s="1327"/>
      <c r="I30" s="1327"/>
      <c r="J30" s="1324"/>
      <c r="K30" s="1324"/>
      <c r="L30" s="1324"/>
      <c r="M30" s="1324"/>
      <c r="N30" s="1324"/>
      <c r="O30" s="1324"/>
      <c r="P30" s="1324"/>
      <c r="Q30" s="1324"/>
      <c r="R30" s="1324"/>
      <c r="S30" s="1324"/>
      <c r="T30" s="1324"/>
      <c r="U30" s="1324"/>
      <c r="V30" s="1324"/>
      <c r="W30" s="1324"/>
      <c r="X30" s="1324"/>
      <c r="Y30" s="1324"/>
      <c r="Z30" s="1324"/>
      <c r="AA30" s="1324"/>
      <c r="AB30" s="1324"/>
      <c r="AC30" s="1324"/>
      <c r="AD30" s="1324"/>
      <c r="AE30" s="1324"/>
      <c r="AF30" s="1324"/>
      <c r="AG30" s="1325"/>
      <c r="AH30" s="1326">
        <f>'月別状況報告書（○月）'!AS65</f>
        <v>0</v>
      </c>
      <c r="AI30" s="1327"/>
      <c r="AJ30" s="1327"/>
      <c r="AK30" s="1327"/>
      <c r="AL30" s="1324"/>
      <c r="AM30" s="1324"/>
      <c r="AN30" s="1324"/>
      <c r="AO30" s="1324"/>
      <c r="AP30" s="1324"/>
      <c r="AQ30" s="1324"/>
      <c r="AR30" s="1324"/>
      <c r="AS30" s="1324"/>
      <c r="AT30" s="1324"/>
      <c r="AU30" s="1324"/>
      <c r="AV30" s="1324"/>
      <c r="AW30" s="1324"/>
      <c r="AX30" s="1324"/>
      <c r="AY30" s="1324"/>
      <c r="AZ30" s="1324"/>
      <c r="BA30" s="1324"/>
      <c r="BB30" s="1324"/>
      <c r="BC30" s="1324"/>
      <c r="BD30" s="1324"/>
      <c r="BE30" s="1324"/>
      <c r="BF30" s="1324"/>
      <c r="BG30" s="1324"/>
      <c r="BH30" s="1324"/>
      <c r="BI30" s="1325"/>
      <c r="BJ30" s="1326">
        <f>'月別状況報告書（○月）'!BF65</f>
        <v>0</v>
      </c>
      <c r="BK30" s="1327"/>
      <c r="BL30" s="1327"/>
      <c r="BM30" s="1327"/>
      <c r="BN30" s="1324"/>
      <c r="BO30" s="1324"/>
      <c r="BP30" s="1324"/>
      <c r="BQ30" s="1324"/>
      <c r="BR30" s="1324"/>
      <c r="BS30" s="1324"/>
      <c r="BT30" s="1324"/>
      <c r="BU30" s="1324"/>
      <c r="BV30" s="1324"/>
      <c r="BW30" s="1324"/>
      <c r="BX30" s="1324"/>
      <c r="BY30" s="1324"/>
      <c r="BZ30" s="1324"/>
      <c r="CA30" s="1324"/>
      <c r="CB30" s="1324"/>
      <c r="CC30" s="1324"/>
      <c r="CD30" s="1324"/>
      <c r="CE30" s="1324"/>
      <c r="CF30" s="1324"/>
      <c r="CG30" s="1324"/>
      <c r="CH30" s="1324"/>
      <c r="CI30" s="1324"/>
      <c r="CJ30" s="1324"/>
      <c r="CK30" s="1325"/>
      <c r="CL30" s="1326">
        <f>'月別状況報告書（○月）'!BS65</f>
        <v>0</v>
      </c>
      <c r="CM30" s="1327"/>
      <c r="CN30" s="1327"/>
      <c r="CO30" s="1327"/>
      <c r="CP30" s="1324"/>
      <c r="CQ30" s="1324"/>
      <c r="CR30" s="1324"/>
      <c r="CS30" s="1324"/>
      <c r="CT30" s="1324"/>
      <c r="CU30" s="1324"/>
      <c r="CV30" s="1324"/>
      <c r="CW30" s="1324"/>
      <c r="CX30" s="1324"/>
      <c r="CY30" s="1324"/>
      <c r="CZ30" s="1324"/>
      <c r="DA30" s="1324"/>
      <c r="DB30" s="1324"/>
      <c r="DC30" s="1324"/>
      <c r="DD30" s="1324"/>
      <c r="DE30" s="1324"/>
      <c r="DF30" s="1324"/>
      <c r="DG30" s="1324"/>
      <c r="DH30" s="1324"/>
      <c r="DI30" s="1324"/>
      <c r="DJ30" s="1324"/>
      <c r="DK30" s="1324"/>
      <c r="DL30" s="1324"/>
      <c r="DM30" s="1325"/>
      <c r="DN30" s="1326">
        <f>'月別状況報告書（○月）'!CF65</f>
        <v>0</v>
      </c>
      <c r="DO30" s="1327"/>
      <c r="DP30" s="1327"/>
      <c r="DQ30" s="1327"/>
      <c r="DR30" s="1324"/>
      <c r="DS30" s="1324"/>
      <c r="DT30" s="1324"/>
      <c r="DU30" s="1324"/>
      <c r="DV30" s="1324"/>
      <c r="DW30" s="1324"/>
      <c r="DX30" s="1324"/>
      <c r="DY30" s="1324"/>
      <c r="DZ30" s="1324"/>
      <c r="EA30" s="1324"/>
      <c r="EB30" s="1324"/>
      <c r="EC30" s="1324"/>
      <c r="ED30" s="1324"/>
      <c r="EE30" s="1324"/>
      <c r="EF30" s="1324"/>
      <c r="EG30" s="1324"/>
      <c r="EH30" s="1324"/>
      <c r="EI30" s="1324"/>
      <c r="EJ30" s="1324"/>
      <c r="EK30" s="1324"/>
      <c r="EL30" s="1324"/>
      <c r="EM30" s="1324"/>
      <c r="EN30" s="1324"/>
      <c r="EO30" s="1325"/>
      <c r="EP30" s="1326">
        <f>'月別状況報告書（○月）'!CS65</f>
        <v>0</v>
      </c>
      <c r="EQ30" s="1327"/>
      <c r="ER30" s="1327"/>
      <c r="ES30" s="1327"/>
      <c r="ET30" s="1324"/>
      <c r="EU30" s="1324"/>
      <c r="EV30" s="1324"/>
      <c r="EW30" s="1324"/>
      <c r="EX30" s="1324"/>
      <c r="EY30" s="1324"/>
      <c r="EZ30" s="1324"/>
      <c r="FA30" s="1324"/>
      <c r="FB30" s="1324"/>
      <c r="FC30" s="1324"/>
      <c r="FD30" s="1324"/>
      <c r="FE30" s="1324"/>
      <c r="FF30" s="1324"/>
      <c r="FG30" s="1324"/>
      <c r="FH30" s="1324"/>
      <c r="FI30" s="1324"/>
      <c r="FJ30" s="1324"/>
      <c r="FK30" s="1324"/>
      <c r="FL30" s="1324"/>
      <c r="FM30" s="1324"/>
      <c r="FN30" s="1324"/>
      <c r="FO30" s="1324"/>
      <c r="FP30" s="1324"/>
      <c r="FQ30" s="1325"/>
      <c r="FR30" s="267"/>
      <c r="FS30" s="267"/>
      <c r="FT30" s="267"/>
      <c r="FU30" s="267"/>
      <c r="FV30" s="267"/>
      <c r="FW30" s="267"/>
      <c r="FX30" s="267"/>
      <c r="FY30" s="267"/>
      <c r="FZ30" s="267"/>
      <c r="GA30" s="267"/>
      <c r="GB30" s="267"/>
      <c r="GC30" s="267"/>
      <c r="GD30" s="267"/>
      <c r="GE30" s="267"/>
      <c r="GF30" s="267"/>
      <c r="GG30" s="267"/>
      <c r="GH30" s="267"/>
      <c r="GI30" s="267"/>
      <c r="GJ30" s="267"/>
      <c r="GK30" s="267"/>
      <c r="GL30" s="267"/>
      <c r="GM30" s="267"/>
      <c r="GN30" s="267"/>
      <c r="GO30" s="267"/>
      <c r="GP30" s="267"/>
      <c r="GQ30" s="267"/>
      <c r="GR30" s="267"/>
      <c r="GS30" s="267"/>
      <c r="GT30" s="267"/>
      <c r="GU30" s="267"/>
      <c r="GV30" s="267"/>
      <c r="GW30" s="267"/>
      <c r="GX30" s="267"/>
      <c r="GY30" s="267"/>
      <c r="GZ30" s="267"/>
      <c r="HA30" s="267"/>
      <c r="HB30" s="267"/>
      <c r="HC30" s="267"/>
      <c r="HD30" s="267"/>
      <c r="HE30" s="267"/>
      <c r="HF30" s="267"/>
      <c r="HG30" s="267"/>
      <c r="HH30" s="267"/>
      <c r="HI30" s="267"/>
      <c r="HJ30" s="267"/>
      <c r="HK30" s="267"/>
      <c r="HL30" s="267"/>
      <c r="HM30" s="267"/>
      <c r="HN30" s="267"/>
      <c r="HO30" s="267"/>
      <c r="HP30" s="267"/>
      <c r="HQ30" s="267"/>
      <c r="HR30" s="267"/>
      <c r="HS30" s="267"/>
      <c r="HT30" s="267"/>
      <c r="HU30" s="267"/>
      <c r="HV30" s="267"/>
      <c r="HW30" s="267"/>
      <c r="HX30" s="267"/>
      <c r="HY30" s="267"/>
      <c r="HZ30" s="267"/>
      <c r="IA30" s="267"/>
      <c r="IB30" s="267"/>
      <c r="IC30" s="267"/>
      <c r="ID30" s="267"/>
      <c r="IE30" s="267"/>
      <c r="IF30" s="267"/>
      <c r="IG30" s="267"/>
      <c r="IH30" s="267"/>
      <c r="II30" s="267"/>
      <c r="IJ30" s="267"/>
      <c r="IK30" s="267"/>
      <c r="IL30" s="267"/>
      <c r="IM30" s="267"/>
      <c r="IN30" s="267"/>
      <c r="IO30" s="267"/>
      <c r="IP30" s="267"/>
      <c r="IQ30" s="267"/>
      <c r="IR30" s="267"/>
      <c r="IS30" s="267"/>
      <c r="IT30" s="267"/>
      <c r="IU30" s="267"/>
      <c r="IV30" s="267"/>
    </row>
    <row r="31" spans="1:256" ht="30" customHeight="1" x14ac:dyDescent="0.15">
      <c r="A31" s="286">
        <v>16</v>
      </c>
      <c r="B31" s="1322">
        <f>'月別状況報告書（○月）'!D67</f>
        <v>0</v>
      </c>
      <c r="C31" s="1322"/>
      <c r="D31" s="1322">
        <f>'月別状況報告書（○月）'!F67</f>
        <v>0</v>
      </c>
      <c r="E31" s="1323"/>
      <c r="F31" s="1326">
        <f>'月別状況報告書（○月）'!AF67</f>
        <v>0</v>
      </c>
      <c r="G31" s="1327"/>
      <c r="H31" s="1327"/>
      <c r="I31" s="1327"/>
      <c r="J31" s="1324"/>
      <c r="K31" s="1324"/>
      <c r="L31" s="1324"/>
      <c r="M31" s="1324"/>
      <c r="N31" s="1324"/>
      <c r="O31" s="1324"/>
      <c r="P31" s="1324"/>
      <c r="Q31" s="1324"/>
      <c r="R31" s="1324"/>
      <c r="S31" s="1324"/>
      <c r="T31" s="1324"/>
      <c r="U31" s="1324"/>
      <c r="V31" s="1324"/>
      <c r="W31" s="1324"/>
      <c r="X31" s="1324"/>
      <c r="Y31" s="1324"/>
      <c r="Z31" s="1324"/>
      <c r="AA31" s="1324"/>
      <c r="AB31" s="1324"/>
      <c r="AC31" s="1324"/>
      <c r="AD31" s="1324"/>
      <c r="AE31" s="1324"/>
      <c r="AF31" s="1324"/>
      <c r="AG31" s="1325"/>
      <c r="AH31" s="1326">
        <f>'月別状況報告書（○月）'!AS67</f>
        <v>0</v>
      </c>
      <c r="AI31" s="1327"/>
      <c r="AJ31" s="1327"/>
      <c r="AK31" s="1327"/>
      <c r="AL31" s="1324"/>
      <c r="AM31" s="1324"/>
      <c r="AN31" s="1324"/>
      <c r="AO31" s="1324"/>
      <c r="AP31" s="1324"/>
      <c r="AQ31" s="1324"/>
      <c r="AR31" s="1324"/>
      <c r="AS31" s="1324"/>
      <c r="AT31" s="1324"/>
      <c r="AU31" s="1324"/>
      <c r="AV31" s="1324"/>
      <c r="AW31" s="1324"/>
      <c r="AX31" s="1324"/>
      <c r="AY31" s="1324"/>
      <c r="AZ31" s="1324"/>
      <c r="BA31" s="1324"/>
      <c r="BB31" s="1324"/>
      <c r="BC31" s="1324"/>
      <c r="BD31" s="1324"/>
      <c r="BE31" s="1324"/>
      <c r="BF31" s="1324"/>
      <c r="BG31" s="1324"/>
      <c r="BH31" s="1324"/>
      <c r="BI31" s="1325"/>
      <c r="BJ31" s="1326">
        <f>'月別状況報告書（○月）'!BF67</f>
        <v>0</v>
      </c>
      <c r="BK31" s="1327"/>
      <c r="BL31" s="1327"/>
      <c r="BM31" s="1327"/>
      <c r="BN31" s="1324"/>
      <c r="BO31" s="1324"/>
      <c r="BP31" s="1324"/>
      <c r="BQ31" s="1324"/>
      <c r="BR31" s="1324"/>
      <c r="BS31" s="1324"/>
      <c r="BT31" s="1324"/>
      <c r="BU31" s="1324"/>
      <c r="BV31" s="1324"/>
      <c r="BW31" s="1324"/>
      <c r="BX31" s="1324"/>
      <c r="BY31" s="1324"/>
      <c r="BZ31" s="1324"/>
      <c r="CA31" s="1324"/>
      <c r="CB31" s="1324"/>
      <c r="CC31" s="1324"/>
      <c r="CD31" s="1324"/>
      <c r="CE31" s="1324"/>
      <c r="CF31" s="1324"/>
      <c r="CG31" s="1324"/>
      <c r="CH31" s="1324"/>
      <c r="CI31" s="1324"/>
      <c r="CJ31" s="1324"/>
      <c r="CK31" s="1325"/>
      <c r="CL31" s="1326">
        <f>'月別状況報告書（○月）'!BS67</f>
        <v>0</v>
      </c>
      <c r="CM31" s="1327"/>
      <c r="CN31" s="1327"/>
      <c r="CO31" s="1327"/>
      <c r="CP31" s="1324"/>
      <c r="CQ31" s="1324"/>
      <c r="CR31" s="1324"/>
      <c r="CS31" s="1324"/>
      <c r="CT31" s="1324"/>
      <c r="CU31" s="1324"/>
      <c r="CV31" s="1324"/>
      <c r="CW31" s="1324"/>
      <c r="CX31" s="1324"/>
      <c r="CY31" s="1324"/>
      <c r="CZ31" s="1324"/>
      <c r="DA31" s="1324"/>
      <c r="DB31" s="1324"/>
      <c r="DC31" s="1324"/>
      <c r="DD31" s="1324"/>
      <c r="DE31" s="1324"/>
      <c r="DF31" s="1324"/>
      <c r="DG31" s="1324"/>
      <c r="DH31" s="1324"/>
      <c r="DI31" s="1324"/>
      <c r="DJ31" s="1324"/>
      <c r="DK31" s="1324"/>
      <c r="DL31" s="1324"/>
      <c r="DM31" s="1325"/>
      <c r="DN31" s="1326">
        <f>'月別状況報告書（○月）'!CF67</f>
        <v>0</v>
      </c>
      <c r="DO31" s="1327"/>
      <c r="DP31" s="1327"/>
      <c r="DQ31" s="1327"/>
      <c r="DR31" s="1324"/>
      <c r="DS31" s="1324"/>
      <c r="DT31" s="1324"/>
      <c r="DU31" s="1324"/>
      <c r="DV31" s="1324"/>
      <c r="DW31" s="1324"/>
      <c r="DX31" s="1324"/>
      <c r="DY31" s="1324"/>
      <c r="DZ31" s="1324"/>
      <c r="EA31" s="1324"/>
      <c r="EB31" s="1324"/>
      <c r="EC31" s="1324"/>
      <c r="ED31" s="1324"/>
      <c r="EE31" s="1324"/>
      <c r="EF31" s="1324"/>
      <c r="EG31" s="1324"/>
      <c r="EH31" s="1324"/>
      <c r="EI31" s="1324"/>
      <c r="EJ31" s="1324"/>
      <c r="EK31" s="1324"/>
      <c r="EL31" s="1324"/>
      <c r="EM31" s="1324"/>
      <c r="EN31" s="1324"/>
      <c r="EO31" s="1325"/>
      <c r="EP31" s="1326">
        <f>'月別状況報告書（○月）'!CS67</f>
        <v>0</v>
      </c>
      <c r="EQ31" s="1327"/>
      <c r="ER31" s="1327"/>
      <c r="ES31" s="1327"/>
      <c r="ET31" s="1324"/>
      <c r="EU31" s="1324"/>
      <c r="EV31" s="1324"/>
      <c r="EW31" s="1324"/>
      <c r="EX31" s="1324"/>
      <c r="EY31" s="1324"/>
      <c r="EZ31" s="1324"/>
      <c r="FA31" s="1324"/>
      <c r="FB31" s="1324"/>
      <c r="FC31" s="1324"/>
      <c r="FD31" s="1324"/>
      <c r="FE31" s="1324"/>
      <c r="FF31" s="1324"/>
      <c r="FG31" s="1324"/>
      <c r="FH31" s="1324"/>
      <c r="FI31" s="1324"/>
      <c r="FJ31" s="1324"/>
      <c r="FK31" s="1324"/>
      <c r="FL31" s="1324"/>
      <c r="FM31" s="1324"/>
      <c r="FN31" s="1324"/>
      <c r="FO31" s="1324"/>
      <c r="FP31" s="1324"/>
      <c r="FQ31" s="1325"/>
      <c r="FR31" s="267"/>
      <c r="FS31" s="267"/>
      <c r="FT31" s="267"/>
      <c r="FU31" s="267"/>
      <c r="FV31" s="267"/>
      <c r="FW31" s="267"/>
      <c r="FX31" s="267"/>
      <c r="FY31" s="267"/>
      <c r="FZ31" s="267"/>
      <c r="GA31" s="267"/>
      <c r="GB31" s="267"/>
      <c r="GC31" s="267"/>
      <c r="GD31" s="267"/>
      <c r="GE31" s="267"/>
      <c r="GF31" s="267"/>
      <c r="GG31" s="267"/>
      <c r="GH31" s="267"/>
      <c r="GI31" s="267"/>
      <c r="GJ31" s="267"/>
      <c r="GK31" s="267"/>
      <c r="GL31" s="267"/>
      <c r="GM31" s="267"/>
      <c r="GN31" s="267"/>
      <c r="GO31" s="267"/>
      <c r="GP31" s="267"/>
      <c r="GQ31" s="267"/>
      <c r="GR31" s="267"/>
      <c r="GS31" s="267"/>
      <c r="GT31" s="267"/>
      <c r="GU31" s="267"/>
      <c r="GV31" s="267"/>
      <c r="GW31" s="267"/>
      <c r="GX31" s="267"/>
      <c r="GY31" s="267"/>
      <c r="GZ31" s="267"/>
      <c r="HA31" s="267"/>
      <c r="HB31" s="267"/>
      <c r="HC31" s="267"/>
      <c r="HD31" s="267"/>
      <c r="HE31" s="267"/>
      <c r="HF31" s="267"/>
      <c r="HG31" s="267"/>
      <c r="HH31" s="267"/>
      <c r="HI31" s="267"/>
      <c r="HJ31" s="267"/>
      <c r="HK31" s="267"/>
      <c r="HL31" s="267"/>
      <c r="HM31" s="267"/>
      <c r="HN31" s="267"/>
      <c r="HO31" s="267"/>
      <c r="HP31" s="267"/>
      <c r="HQ31" s="267"/>
      <c r="HR31" s="267"/>
      <c r="HS31" s="267"/>
      <c r="HT31" s="267"/>
      <c r="HU31" s="267"/>
      <c r="HV31" s="267"/>
      <c r="HW31" s="267"/>
      <c r="HX31" s="267"/>
      <c r="HY31" s="267"/>
      <c r="HZ31" s="267"/>
      <c r="IA31" s="267"/>
      <c r="IB31" s="267"/>
      <c r="IC31" s="267"/>
      <c r="ID31" s="267"/>
      <c r="IE31" s="267"/>
      <c r="IF31" s="267"/>
      <c r="IG31" s="267"/>
      <c r="IH31" s="267"/>
      <c r="II31" s="267"/>
      <c r="IJ31" s="267"/>
      <c r="IK31" s="267"/>
      <c r="IL31" s="267"/>
      <c r="IM31" s="267"/>
      <c r="IN31" s="267"/>
      <c r="IO31" s="267"/>
      <c r="IP31" s="267"/>
      <c r="IQ31" s="267"/>
      <c r="IR31" s="267"/>
      <c r="IS31" s="267"/>
      <c r="IT31" s="267"/>
      <c r="IU31" s="267"/>
      <c r="IV31" s="267"/>
    </row>
    <row r="32" spans="1:256" ht="30" customHeight="1" x14ac:dyDescent="0.15">
      <c r="A32" s="286">
        <v>17</v>
      </c>
      <c r="B32" s="1322">
        <f>'月別状況報告書（○月）'!D69</f>
        <v>0</v>
      </c>
      <c r="C32" s="1322"/>
      <c r="D32" s="1322">
        <f>'月別状況報告書（○月）'!F69</f>
        <v>0</v>
      </c>
      <c r="E32" s="1323"/>
      <c r="F32" s="1326">
        <f>'月別状況報告書（○月）'!AF69</f>
        <v>0</v>
      </c>
      <c r="G32" s="1327"/>
      <c r="H32" s="1327"/>
      <c r="I32" s="1327"/>
      <c r="J32" s="1324"/>
      <c r="K32" s="1324"/>
      <c r="L32" s="1324"/>
      <c r="M32" s="1324"/>
      <c r="N32" s="1324"/>
      <c r="O32" s="1324"/>
      <c r="P32" s="1324"/>
      <c r="Q32" s="1324"/>
      <c r="R32" s="1324"/>
      <c r="S32" s="1324"/>
      <c r="T32" s="1324"/>
      <c r="U32" s="1324"/>
      <c r="V32" s="1324"/>
      <c r="W32" s="1324"/>
      <c r="X32" s="1324"/>
      <c r="Y32" s="1324"/>
      <c r="Z32" s="1324"/>
      <c r="AA32" s="1324"/>
      <c r="AB32" s="1324"/>
      <c r="AC32" s="1324"/>
      <c r="AD32" s="1324"/>
      <c r="AE32" s="1324"/>
      <c r="AF32" s="1324"/>
      <c r="AG32" s="1325"/>
      <c r="AH32" s="1326">
        <f>'月別状況報告書（○月）'!AS69</f>
        <v>0</v>
      </c>
      <c r="AI32" s="1327"/>
      <c r="AJ32" s="1327"/>
      <c r="AK32" s="1327"/>
      <c r="AL32" s="1324"/>
      <c r="AM32" s="1324"/>
      <c r="AN32" s="1324"/>
      <c r="AO32" s="1324"/>
      <c r="AP32" s="1324"/>
      <c r="AQ32" s="1324"/>
      <c r="AR32" s="1324"/>
      <c r="AS32" s="1324"/>
      <c r="AT32" s="1324"/>
      <c r="AU32" s="1324"/>
      <c r="AV32" s="1324"/>
      <c r="AW32" s="1324"/>
      <c r="AX32" s="1324"/>
      <c r="AY32" s="1324"/>
      <c r="AZ32" s="1324"/>
      <c r="BA32" s="1324"/>
      <c r="BB32" s="1324"/>
      <c r="BC32" s="1324"/>
      <c r="BD32" s="1324"/>
      <c r="BE32" s="1324"/>
      <c r="BF32" s="1324"/>
      <c r="BG32" s="1324"/>
      <c r="BH32" s="1324"/>
      <c r="BI32" s="1325"/>
      <c r="BJ32" s="1326">
        <f>'月別状況報告書（○月）'!BF69</f>
        <v>0</v>
      </c>
      <c r="BK32" s="1327"/>
      <c r="BL32" s="1327"/>
      <c r="BM32" s="1327"/>
      <c r="BN32" s="1324"/>
      <c r="BO32" s="1324"/>
      <c r="BP32" s="1324"/>
      <c r="BQ32" s="1324"/>
      <c r="BR32" s="1324"/>
      <c r="BS32" s="1324"/>
      <c r="BT32" s="1324"/>
      <c r="BU32" s="1324"/>
      <c r="BV32" s="1324"/>
      <c r="BW32" s="1324"/>
      <c r="BX32" s="1324"/>
      <c r="BY32" s="1324"/>
      <c r="BZ32" s="1324"/>
      <c r="CA32" s="1324"/>
      <c r="CB32" s="1324"/>
      <c r="CC32" s="1324"/>
      <c r="CD32" s="1324"/>
      <c r="CE32" s="1324"/>
      <c r="CF32" s="1324"/>
      <c r="CG32" s="1324"/>
      <c r="CH32" s="1324"/>
      <c r="CI32" s="1324"/>
      <c r="CJ32" s="1324"/>
      <c r="CK32" s="1325"/>
      <c r="CL32" s="1326">
        <f>'月別状況報告書（○月）'!BS69</f>
        <v>0</v>
      </c>
      <c r="CM32" s="1327"/>
      <c r="CN32" s="1327"/>
      <c r="CO32" s="1327"/>
      <c r="CP32" s="1324"/>
      <c r="CQ32" s="1324"/>
      <c r="CR32" s="1324"/>
      <c r="CS32" s="1324"/>
      <c r="CT32" s="1324"/>
      <c r="CU32" s="1324"/>
      <c r="CV32" s="1324"/>
      <c r="CW32" s="1324"/>
      <c r="CX32" s="1324"/>
      <c r="CY32" s="1324"/>
      <c r="CZ32" s="1324"/>
      <c r="DA32" s="1324"/>
      <c r="DB32" s="1324"/>
      <c r="DC32" s="1324"/>
      <c r="DD32" s="1324"/>
      <c r="DE32" s="1324"/>
      <c r="DF32" s="1324"/>
      <c r="DG32" s="1324"/>
      <c r="DH32" s="1324"/>
      <c r="DI32" s="1324"/>
      <c r="DJ32" s="1324"/>
      <c r="DK32" s="1324"/>
      <c r="DL32" s="1324"/>
      <c r="DM32" s="1325"/>
      <c r="DN32" s="1326">
        <f>'月別状況報告書（○月）'!CF69</f>
        <v>0</v>
      </c>
      <c r="DO32" s="1327"/>
      <c r="DP32" s="1327"/>
      <c r="DQ32" s="1327"/>
      <c r="DR32" s="1324"/>
      <c r="DS32" s="1324"/>
      <c r="DT32" s="1324"/>
      <c r="DU32" s="1324"/>
      <c r="DV32" s="1324"/>
      <c r="DW32" s="1324"/>
      <c r="DX32" s="1324"/>
      <c r="DY32" s="1324"/>
      <c r="DZ32" s="1324"/>
      <c r="EA32" s="1324"/>
      <c r="EB32" s="1324"/>
      <c r="EC32" s="1324"/>
      <c r="ED32" s="1324"/>
      <c r="EE32" s="1324"/>
      <c r="EF32" s="1324"/>
      <c r="EG32" s="1324"/>
      <c r="EH32" s="1324"/>
      <c r="EI32" s="1324"/>
      <c r="EJ32" s="1324"/>
      <c r="EK32" s="1324"/>
      <c r="EL32" s="1324"/>
      <c r="EM32" s="1324"/>
      <c r="EN32" s="1324"/>
      <c r="EO32" s="1325"/>
      <c r="EP32" s="1326">
        <f>'月別状況報告書（○月）'!CS69</f>
        <v>0</v>
      </c>
      <c r="EQ32" s="1327"/>
      <c r="ER32" s="1327"/>
      <c r="ES32" s="1327"/>
      <c r="ET32" s="1324"/>
      <c r="EU32" s="1324"/>
      <c r="EV32" s="1324"/>
      <c r="EW32" s="1324"/>
      <c r="EX32" s="1324"/>
      <c r="EY32" s="1324"/>
      <c r="EZ32" s="1324"/>
      <c r="FA32" s="1324"/>
      <c r="FB32" s="1324"/>
      <c r="FC32" s="1324"/>
      <c r="FD32" s="1324"/>
      <c r="FE32" s="1324"/>
      <c r="FF32" s="1324"/>
      <c r="FG32" s="1324"/>
      <c r="FH32" s="1324"/>
      <c r="FI32" s="1324"/>
      <c r="FJ32" s="1324"/>
      <c r="FK32" s="1324"/>
      <c r="FL32" s="1324"/>
      <c r="FM32" s="1324"/>
      <c r="FN32" s="1324"/>
      <c r="FO32" s="1324"/>
      <c r="FP32" s="1324"/>
      <c r="FQ32" s="1325"/>
      <c r="FR32" s="267"/>
      <c r="FS32" s="267"/>
      <c r="FT32" s="267"/>
      <c r="FU32" s="267"/>
      <c r="FV32" s="267"/>
      <c r="FW32" s="267"/>
      <c r="FX32" s="267"/>
      <c r="FY32" s="267"/>
      <c r="FZ32" s="267"/>
      <c r="GA32" s="267"/>
      <c r="GB32" s="267"/>
      <c r="GC32" s="267"/>
      <c r="GD32" s="267"/>
      <c r="GE32" s="267"/>
      <c r="GF32" s="267"/>
      <c r="GG32" s="267"/>
      <c r="GH32" s="267"/>
      <c r="GI32" s="267"/>
      <c r="GJ32" s="267"/>
      <c r="GK32" s="267"/>
      <c r="GL32" s="267"/>
      <c r="GM32" s="267"/>
      <c r="GN32" s="267"/>
      <c r="GO32" s="267"/>
      <c r="GP32" s="267"/>
      <c r="GQ32" s="267"/>
      <c r="GR32" s="267"/>
      <c r="GS32" s="267"/>
      <c r="GT32" s="267"/>
      <c r="GU32" s="267"/>
      <c r="GV32" s="267"/>
      <c r="GW32" s="267"/>
      <c r="GX32" s="267"/>
      <c r="GY32" s="267"/>
      <c r="GZ32" s="267"/>
      <c r="HA32" s="267"/>
      <c r="HB32" s="267"/>
      <c r="HC32" s="267"/>
      <c r="HD32" s="267"/>
      <c r="HE32" s="267"/>
      <c r="HF32" s="267"/>
      <c r="HG32" s="267"/>
      <c r="HH32" s="267"/>
      <c r="HI32" s="267"/>
      <c r="HJ32" s="267"/>
      <c r="HK32" s="267"/>
      <c r="HL32" s="267"/>
      <c r="HM32" s="267"/>
      <c r="HN32" s="267"/>
      <c r="HO32" s="267"/>
      <c r="HP32" s="267"/>
      <c r="HQ32" s="267"/>
      <c r="HR32" s="267"/>
      <c r="HS32" s="267"/>
      <c r="HT32" s="267"/>
      <c r="HU32" s="267"/>
      <c r="HV32" s="267"/>
      <c r="HW32" s="267"/>
      <c r="HX32" s="267"/>
      <c r="HY32" s="267"/>
      <c r="HZ32" s="267"/>
      <c r="IA32" s="267"/>
      <c r="IB32" s="267"/>
      <c r="IC32" s="267"/>
      <c r="ID32" s="267"/>
      <c r="IE32" s="267"/>
      <c r="IF32" s="267"/>
      <c r="IG32" s="267"/>
      <c r="IH32" s="267"/>
      <c r="II32" s="267"/>
      <c r="IJ32" s="267"/>
      <c r="IK32" s="267"/>
      <c r="IL32" s="267"/>
      <c r="IM32" s="267"/>
      <c r="IN32" s="267"/>
      <c r="IO32" s="267"/>
      <c r="IP32" s="267"/>
      <c r="IQ32" s="267"/>
      <c r="IR32" s="267"/>
      <c r="IS32" s="267"/>
      <c r="IT32" s="267"/>
      <c r="IU32" s="267"/>
      <c r="IV32" s="267"/>
    </row>
    <row r="33" spans="1:256" ht="30" customHeight="1" x14ac:dyDescent="0.15">
      <c r="A33" s="286">
        <v>18</v>
      </c>
      <c r="B33" s="1322">
        <f>'月別状況報告書（○月）'!D71</f>
        <v>0</v>
      </c>
      <c r="C33" s="1322"/>
      <c r="D33" s="1322">
        <f>'月別状況報告書（○月）'!F71</f>
        <v>0</v>
      </c>
      <c r="E33" s="1323"/>
      <c r="F33" s="1326">
        <f>'月別状況報告書（○月）'!AF71</f>
        <v>0</v>
      </c>
      <c r="G33" s="1327"/>
      <c r="H33" s="1327"/>
      <c r="I33" s="1327"/>
      <c r="J33" s="1324"/>
      <c r="K33" s="1324"/>
      <c r="L33" s="1324"/>
      <c r="M33" s="1324"/>
      <c r="N33" s="1324"/>
      <c r="O33" s="1324"/>
      <c r="P33" s="1324"/>
      <c r="Q33" s="1324"/>
      <c r="R33" s="1324"/>
      <c r="S33" s="1324"/>
      <c r="T33" s="1324"/>
      <c r="U33" s="1324"/>
      <c r="V33" s="1324"/>
      <c r="W33" s="1324"/>
      <c r="X33" s="1324"/>
      <c r="Y33" s="1324"/>
      <c r="Z33" s="1324"/>
      <c r="AA33" s="1324"/>
      <c r="AB33" s="1324"/>
      <c r="AC33" s="1324"/>
      <c r="AD33" s="1324"/>
      <c r="AE33" s="1324"/>
      <c r="AF33" s="1324"/>
      <c r="AG33" s="1325"/>
      <c r="AH33" s="1326">
        <f>'月別状況報告書（○月）'!AS71</f>
        <v>0</v>
      </c>
      <c r="AI33" s="1327"/>
      <c r="AJ33" s="1327"/>
      <c r="AK33" s="1327"/>
      <c r="AL33" s="1324"/>
      <c r="AM33" s="1324"/>
      <c r="AN33" s="1324"/>
      <c r="AO33" s="1324"/>
      <c r="AP33" s="1324"/>
      <c r="AQ33" s="1324"/>
      <c r="AR33" s="1324"/>
      <c r="AS33" s="1324"/>
      <c r="AT33" s="1324"/>
      <c r="AU33" s="1324"/>
      <c r="AV33" s="1324"/>
      <c r="AW33" s="1324"/>
      <c r="AX33" s="1324"/>
      <c r="AY33" s="1324"/>
      <c r="AZ33" s="1324"/>
      <c r="BA33" s="1324"/>
      <c r="BB33" s="1324"/>
      <c r="BC33" s="1324"/>
      <c r="BD33" s="1324"/>
      <c r="BE33" s="1324"/>
      <c r="BF33" s="1324"/>
      <c r="BG33" s="1324"/>
      <c r="BH33" s="1324"/>
      <c r="BI33" s="1325"/>
      <c r="BJ33" s="1326">
        <f>'月別状況報告書（○月）'!BF71</f>
        <v>0</v>
      </c>
      <c r="BK33" s="1327"/>
      <c r="BL33" s="1327"/>
      <c r="BM33" s="1327"/>
      <c r="BN33" s="1324"/>
      <c r="BO33" s="1324"/>
      <c r="BP33" s="1324"/>
      <c r="BQ33" s="1324"/>
      <c r="BR33" s="1324"/>
      <c r="BS33" s="1324"/>
      <c r="BT33" s="1324"/>
      <c r="BU33" s="1324"/>
      <c r="BV33" s="1324"/>
      <c r="BW33" s="1324"/>
      <c r="BX33" s="1324"/>
      <c r="BY33" s="1324"/>
      <c r="BZ33" s="1324"/>
      <c r="CA33" s="1324"/>
      <c r="CB33" s="1324"/>
      <c r="CC33" s="1324"/>
      <c r="CD33" s="1324"/>
      <c r="CE33" s="1324"/>
      <c r="CF33" s="1324"/>
      <c r="CG33" s="1324"/>
      <c r="CH33" s="1324"/>
      <c r="CI33" s="1324"/>
      <c r="CJ33" s="1324"/>
      <c r="CK33" s="1325"/>
      <c r="CL33" s="1326">
        <f>'月別状況報告書（○月）'!BS71</f>
        <v>0</v>
      </c>
      <c r="CM33" s="1327"/>
      <c r="CN33" s="1327"/>
      <c r="CO33" s="1327"/>
      <c r="CP33" s="1324"/>
      <c r="CQ33" s="1324"/>
      <c r="CR33" s="1324"/>
      <c r="CS33" s="1324"/>
      <c r="CT33" s="1324"/>
      <c r="CU33" s="1324"/>
      <c r="CV33" s="1324"/>
      <c r="CW33" s="1324"/>
      <c r="CX33" s="1324"/>
      <c r="CY33" s="1324"/>
      <c r="CZ33" s="1324"/>
      <c r="DA33" s="1324"/>
      <c r="DB33" s="1324"/>
      <c r="DC33" s="1324"/>
      <c r="DD33" s="1324"/>
      <c r="DE33" s="1324"/>
      <c r="DF33" s="1324"/>
      <c r="DG33" s="1324"/>
      <c r="DH33" s="1324"/>
      <c r="DI33" s="1324"/>
      <c r="DJ33" s="1324"/>
      <c r="DK33" s="1324"/>
      <c r="DL33" s="1324"/>
      <c r="DM33" s="1325"/>
      <c r="DN33" s="1326">
        <f>'月別状況報告書（○月）'!CF71</f>
        <v>0</v>
      </c>
      <c r="DO33" s="1327"/>
      <c r="DP33" s="1327"/>
      <c r="DQ33" s="1327"/>
      <c r="DR33" s="1324"/>
      <c r="DS33" s="1324"/>
      <c r="DT33" s="1324"/>
      <c r="DU33" s="1324"/>
      <c r="DV33" s="1324"/>
      <c r="DW33" s="1324"/>
      <c r="DX33" s="1324"/>
      <c r="DY33" s="1324"/>
      <c r="DZ33" s="1324"/>
      <c r="EA33" s="1324"/>
      <c r="EB33" s="1324"/>
      <c r="EC33" s="1324"/>
      <c r="ED33" s="1324"/>
      <c r="EE33" s="1324"/>
      <c r="EF33" s="1324"/>
      <c r="EG33" s="1324"/>
      <c r="EH33" s="1324"/>
      <c r="EI33" s="1324"/>
      <c r="EJ33" s="1324"/>
      <c r="EK33" s="1324"/>
      <c r="EL33" s="1324"/>
      <c r="EM33" s="1324"/>
      <c r="EN33" s="1324"/>
      <c r="EO33" s="1325"/>
      <c r="EP33" s="1326">
        <f>'月別状況報告書（○月）'!CS71</f>
        <v>0</v>
      </c>
      <c r="EQ33" s="1327"/>
      <c r="ER33" s="1327"/>
      <c r="ES33" s="1327"/>
      <c r="ET33" s="1324"/>
      <c r="EU33" s="1324"/>
      <c r="EV33" s="1324"/>
      <c r="EW33" s="1324"/>
      <c r="EX33" s="1324"/>
      <c r="EY33" s="1324"/>
      <c r="EZ33" s="1324"/>
      <c r="FA33" s="1324"/>
      <c r="FB33" s="1324"/>
      <c r="FC33" s="1324"/>
      <c r="FD33" s="1324"/>
      <c r="FE33" s="1324"/>
      <c r="FF33" s="1324"/>
      <c r="FG33" s="1324"/>
      <c r="FH33" s="1324"/>
      <c r="FI33" s="1324"/>
      <c r="FJ33" s="1324"/>
      <c r="FK33" s="1324"/>
      <c r="FL33" s="1324"/>
      <c r="FM33" s="1324"/>
      <c r="FN33" s="1324"/>
      <c r="FO33" s="1324"/>
      <c r="FP33" s="1324"/>
      <c r="FQ33" s="1325"/>
      <c r="FR33" s="267"/>
      <c r="FS33" s="267"/>
      <c r="FT33" s="267"/>
      <c r="FU33" s="267"/>
      <c r="FV33" s="267"/>
      <c r="FW33" s="267"/>
      <c r="FX33" s="267"/>
      <c r="FY33" s="267"/>
      <c r="FZ33" s="267"/>
      <c r="GA33" s="267"/>
      <c r="GB33" s="267"/>
      <c r="GC33" s="267"/>
      <c r="GD33" s="267"/>
      <c r="GE33" s="267"/>
      <c r="GF33" s="267"/>
      <c r="GG33" s="267"/>
      <c r="GH33" s="267"/>
      <c r="GI33" s="267"/>
      <c r="GJ33" s="267"/>
      <c r="GK33" s="267"/>
      <c r="GL33" s="267"/>
      <c r="GM33" s="267"/>
      <c r="GN33" s="267"/>
      <c r="GO33" s="267"/>
      <c r="GP33" s="267"/>
      <c r="GQ33" s="267"/>
      <c r="GR33" s="267"/>
      <c r="GS33" s="267"/>
      <c r="GT33" s="267"/>
      <c r="GU33" s="267"/>
      <c r="GV33" s="267"/>
      <c r="GW33" s="267"/>
      <c r="GX33" s="267"/>
      <c r="GY33" s="267"/>
      <c r="GZ33" s="267"/>
      <c r="HA33" s="267"/>
      <c r="HB33" s="267"/>
      <c r="HC33" s="267"/>
      <c r="HD33" s="267"/>
      <c r="HE33" s="267"/>
      <c r="HF33" s="267"/>
      <c r="HG33" s="267"/>
      <c r="HH33" s="267"/>
      <c r="HI33" s="267"/>
      <c r="HJ33" s="267"/>
      <c r="HK33" s="267"/>
      <c r="HL33" s="267"/>
      <c r="HM33" s="267"/>
      <c r="HN33" s="267"/>
      <c r="HO33" s="267"/>
      <c r="HP33" s="267"/>
      <c r="HQ33" s="267"/>
      <c r="HR33" s="267"/>
      <c r="HS33" s="267"/>
      <c r="HT33" s="267"/>
      <c r="HU33" s="267"/>
      <c r="HV33" s="267"/>
      <c r="HW33" s="267"/>
      <c r="HX33" s="267"/>
      <c r="HY33" s="267"/>
      <c r="HZ33" s="267"/>
      <c r="IA33" s="267"/>
      <c r="IB33" s="267"/>
      <c r="IC33" s="267"/>
      <c r="ID33" s="267"/>
      <c r="IE33" s="267"/>
      <c r="IF33" s="267"/>
      <c r="IG33" s="267"/>
      <c r="IH33" s="267"/>
      <c r="II33" s="267"/>
      <c r="IJ33" s="267"/>
      <c r="IK33" s="267"/>
      <c r="IL33" s="267"/>
      <c r="IM33" s="267"/>
      <c r="IN33" s="267"/>
      <c r="IO33" s="267"/>
      <c r="IP33" s="267"/>
      <c r="IQ33" s="267"/>
      <c r="IR33" s="267"/>
      <c r="IS33" s="267"/>
      <c r="IT33" s="267"/>
      <c r="IU33" s="267"/>
      <c r="IV33" s="267"/>
    </row>
    <row r="34" spans="1:256" ht="30" customHeight="1" x14ac:dyDescent="0.15">
      <c r="A34" s="286">
        <v>19</v>
      </c>
      <c r="B34" s="1322">
        <f>'月別状況報告書（○月）'!D73</f>
        <v>0</v>
      </c>
      <c r="C34" s="1322"/>
      <c r="D34" s="1322">
        <f>'月別状況報告書（○月）'!F73</f>
        <v>0</v>
      </c>
      <c r="E34" s="1323"/>
      <c r="F34" s="1326">
        <f>'月別状況報告書（○月）'!AF73</f>
        <v>0</v>
      </c>
      <c r="G34" s="1327"/>
      <c r="H34" s="1327"/>
      <c r="I34" s="1327"/>
      <c r="J34" s="1324"/>
      <c r="K34" s="1324"/>
      <c r="L34" s="1324"/>
      <c r="M34" s="1324"/>
      <c r="N34" s="1324"/>
      <c r="O34" s="1324"/>
      <c r="P34" s="1324"/>
      <c r="Q34" s="1324"/>
      <c r="R34" s="1324"/>
      <c r="S34" s="1324"/>
      <c r="T34" s="1324"/>
      <c r="U34" s="1324"/>
      <c r="V34" s="1324"/>
      <c r="W34" s="1324"/>
      <c r="X34" s="1324"/>
      <c r="Y34" s="1324"/>
      <c r="Z34" s="1324"/>
      <c r="AA34" s="1324"/>
      <c r="AB34" s="1324"/>
      <c r="AC34" s="1324"/>
      <c r="AD34" s="1324"/>
      <c r="AE34" s="1324"/>
      <c r="AF34" s="1324"/>
      <c r="AG34" s="1325"/>
      <c r="AH34" s="1326">
        <f>'月別状況報告書（○月）'!AS73</f>
        <v>0</v>
      </c>
      <c r="AI34" s="1327"/>
      <c r="AJ34" s="1327"/>
      <c r="AK34" s="1327"/>
      <c r="AL34" s="1324"/>
      <c r="AM34" s="1324"/>
      <c r="AN34" s="1324"/>
      <c r="AO34" s="1324"/>
      <c r="AP34" s="1324"/>
      <c r="AQ34" s="1324"/>
      <c r="AR34" s="1324"/>
      <c r="AS34" s="1324"/>
      <c r="AT34" s="1324"/>
      <c r="AU34" s="1324"/>
      <c r="AV34" s="1324"/>
      <c r="AW34" s="1324"/>
      <c r="AX34" s="1324"/>
      <c r="AY34" s="1324"/>
      <c r="AZ34" s="1324"/>
      <c r="BA34" s="1324"/>
      <c r="BB34" s="1324"/>
      <c r="BC34" s="1324"/>
      <c r="BD34" s="1324"/>
      <c r="BE34" s="1324"/>
      <c r="BF34" s="1324"/>
      <c r="BG34" s="1324"/>
      <c r="BH34" s="1324"/>
      <c r="BI34" s="1325"/>
      <c r="BJ34" s="1326">
        <f>'月別状況報告書（○月）'!BF73</f>
        <v>0</v>
      </c>
      <c r="BK34" s="1327"/>
      <c r="BL34" s="1327"/>
      <c r="BM34" s="1327"/>
      <c r="BN34" s="1324"/>
      <c r="BO34" s="1324"/>
      <c r="BP34" s="1324"/>
      <c r="BQ34" s="1324"/>
      <c r="BR34" s="1324"/>
      <c r="BS34" s="1324"/>
      <c r="BT34" s="1324"/>
      <c r="BU34" s="1324"/>
      <c r="BV34" s="1324"/>
      <c r="BW34" s="1324"/>
      <c r="BX34" s="1324"/>
      <c r="BY34" s="1324"/>
      <c r="BZ34" s="1324"/>
      <c r="CA34" s="1324"/>
      <c r="CB34" s="1324"/>
      <c r="CC34" s="1324"/>
      <c r="CD34" s="1324"/>
      <c r="CE34" s="1324"/>
      <c r="CF34" s="1324"/>
      <c r="CG34" s="1324"/>
      <c r="CH34" s="1324"/>
      <c r="CI34" s="1324"/>
      <c r="CJ34" s="1324"/>
      <c r="CK34" s="1325"/>
      <c r="CL34" s="1326">
        <f>'月別状況報告書（○月）'!BS73</f>
        <v>0</v>
      </c>
      <c r="CM34" s="1327"/>
      <c r="CN34" s="1327"/>
      <c r="CO34" s="1327"/>
      <c r="CP34" s="1324"/>
      <c r="CQ34" s="1324"/>
      <c r="CR34" s="1324"/>
      <c r="CS34" s="1324"/>
      <c r="CT34" s="1324"/>
      <c r="CU34" s="1324"/>
      <c r="CV34" s="1324"/>
      <c r="CW34" s="1324"/>
      <c r="CX34" s="1324"/>
      <c r="CY34" s="1324"/>
      <c r="CZ34" s="1324"/>
      <c r="DA34" s="1324"/>
      <c r="DB34" s="1324"/>
      <c r="DC34" s="1324"/>
      <c r="DD34" s="1324"/>
      <c r="DE34" s="1324"/>
      <c r="DF34" s="1324"/>
      <c r="DG34" s="1324"/>
      <c r="DH34" s="1324"/>
      <c r="DI34" s="1324"/>
      <c r="DJ34" s="1324"/>
      <c r="DK34" s="1324"/>
      <c r="DL34" s="1324"/>
      <c r="DM34" s="1325"/>
      <c r="DN34" s="1326">
        <f>'月別状況報告書（○月）'!CF73</f>
        <v>0</v>
      </c>
      <c r="DO34" s="1327"/>
      <c r="DP34" s="1327"/>
      <c r="DQ34" s="1327"/>
      <c r="DR34" s="1324"/>
      <c r="DS34" s="1324"/>
      <c r="DT34" s="1324"/>
      <c r="DU34" s="1324"/>
      <c r="DV34" s="1324"/>
      <c r="DW34" s="1324"/>
      <c r="DX34" s="1324"/>
      <c r="DY34" s="1324"/>
      <c r="DZ34" s="1324"/>
      <c r="EA34" s="1324"/>
      <c r="EB34" s="1324"/>
      <c r="EC34" s="1324"/>
      <c r="ED34" s="1324"/>
      <c r="EE34" s="1324"/>
      <c r="EF34" s="1324"/>
      <c r="EG34" s="1324"/>
      <c r="EH34" s="1324"/>
      <c r="EI34" s="1324"/>
      <c r="EJ34" s="1324"/>
      <c r="EK34" s="1324"/>
      <c r="EL34" s="1324"/>
      <c r="EM34" s="1324"/>
      <c r="EN34" s="1324"/>
      <c r="EO34" s="1325"/>
      <c r="EP34" s="1326">
        <f>'月別状況報告書（○月）'!CS73</f>
        <v>0</v>
      </c>
      <c r="EQ34" s="1327"/>
      <c r="ER34" s="1327"/>
      <c r="ES34" s="1327"/>
      <c r="ET34" s="1324"/>
      <c r="EU34" s="1324"/>
      <c r="EV34" s="1324"/>
      <c r="EW34" s="1324"/>
      <c r="EX34" s="1324"/>
      <c r="EY34" s="1324"/>
      <c r="EZ34" s="1324"/>
      <c r="FA34" s="1324"/>
      <c r="FB34" s="1324"/>
      <c r="FC34" s="1324"/>
      <c r="FD34" s="1324"/>
      <c r="FE34" s="1324"/>
      <c r="FF34" s="1324"/>
      <c r="FG34" s="1324"/>
      <c r="FH34" s="1324"/>
      <c r="FI34" s="1324"/>
      <c r="FJ34" s="1324"/>
      <c r="FK34" s="1324"/>
      <c r="FL34" s="1324"/>
      <c r="FM34" s="1324"/>
      <c r="FN34" s="1324"/>
      <c r="FO34" s="1324"/>
      <c r="FP34" s="1324"/>
      <c r="FQ34" s="1325"/>
      <c r="FR34" s="267"/>
      <c r="FS34" s="267"/>
      <c r="FT34" s="267"/>
      <c r="FU34" s="267"/>
      <c r="FV34" s="267"/>
      <c r="FW34" s="267"/>
      <c r="FX34" s="267"/>
      <c r="FY34" s="267"/>
      <c r="FZ34" s="267"/>
      <c r="GA34" s="267"/>
      <c r="GB34" s="267"/>
      <c r="GC34" s="267"/>
      <c r="GD34" s="267"/>
      <c r="GE34" s="267"/>
      <c r="GF34" s="267"/>
      <c r="GG34" s="267"/>
      <c r="GH34" s="267"/>
      <c r="GI34" s="267"/>
      <c r="GJ34" s="267"/>
      <c r="GK34" s="267"/>
      <c r="GL34" s="267"/>
      <c r="GM34" s="267"/>
      <c r="GN34" s="267"/>
      <c r="GO34" s="267"/>
      <c r="GP34" s="267"/>
      <c r="GQ34" s="267"/>
      <c r="GR34" s="267"/>
      <c r="GS34" s="267"/>
      <c r="GT34" s="267"/>
      <c r="GU34" s="267"/>
      <c r="GV34" s="267"/>
      <c r="GW34" s="267"/>
      <c r="GX34" s="267"/>
      <c r="GY34" s="267"/>
      <c r="GZ34" s="267"/>
      <c r="HA34" s="267"/>
      <c r="HB34" s="267"/>
      <c r="HC34" s="267"/>
      <c r="HD34" s="267"/>
      <c r="HE34" s="267"/>
      <c r="HF34" s="267"/>
      <c r="HG34" s="267"/>
      <c r="HH34" s="267"/>
      <c r="HI34" s="267"/>
      <c r="HJ34" s="267"/>
      <c r="HK34" s="267"/>
      <c r="HL34" s="267"/>
      <c r="HM34" s="267"/>
      <c r="HN34" s="267"/>
      <c r="HO34" s="267"/>
      <c r="HP34" s="267"/>
      <c r="HQ34" s="267"/>
      <c r="HR34" s="267"/>
      <c r="HS34" s="267"/>
      <c r="HT34" s="267"/>
      <c r="HU34" s="267"/>
      <c r="HV34" s="267"/>
      <c r="HW34" s="267"/>
      <c r="HX34" s="267"/>
      <c r="HY34" s="267"/>
      <c r="HZ34" s="267"/>
      <c r="IA34" s="267"/>
      <c r="IB34" s="267"/>
      <c r="IC34" s="267"/>
      <c r="ID34" s="267"/>
      <c r="IE34" s="267"/>
      <c r="IF34" s="267"/>
      <c r="IG34" s="267"/>
      <c r="IH34" s="267"/>
      <c r="II34" s="267"/>
      <c r="IJ34" s="267"/>
      <c r="IK34" s="267"/>
      <c r="IL34" s="267"/>
      <c r="IM34" s="267"/>
      <c r="IN34" s="267"/>
      <c r="IO34" s="267"/>
      <c r="IP34" s="267"/>
      <c r="IQ34" s="267"/>
      <c r="IR34" s="267"/>
      <c r="IS34" s="267"/>
      <c r="IT34" s="267"/>
      <c r="IU34" s="267"/>
      <c r="IV34" s="267"/>
    </row>
    <row r="35" spans="1:256" ht="30" customHeight="1" x14ac:dyDescent="0.15">
      <c r="A35" s="286">
        <v>20</v>
      </c>
      <c r="B35" s="1322">
        <f>'月別状況報告書（○月）'!D75</f>
        <v>0</v>
      </c>
      <c r="C35" s="1322"/>
      <c r="D35" s="1322">
        <f>'月別状況報告書（○月）'!F75</f>
        <v>0</v>
      </c>
      <c r="E35" s="1323"/>
      <c r="F35" s="1326">
        <f>'月別状況報告書（○月）'!AF75</f>
        <v>0</v>
      </c>
      <c r="G35" s="1327"/>
      <c r="H35" s="1327"/>
      <c r="I35" s="1327"/>
      <c r="J35" s="1324"/>
      <c r="K35" s="1324"/>
      <c r="L35" s="1324"/>
      <c r="M35" s="1324"/>
      <c r="N35" s="1324"/>
      <c r="O35" s="1324"/>
      <c r="P35" s="1324"/>
      <c r="Q35" s="1324"/>
      <c r="R35" s="1324"/>
      <c r="S35" s="1324"/>
      <c r="T35" s="1324"/>
      <c r="U35" s="1324"/>
      <c r="V35" s="1324"/>
      <c r="W35" s="1324"/>
      <c r="X35" s="1324"/>
      <c r="Y35" s="1324"/>
      <c r="Z35" s="1324"/>
      <c r="AA35" s="1324"/>
      <c r="AB35" s="1324"/>
      <c r="AC35" s="1324"/>
      <c r="AD35" s="1324"/>
      <c r="AE35" s="1324"/>
      <c r="AF35" s="1324"/>
      <c r="AG35" s="1325"/>
      <c r="AH35" s="1326">
        <f>'月別状況報告書（○月）'!AS75</f>
        <v>0</v>
      </c>
      <c r="AI35" s="1327"/>
      <c r="AJ35" s="1327"/>
      <c r="AK35" s="1327"/>
      <c r="AL35" s="1324"/>
      <c r="AM35" s="1324"/>
      <c r="AN35" s="1324"/>
      <c r="AO35" s="1324"/>
      <c r="AP35" s="1324"/>
      <c r="AQ35" s="1324"/>
      <c r="AR35" s="1324"/>
      <c r="AS35" s="1324"/>
      <c r="AT35" s="1324"/>
      <c r="AU35" s="1324"/>
      <c r="AV35" s="1324"/>
      <c r="AW35" s="1324"/>
      <c r="AX35" s="1324"/>
      <c r="AY35" s="1324"/>
      <c r="AZ35" s="1324"/>
      <c r="BA35" s="1324"/>
      <c r="BB35" s="1324"/>
      <c r="BC35" s="1324"/>
      <c r="BD35" s="1324"/>
      <c r="BE35" s="1324"/>
      <c r="BF35" s="1324"/>
      <c r="BG35" s="1324"/>
      <c r="BH35" s="1324"/>
      <c r="BI35" s="1325"/>
      <c r="BJ35" s="1326">
        <f>'月別状況報告書（○月）'!BF75</f>
        <v>0</v>
      </c>
      <c r="BK35" s="1327"/>
      <c r="BL35" s="1327"/>
      <c r="BM35" s="1327"/>
      <c r="BN35" s="1324"/>
      <c r="BO35" s="1324"/>
      <c r="BP35" s="1324"/>
      <c r="BQ35" s="1324"/>
      <c r="BR35" s="1324"/>
      <c r="BS35" s="1324"/>
      <c r="BT35" s="1324"/>
      <c r="BU35" s="1324"/>
      <c r="BV35" s="1324"/>
      <c r="BW35" s="1324"/>
      <c r="BX35" s="1324"/>
      <c r="BY35" s="1324"/>
      <c r="BZ35" s="1324"/>
      <c r="CA35" s="1324"/>
      <c r="CB35" s="1324"/>
      <c r="CC35" s="1324"/>
      <c r="CD35" s="1324"/>
      <c r="CE35" s="1324"/>
      <c r="CF35" s="1324"/>
      <c r="CG35" s="1324"/>
      <c r="CH35" s="1324"/>
      <c r="CI35" s="1324"/>
      <c r="CJ35" s="1324"/>
      <c r="CK35" s="1325"/>
      <c r="CL35" s="1326">
        <f>'月別状況報告書（○月）'!BS75</f>
        <v>0</v>
      </c>
      <c r="CM35" s="1327"/>
      <c r="CN35" s="1327"/>
      <c r="CO35" s="1327"/>
      <c r="CP35" s="1324"/>
      <c r="CQ35" s="1324"/>
      <c r="CR35" s="1324"/>
      <c r="CS35" s="1324"/>
      <c r="CT35" s="1324"/>
      <c r="CU35" s="1324"/>
      <c r="CV35" s="1324"/>
      <c r="CW35" s="1324"/>
      <c r="CX35" s="1324"/>
      <c r="CY35" s="1324"/>
      <c r="CZ35" s="1324"/>
      <c r="DA35" s="1324"/>
      <c r="DB35" s="1324"/>
      <c r="DC35" s="1324"/>
      <c r="DD35" s="1324"/>
      <c r="DE35" s="1324"/>
      <c r="DF35" s="1324"/>
      <c r="DG35" s="1324"/>
      <c r="DH35" s="1324"/>
      <c r="DI35" s="1324"/>
      <c r="DJ35" s="1324"/>
      <c r="DK35" s="1324"/>
      <c r="DL35" s="1324"/>
      <c r="DM35" s="1325"/>
      <c r="DN35" s="1326">
        <f>'月別状況報告書（○月）'!CF75</f>
        <v>0</v>
      </c>
      <c r="DO35" s="1327"/>
      <c r="DP35" s="1327"/>
      <c r="DQ35" s="1327"/>
      <c r="DR35" s="1324"/>
      <c r="DS35" s="1324"/>
      <c r="DT35" s="1324"/>
      <c r="DU35" s="1324"/>
      <c r="DV35" s="1324"/>
      <c r="DW35" s="1324"/>
      <c r="DX35" s="1324"/>
      <c r="DY35" s="1324"/>
      <c r="DZ35" s="1324"/>
      <c r="EA35" s="1324"/>
      <c r="EB35" s="1324"/>
      <c r="EC35" s="1324"/>
      <c r="ED35" s="1324"/>
      <c r="EE35" s="1324"/>
      <c r="EF35" s="1324"/>
      <c r="EG35" s="1324"/>
      <c r="EH35" s="1324"/>
      <c r="EI35" s="1324"/>
      <c r="EJ35" s="1324"/>
      <c r="EK35" s="1324"/>
      <c r="EL35" s="1324"/>
      <c r="EM35" s="1324"/>
      <c r="EN35" s="1324"/>
      <c r="EO35" s="1325"/>
      <c r="EP35" s="1326">
        <f>'月別状況報告書（○月）'!CS75</f>
        <v>0</v>
      </c>
      <c r="EQ35" s="1327"/>
      <c r="ER35" s="1327"/>
      <c r="ES35" s="1327"/>
      <c r="ET35" s="1324"/>
      <c r="EU35" s="1324"/>
      <c r="EV35" s="1324"/>
      <c r="EW35" s="1324"/>
      <c r="EX35" s="1324"/>
      <c r="EY35" s="1324"/>
      <c r="EZ35" s="1324"/>
      <c r="FA35" s="1324"/>
      <c r="FB35" s="1324"/>
      <c r="FC35" s="1324"/>
      <c r="FD35" s="1324"/>
      <c r="FE35" s="1324"/>
      <c r="FF35" s="1324"/>
      <c r="FG35" s="1324"/>
      <c r="FH35" s="1324"/>
      <c r="FI35" s="1324"/>
      <c r="FJ35" s="1324"/>
      <c r="FK35" s="1324"/>
      <c r="FL35" s="1324"/>
      <c r="FM35" s="1324"/>
      <c r="FN35" s="1324"/>
      <c r="FO35" s="1324"/>
      <c r="FP35" s="1324"/>
      <c r="FQ35" s="1325"/>
      <c r="FR35" s="267"/>
      <c r="FS35" s="267"/>
      <c r="FT35" s="267"/>
      <c r="FU35" s="267"/>
      <c r="FV35" s="267"/>
      <c r="FW35" s="267"/>
      <c r="FX35" s="267"/>
      <c r="FY35" s="267"/>
      <c r="FZ35" s="267"/>
      <c r="GA35" s="267"/>
      <c r="GB35" s="267"/>
      <c r="GC35" s="267"/>
      <c r="GD35" s="267"/>
      <c r="GE35" s="267"/>
      <c r="GF35" s="267"/>
      <c r="GG35" s="267"/>
      <c r="GH35" s="267"/>
      <c r="GI35" s="267"/>
      <c r="GJ35" s="267"/>
      <c r="GK35" s="267"/>
      <c r="GL35" s="267"/>
      <c r="GM35" s="267"/>
      <c r="GN35" s="267"/>
      <c r="GO35" s="267"/>
      <c r="GP35" s="267"/>
      <c r="GQ35" s="267"/>
      <c r="GR35" s="267"/>
      <c r="GS35" s="267"/>
      <c r="GT35" s="267"/>
      <c r="GU35" s="267"/>
      <c r="GV35" s="267"/>
      <c r="GW35" s="267"/>
      <c r="GX35" s="267"/>
      <c r="GY35" s="267"/>
      <c r="GZ35" s="267"/>
      <c r="HA35" s="267"/>
      <c r="HB35" s="267"/>
      <c r="HC35" s="267"/>
      <c r="HD35" s="267"/>
      <c r="HE35" s="267"/>
      <c r="HF35" s="267"/>
      <c r="HG35" s="267"/>
      <c r="HH35" s="267"/>
      <c r="HI35" s="267"/>
      <c r="HJ35" s="267"/>
      <c r="HK35" s="267"/>
      <c r="HL35" s="267"/>
      <c r="HM35" s="267"/>
      <c r="HN35" s="267"/>
      <c r="HO35" s="267"/>
      <c r="HP35" s="267"/>
      <c r="HQ35" s="267"/>
      <c r="HR35" s="267"/>
      <c r="HS35" s="267"/>
      <c r="HT35" s="267"/>
      <c r="HU35" s="267"/>
      <c r="HV35" s="267"/>
      <c r="HW35" s="267"/>
      <c r="HX35" s="267"/>
      <c r="HY35" s="267"/>
      <c r="HZ35" s="267"/>
      <c r="IA35" s="267"/>
      <c r="IB35" s="267"/>
      <c r="IC35" s="267"/>
      <c r="ID35" s="267"/>
      <c r="IE35" s="267"/>
      <c r="IF35" s="267"/>
      <c r="IG35" s="267"/>
      <c r="IH35" s="267"/>
      <c r="II35" s="267"/>
      <c r="IJ35" s="267"/>
      <c r="IK35" s="267"/>
      <c r="IL35" s="267"/>
      <c r="IM35" s="267"/>
      <c r="IN35" s="267"/>
      <c r="IO35" s="267"/>
      <c r="IP35" s="267"/>
      <c r="IQ35" s="267"/>
      <c r="IR35" s="267"/>
      <c r="IS35" s="267"/>
      <c r="IT35" s="267"/>
      <c r="IU35" s="267"/>
      <c r="IV35" s="267"/>
    </row>
    <row r="36" spans="1:256" ht="30" customHeight="1" x14ac:dyDescent="0.15">
      <c r="A36" s="286">
        <v>21</v>
      </c>
      <c r="B36" s="1322">
        <f>'月別状況報告書（○月）'!D77</f>
        <v>0</v>
      </c>
      <c r="C36" s="1322"/>
      <c r="D36" s="1322">
        <f>'月別状況報告書（○月）'!F77</f>
        <v>0</v>
      </c>
      <c r="E36" s="1323"/>
      <c r="F36" s="1326">
        <f>'月別状況報告書（○月）'!AF77</f>
        <v>0</v>
      </c>
      <c r="G36" s="1327"/>
      <c r="H36" s="1327"/>
      <c r="I36" s="1327"/>
      <c r="J36" s="1324"/>
      <c r="K36" s="1324"/>
      <c r="L36" s="1324"/>
      <c r="M36" s="1324"/>
      <c r="N36" s="1324"/>
      <c r="O36" s="1324"/>
      <c r="P36" s="1324"/>
      <c r="Q36" s="1324"/>
      <c r="R36" s="1324"/>
      <c r="S36" s="1324"/>
      <c r="T36" s="1324"/>
      <c r="U36" s="1324"/>
      <c r="V36" s="1324"/>
      <c r="W36" s="1324"/>
      <c r="X36" s="1324"/>
      <c r="Y36" s="1324"/>
      <c r="Z36" s="1324"/>
      <c r="AA36" s="1324"/>
      <c r="AB36" s="1324"/>
      <c r="AC36" s="1324"/>
      <c r="AD36" s="1324"/>
      <c r="AE36" s="1324"/>
      <c r="AF36" s="1324"/>
      <c r="AG36" s="1325"/>
      <c r="AH36" s="1326">
        <f>'月別状況報告書（○月）'!AS77</f>
        <v>0</v>
      </c>
      <c r="AI36" s="1327"/>
      <c r="AJ36" s="1327"/>
      <c r="AK36" s="1327"/>
      <c r="AL36" s="1324"/>
      <c r="AM36" s="1324"/>
      <c r="AN36" s="1324"/>
      <c r="AO36" s="1324"/>
      <c r="AP36" s="1324"/>
      <c r="AQ36" s="1324"/>
      <c r="AR36" s="1324"/>
      <c r="AS36" s="1324"/>
      <c r="AT36" s="1324"/>
      <c r="AU36" s="1324"/>
      <c r="AV36" s="1324"/>
      <c r="AW36" s="1324"/>
      <c r="AX36" s="1324"/>
      <c r="AY36" s="1324"/>
      <c r="AZ36" s="1324"/>
      <c r="BA36" s="1324"/>
      <c r="BB36" s="1324"/>
      <c r="BC36" s="1324"/>
      <c r="BD36" s="1324"/>
      <c r="BE36" s="1324"/>
      <c r="BF36" s="1324"/>
      <c r="BG36" s="1324"/>
      <c r="BH36" s="1324"/>
      <c r="BI36" s="1325"/>
      <c r="BJ36" s="1326">
        <f>'月別状況報告書（○月）'!BF77</f>
        <v>0</v>
      </c>
      <c r="BK36" s="1327"/>
      <c r="BL36" s="1327"/>
      <c r="BM36" s="1327"/>
      <c r="BN36" s="1324"/>
      <c r="BO36" s="1324"/>
      <c r="BP36" s="1324"/>
      <c r="BQ36" s="1324"/>
      <c r="BR36" s="1324"/>
      <c r="BS36" s="1324"/>
      <c r="BT36" s="1324"/>
      <c r="BU36" s="1324"/>
      <c r="BV36" s="1324"/>
      <c r="BW36" s="1324"/>
      <c r="BX36" s="1324"/>
      <c r="BY36" s="1324"/>
      <c r="BZ36" s="1324"/>
      <c r="CA36" s="1324"/>
      <c r="CB36" s="1324"/>
      <c r="CC36" s="1324"/>
      <c r="CD36" s="1324"/>
      <c r="CE36" s="1324"/>
      <c r="CF36" s="1324"/>
      <c r="CG36" s="1324"/>
      <c r="CH36" s="1324"/>
      <c r="CI36" s="1324"/>
      <c r="CJ36" s="1324"/>
      <c r="CK36" s="1325"/>
      <c r="CL36" s="1326">
        <f>'月別状況報告書（○月）'!BS77</f>
        <v>0</v>
      </c>
      <c r="CM36" s="1327"/>
      <c r="CN36" s="1327"/>
      <c r="CO36" s="1327"/>
      <c r="CP36" s="1324"/>
      <c r="CQ36" s="1324"/>
      <c r="CR36" s="1324"/>
      <c r="CS36" s="1324"/>
      <c r="CT36" s="1324"/>
      <c r="CU36" s="1324"/>
      <c r="CV36" s="1324"/>
      <c r="CW36" s="1324"/>
      <c r="CX36" s="1324"/>
      <c r="CY36" s="1324"/>
      <c r="CZ36" s="1324"/>
      <c r="DA36" s="1324"/>
      <c r="DB36" s="1324"/>
      <c r="DC36" s="1324"/>
      <c r="DD36" s="1324"/>
      <c r="DE36" s="1324"/>
      <c r="DF36" s="1324"/>
      <c r="DG36" s="1324"/>
      <c r="DH36" s="1324"/>
      <c r="DI36" s="1324"/>
      <c r="DJ36" s="1324"/>
      <c r="DK36" s="1324"/>
      <c r="DL36" s="1324"/>
      <c r="DM36" s="1325"/>
      <c r="DN36" s="1326">
        <f>'月別状況報告書（○月）'!CF77</f>
        <v>0</v>
      </c>
      <c r="DO36" s="1327"/>
      <c r="DP36" s="1327"/>
      <c r="DQ36" s="1327"/>
      <c r="DR36" s="1324"/>
      <c r="DS36" s="1324"/>
      <c r="DT36" s="1324"/>
      <c r="DU36" s="1324"/>
      <c r="DV36" s="1324"/>
      <c r="DW36" s="1324"/>
      <c r="DX36" s="1324"/>
      <c r="DY36" s="1324"/>
      <c r="DZ36" s="1324"/>
      <c r="EA36" s="1324"/>
      <c r="EB36" s="1324"/>
      <c r="EC36" s="1324"/>
      <c r="ED36" s="1324"/>
      <c r="EE36" s="1324"/>
      <c r="EF36" s="1324"/>
      <c r="EG36" s="1324"/>
      <c r="EH36" s="1324"/>
      <c r="EI36" s="1324"/>
      <c r="EJ36" s="1324"/>
      <c r="EK36" s="1324"/>
      <c r="EL36" s="1324"/>
      <c r="EM36" s="1324"/>
      <c r="EN36" s="1324"/>
      <c r="EO36" s="1325"/>
      <c r="EP36" s="1326">
        <f>'月別状況報告書（○月）'!CS77</f>
        <v>0</v>
      </c>
      <c r="EQ36" s="1327"/>
      <c r="ER36" s="1327"/>
      <c r="ES36" s="1327"/>
      <c r="ET36" s="1324"/>
      <c r="EU36" s="1324"/>
      <c r="EV36" s="1324"/>
      <c r="EW36" s="1324"/>
      <c r="EX36" s="1324"/>
      <c r="EY36" s="1324"/>
      <c r="EZ36" s="1324"/>
      <c r="FA36" s="1324"/>
      <c r="FB36" s="1324"/>
      <c r="FC36" s="1324"/>
      <c r="FD36" s="1324"/>
      <c r="FE36" s="1324"/>
      <c r="FF36" s="1324"/>
      <c r="FG36" s="1324"/>
      <c r="FH36" s="1324"/>
      <c r="FI36" s="1324"/>
      <c r="FJ36" s="1324"/>
      <c r="FK36" s="1324"/>
      <c r="FL36" s="1324"/>
      <c r="FM36" s="1324"/>
      <c r="FN36" s="1324"/>
      <c r="FO36" s="1324"/>
      <c r="FP36" s="1324"/>
      <c r="FQ36" s="1325"/>
      <c r="FR36" s="267"/>
      <c r="FS36" s="267"/>
      <c r="FT36" s="267"/>
      <c r="FU36" s="267"/>
      <c r="FV36" s="267"/>
      <c r="FW36" s="267"/>
      <c r="FX36" s="267"/>
      <c r="FY36" s="267"/>
      <c r="FZ36" s="267"/>
      <c r="GA36" s="267"/>
      <c r="GB36" s="267"/>
      <c r="GC36" s="267"/>
      <c r="GD36" s="267"/>
      <c r="GE36" s="267"/>
      <c r="GF36" s="267"/>
      <c r="GG36" s="267"/>
      <c r="GH36" s="267"/>
      <c r="GI36" s="267"/>
      <c r="GJ36" s="267"/>
      <c r="GK36" s="267"/>
      <c r="GL36" s="267"/>
      <c r="GM36" s="267"/>
      <c r="GN36" s="267"/>
      <c r="GO36" s="267"/>
      <c r="GP36" s="267"/>
      <c r="GQ36" s="267"/>
      <c r="GR36" s="267"/>
      <c r="GS36" s="267"/>
      <c r="GT36" s="267"/>
      <c r="GU36" s="267"/>
      <c r="GV36" s="267"/>
      <c r="GW36" s="267"/>
      <c r="GX36" s="267"/>
      <c r="GY36" s="267"/>
      <c r="GZ36" s="267"/>
      <c r="HA36" s="267"/>
      <c r="HB36" s="267"/>
      <c r="HC36" s="267"/>
      <c r="HD36" s="267"/>
      <c r="HE36" s="267"/>
      <c r="HF36" s="267"/>
      <c r="HG36" s="267"/>
      <c r="HH36" s="267"/>
      <c r="HI36" s="267"/>
      <c r="HJ36" s="267"/>
      <c r="HK36" s="267"/>
      <c r="HL36" s="267"/>
      <c r="HM36" s="267"/>
      <c r="HN36" s="267"/>
      <c r="HO36" s="267"/>
      <c r="HP36" s="267"/>
      <c r="HQ36" s="267"/>
      <c r="HR36" s="267"/>
      <c r="HS36" s="267"/>
      <c r="HT36" s="267"/>
      <c r="HU36" s="267"/>
      <c r="HV36" s="267"/>
      <c r="HW36" s="267"/>
      <c r="HX36" s="267"/>
      <c r="HY36" s="267"/>
      <c r="HZ36" s="267"/>
      <c r="IA36" s="267"/>
      <c r="IB36" s="267"/>
      <c r="IC36" s="267"/>
      <c r="ID36" s="267"/>
      <c r="IE36" s="267"/>
      <c r="IF36" s="267"/>
      <c r="IG36" s="267"/>
      <c r="IH36" s="267"/>
      <c r="II36" s="267"/>
      <c r="IJ36" s="267"/>
      <c r="IK36" s="267"/>
      <c r="IL36" s="267"/>
      <c r="IM36" s="267"/>
      <c r="IN36" s="267"/>
      <c r="IO36" s="267"/>
      <c r="IP36" s="267"/>
      <c r="IQ36" s="267"/>
      <c r="IR36" s="267"/>
      <c r="IS36" s="267"/>
      <c r="IT36" s="267"/>
      <c r="IU36" s="267"/>
      <c r="IV36" s="267"/>
    </row>
    <row r="37" spans="1:256" ht="30" customHeight="1" x14ac:dyDescent="0.15">
      <c r="A37" s="286">
        <v>22</v>
      </c>
      <c r="B37" s="1322">
        <f>'月別状況報告書（○月）'!D79</f>
        <v>0</v>
      </c>
      <c r="C37" s="1322"/>
      <c r="D37" s="1322">
        <f>'月別状況報告書（○月）'!F79</f>
        <v>0</v>
      </c>
      <c r="E37" s="1323"/>
      <c r="F37" s="1326">
        <f>'月別状況報告書（○月）'!AF79</f>
        <v>0</v>
      </c>
      <c r="G37" s="1327"/>
      <c r="H37" s="1327"/>
      <c r="I37" s="1327"/>
      <c r="J37" s="1324"/>
      <c r="K37" s="1324"/>
      <c r="L37" s="1324"/>
      <c r="M37" s="1324"/>
      <c r="N37" s="1324"/>
      <c r="O37" s="1324"/>
      <c r="P37" s="1324"/>
      <c r="Q37" s="1324"/>
      <c r="R37" s="1324"/>
      <c r="S37" s="1324"/>
      <c r="T37" s="1324"/>
      <c r="U37" s="1324"/>
      <c r="V37" s="1324"/>
      <c r="W37" s="1324"/>
      <c r="X37" s="1324"/>
      <c r="Y37" s="1324"/>
      <c r="Z37" s="1324"/>
      <c r="AA37" s="1324"/>
      <c r="AB37" s="1324"/>
      <c r="AC37" s="1324"/>
      <c r="AD37" s="1324"/>
      <c r="AE37" s="1324"/>
      <c r="AF37" s="1324"/>
      <c r="AG37" s="1325"/>
      <c r="AH37" s="1326">
        <f>'月別状況報告書（○月）'!AS79</f>
        <v>0</v>
      </c>
      <c r="AI37" s="1327"/>
      <c r="AJ37" s="1327"/>
      <c r="AK37" s="1327"/>
      <c r="AL37" s="1324"/>
      <c r="AM37" s="1324"/>
      <c r="AN37" s="1324"/>
      <c r="AO37" s="1324"/>
      <c r="AP37" s="1324"/>
      <c r="AQ37" s="1324"/>
      <c r="AR37" s="1324"/>
      <c r="AS37" s="1324"/>
      <c r="AT37" s="1324"/>
      <c r="AU37" s="1324"/>
      <c r="AV37" s="1324"/>
      <c r="AW37" s="1324"/>
      <c r="AX37" s="1324"/>
      <c r="AY37" s="1324"/>
      <c r="AZ37" s="1324"/>
      <c r="BA37" s="1324"/>
      <c r="BB37" s="1324"/>
      <c r="BC37" s="1324"/>
      <c r="BD37" s="1324"/>
      <c r="BE37" s="1324"/>
      <c r="BF37" s="1324"/>
      <c r="BG37" s="1324"/>
      <c r="BH37" s="1324"/>
      <c r="BI37" s="1325"/>
      <c r="BJ37" s="1326">
        <f>'月別状況報告書（○月）'!BF79</f>
        <v>0</v>
      </c>
      <c r="BK37" s="1327"/>
      <c r="BL37" s="1327"/>
      <c r="BM37" s="1327"/>
      <c r="BN37" s="1324"/>
      <c r="BO37" s="1324"/>
      <c r="BP37" s="1324"/>
      <c r="BQ37" s="1324"/>
      <c r="BR37" s="1324"/>
      <c r="BS37" s="1324"/>
      <c r="BT37" s="1324"/>
      <c r="BU37" s="1324"/>
      <c r="BV37" s="1324"/>
      <c r="BW37" s="1324"/>
      <c r="BX37" s="1324"/>
      <c r="BY37" s="1324"/>
      <c r="BZ37" s="1324"/>
      <c r="CA37" s="1324"/>
      <c r="CB37" s="1324"/>
      <c r="CC37" s="1324"/>
      <c r="CD37" s="1324"/>
      <c r="CE37" s="1324"/>
      <c r="CF37" s="1324"/>
      <c r="CG37" s="1324"/>
      <c r="CH37" s="1324"/>
      <c r="CI37" s="1324"/>
      <c r="CJ37" s="1324"/>
      <c r="CK37" s="1325"/>
      <c r="CL37" s="1326">
        <f>'月別状況報告書（○月）'!BS79</f>
        <v>0</v>
      </c>
      <c r="CM37" s="1327"/>
      <c r="CN37" s="1327"/>
      <c r="CO37" s="1327"/>
      <c r="CP37" s="1324"/>
      <c r="CQ37" s="1324"/>
      <c r="CR37" s="1324"/>
      <c r="CS37" s="1324"/>
      <c r="CT37" s="1324"/>
      <c r="CU37" s="1324"/>
      <c r="CV37" s="1324"/>
      <c r="CW37" s="1324"/>
      <c r="CX37" s="1324"/>
      <c r="CY37" s="1324"/>
      <c r="CZ37" s="1324"/>
      <c r="DA37" s="1324"/>
      <c r="DB37" s="1324"/>
      <c r="DC37" s="1324"/>
      <c r="DD37" s="1324"/>
      <c r="DE37" s="1324"/>
      <c r="DF37" s="1324"/>
      <c r="DG37" s="1324"/>
      <c r="DH37" s="1324"/>
      <c r="DI37" s="1324"/>
      <c r="DJ37" s="1324"/>
      <c r="DK37" s="1324"/>
      <c r="DL37" s="1324"/>
      <c r="DM37" s="1325"/>
      <c r="DN37" s="1326">
        <f>'月別状況報告書（○月）'!CF79</f>
        <v>0</v>
      </c>
      <c r="DO37" s="1327"/>
      <c r="DP37" s="1327"/>
      <c r="DQ37" s="1327"/>
      <c r="DR37" s="1324"/>
      <c r="DS37" s="1324"/>
      <c r="DT37" s="1324"/>
      <c r="DU37" s="1324"/>
      <c r="DV37" s="1324"/>
      <c r="DW37" s="1324"/>
      <c r="DX37" s="1324"/>
      <c r="DY37" s="1324"/>
      <c r="DZ37" s="1324"/>
      <c r="EA37" s="1324"/>
      <c r="EB37" s="1324"/>
      <c r="EC37" s="1324"/>
      <c r="ED37" s="1324"/>
      <c r="EE37" s="1324"/>
      <c r="EF37" s="1324"/>
      <c r="EG37" s="1324"/>
      <c r="EH37" s="1324"/>
      <c r="EI37" s="1324"/>
      <c r="EJ37" s="1324"/>
      <c r="EK37" s="1324"/>
      <c r="EL37" s="1324"/>
      <c r="EM37" s="1324"/>
      <c r="EN37" s="1324"/>
      <c r="EO37" s="1325"/>
      <c r="EP37" s="1326">
        <f>'月別状況報告書（○月）'!CS7</f>
        <v>0</v>
      </c>
      <c r="EQ37" s="1327"/>
      <c r="ER37" s="1327"/>
      <c r="ES37" s="1327"/>
      <c r="ET37" s="1324"/>
      <c r="EU37" s="1324"/>
      <c r="EV37" s="1324"/>
      <c r="EW37" s="1324"/>
      <c r="EX37" s="1324"/>
      <c r="EY37" s="1324"/>
      <c r="EZ37" s="1324"/>
      <c r="FA37" s="1324"/>
      <c r="FB37" s="1324"/>
      <c r="FC37" s="1324"/>
      <c r="FD37" s="1324"/>
      <c r="FE37" s="1324"/>
      <c r="FF37" s="1324"/>
      <c r="FG37" s="1324"/>
      <c r="FH37" s="1324"/>
      <c r="FI37" s="1324"/>
      <c r="FJ37" s="1324"/>
      <c r="FK37" s="1324"/>
      <c r="FL37" s="1324"/>
      <c r="FM37" s="1324"/>
      <c r="FN37" s="1324"/>
      <c r="FO37" s="1324"/>
      <c r="FP37" s="1324"/>
      <c r="FQ37" s="1325"/>
      <c r="FR37" s="267"/>
      <c r="FS37" s="267"/>
      <c r="FT37" s="267"/>
      <c r="FU37" s="267"/>
      <c r="FV37" s="267"/>
      <c r="FW37" s="267"/>
      <c r="FX37" s="267"/>
      <c r="FY37" s="267"/>
      <c r="FZ37" s="267"/>
      <c r="GA37" s="267"/>
      <c r="GB37" s="267"/>
      <c r="GC37" s="267"/>
      <c r="GD37" s="267"/>
      <c r="GE37" s="267"/>
      <c r="GF37" s="267"/>
      <c r="GG37" s="267"/>
      <c r="GH37" s="267"/>
      <c r="GI37" s="267"/>
      <c r="GJ37" s="267"/>
      <c r="GK37" s="267"/>
      <c r="GL37" s="267"/>
      <c r="GM37" s="267"/>
      <c r="GN37" s="267"/>
      <c r="GO37" s="267"/>
      <c r="GP37" s="267"/>
      <c r="GQ37" s="267"/>
      <c r="GR37" s="267"/>
      <c r="GS37" s="267"/>
      <c r="GT37" s="267"/>
      <c r="GU37" s="267"/>
      <c r="GV37" s="267"/>
      <c r="GW37" s="267"/>
      <c r="GX37" s="267"/>
      <c r="GY37" s="267"/>
      <c r="GZ37" s="267"/>
      <c r="HA37" s="267"/>
      <c r="HB37" s="267"/>
      <c r="HC37" s="267"/>
      <c r="HD37" s="267"/>
      <c r="HE37" s="267"/>
      <c r="HF37" s="267"/>
      <c r="HG37" s="267"/>
      <c r="HH37" s="267"/>
      <c r="HI37" s="267"/>
      <c r="HJ37" s="267"/>
      <c r="HK37" s="267"/>
      <c r="HL37" s="267"/>
      <c r="HM37" s="267"/>
      <c r="HN37" s="267"/>
      <c r="HO37" s="267"/>
      <c r="HP37" s="267"/>
      <c r="HQ37" s="267"/>
      <c r="HR37" s="267"/>
      <c r="HS37" s="267"/>
      <c r="HT37" s="267"/>
      <c r="HU37" s="267"/>
      <c r="HV37" s="267"/>
      <c r="HW37" s="267"/>
      <c r="HX37" s="267"/>
      <c r="HY37" s="267"/>
      <c r="HZ37" s="267"/>
      <c r="IA37" s="267"/>
      <c r="IB37" s="267"/>
      <c r="IC37" s="267"/>
      <c r="ID37" s="267"/>
      <c r="IE37" s="267"/>
      <c r="IF37" s="267"/>
      <c r="IG37" s="267"/>
      <c r="IH37" s="267"/>
      <c r="II37" s="267"/>
      <c r="IJ37" s="267"/>
      <c r="IK37" s="267"/>
      <c r="IL37" s="267"/>
      <c r="IM37" s="267"/>
      <c r="IN37" s="267"/>
      <c r="IO37" s="267"/>
      <c r="IP37" s="267"/>
      <c r="IQ37" s="267"/>
      <c r="IR37" s="267"/>
      <c r="IS37" s="267"/>
      <c r="IT37" s="267"/>
      <c r="IU37" s="267"/>
      <c r="IV37" s="267"/>
    </row>
    <row r="38" spans="1:256" ht="30" customHeight="1" x14ac:dyDescent="0.15">
      <c r="A38" s="286">
        <v>23</v>
      </c>
      <c r="B38" s="1322">
        <f>'月別状況報告書（○月）'!D81</f>
        <v>0</v>
      </c>
      <c r="C38" s="1322"/>
      <c r="D38" s="1322">
        <f>'月別状況報告書（○月）'!F81</f>
        <v>0</v>
      </c>
      <c r="E38" s="1323"/>
      <c r="F38" s="1326">
        <f>'月別状況報告書（○月）'!AF81</f>
        <v>0</v>
      </c>
      <c r="G38" s="1327"/>
      <c r="H38" s="1327"/>
      <c r="I38" s="1327"/>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5"/>
      <c r="AH38" s="1326">
        <f>'月別状況報告書（○月）'!AS81</f>
        <v>0</v>
      </c>
      <c r="AI38" s="1327"/>
      <c r="AJ38" s="1327"/>
      <c r="AK38" s="1327"/>
      <c r="AL38" s="1324"/>
      <c r="AM38" s="1324"/>
      <c r="AN38" s="1324"/>
      <c r="AO38" s="1324"/>
      <c r="AP38" s="1324"/>
      <c r="AQ38" s="1324"/>
      <c r="AR38" s="1324"/>
      <c r="AS38" s="1324"/>
      <c r="AT38" s="1324"/>
      <c r="AU38" s="1324"/>
      <c r="AV38" s="1324"/>
      <c r="AW38" s="1324"/>
      <c r="AX38" s="1324"/>
      <c r="AY38" s="1324"/>
      <c r="AZ38" s="1324"/>
      <c r="BA38" s="1324"/>
      <c r="BB38" s="1324"/>
      <c r="BC38" s="1324"/>
      <c r="BD38" s="1324"/>
      <c r="BE38" s="1324"/>
      <c r="BF38" s="1324"/>
      <c r="BG38" s="1324"/>
      <c r="BH38" s="1324"/>
      <c r="BI38" s="1325"/>
      <c r="BJ38" s="1326">
        <f>'月別状況報告書（○月）'!BF81</f>
        <v>0</v>
      </c>
      <c r="BK38" s="1327"/>
      <c r="BL38" s="1327"/>
      <c r="BM38" s="1327"/>
      <c r="BN38" s="1324"/>
      <c r="BO38" s="1324"/>
      <c r="BP38" s="1324"/>
      <c r="BQ38" s="1324"/>
      <c r="BR38" s="1324"/>
      <c r="BS38" s="1324"/>
      <c r="BT38" s="1324"/>
      <c r="BU38" s="1324"/>
      <c r="BV38" s="1324"/>
      <c r="BW38" s="1324"/>
      <c r="BX38" s="1324"/>
      <c r="BY38" s="1324"/>
      <c r="BZ38" s="1324"/>
      <c r="CA38" s="1324"/>
      <c r="CB38" s="1324"/>
      <c r="CC38" s="1324"/>
      <c r="CD38" s="1324"/>
      <c r="CE38" s="1324"/>
      <c r="CF38" s="1324"/>
      <c r="CG38" s="1324"/>
      <c r="CH38" s="1324"/>
      <c r="CI38" s="1324"/>
      <c r="CJ38" s="1324"/>
      <c r="CK38" s="1325"/>
      <c r="CL38" s="1326">
        <f>'月別状況報告書（○月）'!BS81</f>
        <v>0</v>
      </c>
      <c r="CM38" s="1327"/>
      <c r="CN38" s="1327"/>
      <c r="CO38" s="1327"/>
      <c r="CP38" s="1324"/>
      <c r="CQ38" s="1324"/>
      <c r="CR38" s="1324"/>
      <c r="CS38" s="1324"/>
      <c r="CT38" s="1324"/>
      <c r="CU38" s="1324"/>
      <c r="CV38" s="1324"/>
      <c r="CW38" s="1324"/>
      <c r="CX38" s="1324"/>
      <c r="CY38" s="1324"/>
      <c r="CZ38" s="1324"/>
      <c r="DA38" s="1324"/>
      <c r="DB38" s="1324"/>
      <c r="DC38" s="1324"/>
      <c r="DD38" s="1324"/>
      <c r="DE38" s="1324"/>
      <c r="DF38" s="1324"/>
      <c r="DG38" s="1324"/>
      <c r="DH38" s="1324"/>
      <c r="DI38" s="1324"/>
      <c r="DJ38" s="1324"/>
      <c r="DK38" s="1324"/>
      <c r="DL38" s="1324"/>
      <c r="DM38" s="1325"/>
      <c r="DN38" s="1326">
        <f>'月別状況報告書（○月）'!CF81</f>
        <v>0</v>
      </c>
      <c r="DO38" s="1327"/>
      <c r="DP38" s="1327"/>
      <c r="DQ38" s="1327"/>
      <c r="DR38" s="1324"/>
      <c r="DS38" s="1324"/>
      <c r="DT38" s="1324"/>
      <c r="DU38" s="1324"/>
      <c r="DV38" s="1324"/>
      <c r="DW38" s="1324"/>
      <c r="DX38" s="1324"/>
      <c r="DY38" s="1324"/>
      <c r="DZ38" s="1324"/>
      <c r="EA38" s="1324"/>
      <c r="EB38" s="1324"/>
      <c r="EC38" s="1324"/>
      <c r="ED38" s="1324"/>
      <c r="EE38" s="1324"/>
      <c r="EF38" s="1324"/>
      <c r="EG38" s="1324"/>
      <c r="EH38" s="1324"/>
      <c r="EI38" s="1324"/>
      <c r="EJ38" s="1324"/>
      <c r="EK38" s="1324"/>
      <c r="EL38" s="1324"/>
      <c r="EM38" s="1324"/>
      <c r="EN38" s="1324"/>
      <c r="EO38" s="1325"/>
      <c r="EP38" s="1326">
        <f>'月別状況報告書（○月）'!CS81</f>
        <v>0</v>
      </c>
      <c r="EQ38" s="1327"/>
      <c r="ER38" s="1327"/>
      <c r="ES38" s="1327"/>
      <c r="ET38" s="1324"/>
      <c r="EU38" s="1324"/>
      <c r="EV38" s="1324"/>
      <c r="EW38" s="1324"/>
      <c r="EX38" s="1324"/>
      <c r="EY38" s="1324"/>
      <c r="EZ38" s="1324"/>
      <c r="FA38" s="1324"/>
      <c r="FB38" s="1324"/>
      <c r="FC38" s="1324"/>
      <c r="FD38" s="1324"/>
      <c r="FE38" s="1324"/>
      <c r="FF38" s="1324"/>
      <c r="FG38" s="1324"/>
      <c r="FH38" s="1324"/>
      <c r="FI38" s="1324"/>
      <c r="FJ38" s="1324"/>
      <c r="FK38" s="1324"/>
      <c r="FL38" s="1324"/>
      <c r="FM38" s="1324"/>
      <c r="FN38" s="1324"/>
      <c r="FO38" s="1324"/>
      <c r="FP38" s="1324"/>
      <c r="FQ38" s="1325"/>
      <c r="FR38" s="267"/>
      <c r="FS38" s="267"/>
      <c r="FT38" s="267"/>
      <c r="FU38" s="267"/>
      <c r="FV38" s="267"/>
      <c r="FW38" s="267"/>
      <c r="FX38" s="267"/>
      <c r="FY38" s="267"/>
      <c r="FZ38" s="267"/>
      <c r="GA38" s="267"/>
      <c r="GB38" s="267"/>
      <c r="GC38" s="267"/>
      <c r="GD38" s="267"/>
      <c r="GE38" s="267"/>
      <c r="GF38" s="267"/>
      <c r="GG38" s="267"/>
      <c r="GH38" s="267"/>
      <c r="GI38" s="267"/>
      <c r="GJ38" s="267"/>
      <c r="GK38" s="267"/>
      <c r="GL38" s="267"/>
      <c r="GM38" s="267"/>
      <c r="GN38" s="267"/>
      <c r="GO38" s="267"/>
      <c r="GP38" s="267"/>
      <c r="GQ38" s="267"/>
      <c r="GR38" s="267"/>
      <c r="GS38" s="267"/>
      <c r="GT38" s="267"/>
      <c r="GU38" s="267"/>
      <c r="GV38" s="267"/>
      <c r="GW38" s="267"/>
      <c r="GX38" s="267"/>
      <c r="GY38" s="267"/>
      <c r="GZ38" s="267"/>
      <c r="HA38" s="267"/>
      <c r="HB38" s="267"/>
      <c r="HC38" s="267"/>
      <c r="HD38" s="267"/>
      <c r="HE38" s="267"/>
      <c r="HF38" s="267"/>
      <c r="HG38" s="267"/>
      <c r="HH38" s="267"/>
      <c r="HI38" s="267"/>
      <c r="HJ38" s="267"/>
      <c r="HK38" s="267"/>
      <c r="HL38" s="267"/>
      <c r="HM38" s="267"/>
      <c r="HN38" s="267"/>
      <c r="HO38" s="267"/>
      <c r="HP38" s="267"/>
      <c r="HQ38" s="267"/>
      <c r="HR38" s="267"/>
      <c r="HS38" s="267"/>
      <c r="HT38" s="267"/>
      <c r="HU38" s="267"/>
      <c r="HV38" s="267"/>
      <c r="HW38" s="267"/>
      <c r="HX38" s="267"/>
      <c r="HY38" s="267"/>
      <c r="HZ38" s="267"/>
      <c r="IA38" s="267"/>
      <c r="IB38" s="267"/>
      <c r="IC38" s="267"/>
      <c r="ID38" s="267"/>
      <c r="IE38" s="267"/>
      <c r="IF38" s="267"/>
      <c r="IG38" s="267"/>
      <c r="IH38" s="267"/>
      <c r="II38" s="267"/>
      <c r="IJ38" s="267"/>
      <c r="IK38" s="267"/>
      <c r="IL38" s="267"/>
      <c r="IM38" s="267"/>
      <c r="IN38" s="267"/>
      <c r="IO38" s="267"/>
      <c r="IP38" s="267"/>
      <c r="IQ38" s="267"/>
      <c r="IR38" s="267"/>
      <c r="IS38" s="267"/>
      <c r="IT38" s="267"/>
      <c r="IU38" s="267"/>
      <c r="IV38" s="267"/>
    </row>
    <row r="39" spans="1:256" ht="30" customHeight="1" x14ac:dyDescent="0.15">
      <c r="A39" s="286">
        <v>24</v>
      </c>
      <c r="B39" s="1322">
        <f>'月別状況報告書（○月）'!D83</f>
        <v>0</v>
      </c>
      <c r="C39" s="1322"/>
      <c r="D39" s="1322">
        <f>'月別状況報告書（○月）'!F83</f>
        <v>0</v>
      </c>
      <c r="E39" s="1323"/>
      <c r="F39" s="1326">
        <f>'月別状況報告書（○月）'!AF83</f>
        <v>0</v>
      </c>
      <c r="G39" s="1327"/>
      <c r="H39" s="1327"/>
      <c r="I39" s="1327"/>
      <c r="J39" s="1324"/>
      <c r="K39" s="1324"/>
      <c r="L39" s="1324"/>
      <c r="M39" s="1324"/>
      <c r="N39" s="1324"/>
      <c r="O39" s="1324"/>
      <c r="P39" s="1324"/>
      <c r="Q39" s="1324"/>
      <c r="R39" s="1324"/>
      <c r="S39" s="1324"/>
      <c r="T39" s="1324"/>
      <c r="U39" s="1324"/>
      <c r="V39" s="1324"/>
      <c r="W39" s="1324"/>
      <c r="X39" s="1324"/>
      <c r="Y39" s="1324"/>
      <c r="Z39" s="1324"/>
      <c r="AA39" s="1324"/>
      <c r="AB39" s="1324"/>
      <c r="AC39" s="1324"/>
      <c r="AD39" s="1324"/>
      <c r="AE39" s="1324"/>
      <c r="AF39" s="1324"/>
      <c r="AG39" s="1325"/>
      <c r="AH39" s="1326">
        <f>'月別状況報告書（○月）'!AS83</f>
        <v>0</v>
      </c>
      <c r="AI39" s="1327"/>
      <c r="AJ39" s="1327"/>
      <c r="AK39" s="1327"/>
      <c r="AL39" s="1324"/>
      <c r="AM39" s="1324"/>
      <c r="AN39" s="1324"/>
      <c r="AO39" s="1324"/>
      <c r="AP39" s="1324"/>
      <c r="AQ39" s="1324"/>
      <c r="AR39" s="1324"/>
      <c r="AS39" s="1324"/>
      <c r="AT39" s="1324"/>
      <c r="AU39" s="1324"/>
      <c r="AV39" s="1324"/>
      <c r="AW39" s="1324"/>
      <c r="AX39" s="1324"/>
      <c r="AY39" s="1324"/>
      <c r="AZ39" s="1324"/>
      <c r="BA39" s="1324"/>
      <c r="BB39" s="1324"/>
      <c r="BC39" s="1324"/>
      <c r="BD39" s="1324"/>
      <c r="BE39" s="1324"/>
      <c r="BF39" s="1324"/>
      <c r="BG39" s="1324"/>
      <c r="BH39" s="1324"/>
      <c r="BI39" s="1325"/>
      <c r="BJ39" s="1326">
        <f>'月別状況報告書（○月）'!BF83</f>
        <v>0</v>
      </c>
      <c r="BK39" s="1327"/>
      <c r="BL39" s="1327"/>
      <c r="BM39" s="1327"/>
      <c r="BN39" s="1324"/>
      <c r="BO39" s="1324"/>
      <c r="BP39" s="1324"/>
      <c r="BQ39" s="1324"/>
      <c r="BR39" s="1324"/>
      <c r="BS39" s="1324"/>
      <c r="BT39" s="1324"/>
      <c r="BU39" s="1324"/>
      <c r="BV39" s="1324"/>
      <c r="BW39" s="1324"/>
      <c r="BX39" s="1324"/>
      <c r="BY39" s="1324"/>
      <c r="BZ39" s="1324"/>
      <c r="CA39" s="1324"/>
      <c r="CB39" s="1324"/>
      <c r="CC39" s="1324"/>
      <c r="CD39" s="1324"/>
      <c r="CE39" s="1324"/>
      <c r="CF39" s="1324"/>
      <c r="CG39" s="1324"/>
      <c r="CH39" s="1324"/>
      <c r="CI39" s="1324"/>
      <c r="CJ39" s="1324"/>
      <c r="CK39" s="1325"/>
      <c r="CL39" s="1326">
        <f>'月別状況報告書（○月）'!BS83</f>
        <v>0</v>
      </c>
      <c r="CM39" s="1327"/>
      <c r="CN39" s="1327"/>
      <c r="CO39" s="1327"/>
      <c r="CP39" s="1324"/>
      <c r="CQ39" s="1324"/>
      <c r="CR39" s="1324"/>
      <c r="CS39" s="1324"/>
      <c r="CT39" s="1324"/>
      <c r="CU39" s="1324"/>
      <c r="CV39" s="1324"/>
      <c r="CW39" s="1324"/>
      <c r="CX39" s="1324"/>
      <c r="CY39" s="1324"/>
      <c r="CZ39" s="1324"/>
      <c r="DA39" s="1324"/>
      <c r="DB39" s="1324"/>
      <c r="DC39" s="1324"/>
      <c r="DD39" s="1324"/>
      <c r="DE39" s="1324"/>
      <c r="DF39" s="1324"/>
      <c r="DG39" s="1324"/>
      <c r="DH39" s="1324"/>
      <c r="DI39" s="1324"/>
      <c r="DJ39" s="1324"/>
      <c r="DK39" s="1324"/>
      <c r="DL39" s="1324"/>
      <c r="DM39" s="1325"/>
      <c r="DN39" s="1326">
        <f>'月別状況報告書（○月）'!CF83</f>
        <v>0</v>
      </c>
      <c r="DO39" s="1327"/>
      <c r="DP39" s="1327"/>
      <c r="DQ39" s="1327"/>
      <c r="DR39" s="1324"/>
      <c r="DS39" s="1324"/>
      <c r="DT39" s="1324"/>
      <c r="DU39" s="1324"/>
      <c r="DV39" s="1324"/>
      <c r="DW39" s="1324"/>
      <c r="DX39" s="1324"/>
      <c r="DY39" s="1324"/>
      <c r="DZ39" s="1324"/>
      <c r="EA39" s="1324"/>
      <c r="EB39" s="1324"/>
      <c r="EC39" s="1324"/>
      <c r="ED39" s="1324"/>
      <c r="EE39" s="1324"/>
      <c r="EF39" s="1324"/>
      <c r="EG39" s="1324"/>
      <c r="EH39" s="1324"/>
      <c r="EI39" s="1324"/>
      <c r="EJ39" s="1324"/>
      <c r="EK39" s="1324"/>
      <c r="EL39" s="1324"/>
      <c r="EM39" s="1324"/>
      <c r="EN39" s="1324"/>
      <c r="EO39" s="1325"/>
      <c r="EP39" s="1326">
        <f>'月別状況報告書（○月）'!CS83</f>
        <v>0</v>
      </c>
      <c r="EQ39" s="1327"/>
      <c r="ER39" s="1327"/>
      <c r="ES39" s="1327"/>
      <c r="ET39" s="1324"/>
      <c r="EU39" s="1324"/>
      <c r="EV39" s="1324"/>
      <c r="EW39" s="1324"/>
      <c r="EX39" s="1324"/>
      <c r="EY39" s="1324"/>
      <c r="EZ39" s="1324"/>
      <c r="FA39" s="1324"/>
      <c r="FB39" s="1324"/>
      <c r="FC39" s="1324"/>
      <c r="FD39" s="1324"/>
      <c r="FE39" s="1324"/>
      <c r="FF39" s="1324"/>
      <c r="FG39" s="1324"/>
      <c r="FH39" s="1324"/>
      <c r="FI39" s="1324"/>
      <c r="FJ39" s="1324"/>
      <c r="FK39" s="1324"/>
      <c r="FL39" s="1324"/>
      <c r="FM39" s="1324"/>
      <c r="FN39" s="1324"/>
      <c r="FO39" s="1324"/>
      <c r="FP39" s="1324"/>
      <c r="FQ39" s="1325"/>
      <c r="FR39" s="267"/>
      <c r="FS39" s="267"/>
      <c r="FT39" s="267"/>
      <c r="FU39" s="267"/>
      <c r="FV39" s="267"/>
      <c r="FW39" s="267"/>
      <c r="FX39" s="267"/>
      <c r="FY39" s="267"/>
      <c r="FZ39" s="267"/>
      <c r="GA39" s="267"/>
      <c r="GB39" s="267"/>
      <c r="GC39" s="267"/>
      <c r="GD39" s="267"/>
      <c r="GE39" s="267"/>
      <c r="GF39" s="267"/>
      <c r="GG39" s="267"/>
      <c r="GH39" s="267"/>
      <c r="GI39" s="267"/>
      <c r="GJ39" s="267"/>
      <c r="GK39" s="267"/>
      <c r="GL39" s="267"/>
      <c r="GM39" s="267"/>
      <c r="GN39" s="267"/>
      <c r="GO39" s="267"/>
      <c r="GP39" s="267"/>
      <c r="GQ39" s="267"/>
      <c r="GR39" s="267"/>
      <c r="GS39" s="267"/>
      <c r="GT39" s="267"/>
      <c r="GU39" s="267"/>
      <c r="GV39" s="267"/>
      <c r="GW39" s="267"/>
      <c r="GX39" s="267"/>
      <c r="GY39" s="267"/>
      <c r="GZ39" s="267"/>
      <c r="HA39" s="267"/>
      <c r="HB39" s="267"/>
      <c r="HC39" s="267"/>
      <c r="HD39" s="267"/>
      <c r="HE39" s="267"/>
      <c r="HF39" s="267"/>
      <c r="HG39" s="267"/>
      <c r="HH39" s="267"/>
      <c r="HI39" s="267"/>
      <c r="HJ39" s="267"/>
      <c r="HK39" s="267"/>
      <c r="HL39" s="267"/>
      <c r="HM39" s="267"/>
      <c r="HN39" s="267"/>
      <c r="HO39" s="267"/>
      <c r="HP39" s="267"/>
      <c r="HQ39" s="267"/>
      <c r="HR39" s="267"/>
      <c r="HS39" s="267"/>
      <c r="HT39" s="267"/>
      <c r="HU39" s="267"/>
      <c r="HV39" s="267"/>
      <c r="HW39" s="267"/>
      <c r="HX39" s="267"/>
      <c r="HY39" s="267"/>
      <c r="HZ39" s="267"/>
      <c r="IA39" s="267"/>
      <c r="IB39" s="267"/>
      <c r="IC39" s="267"/>
      <c r="ID39" s="267"/>
      <c r="IE39" s="267"/>
      <c r="IF39" s="267"/>
      <c r="IG39" s="267"/>
      <c r="IH39" s="267"/>
      <c r="II39" s="267"/>
      <c r="IJ39" s="267"/>
      <c r="IK39" s="267"/>
      <c r="IL39" s="267"/>
      <c r="IM39" s="267"/>
      <c r="IN39" s="267"/>
      <c r="IO39" s="267"/>
      <c r="IP39" s="267"/>
      <c r="IQ39" s="267"/>
      <c r="IR39" s="267"/>
      <c r="IS39" s="267"/>
      <c r="IT39" s="267"/>
      <c r="IU39" s="267"/>
      <c r="IV39" s="267"/>
    </row>
    <row r="40" spans="1:256" ht="30" customHeight="1" x14ac:dyDescent="0.15">
      <c r="A40" s="286">
        <v>25</v>
      </c>
      <c r="B40" s="1322">
        <f>'月別状況報告書（○月）'!D85</f>
        <v>0</v>
      </c>
      <c r="C40" s="1322"/>
      <c r="D40" s="1322">
        <f>'月別状況報告書（○月）'!F85</f>
        <v>0</v>
      </c>
      <c r="E40" s="1323"/>
      <c r="F40" s="1326">
        <f>'月別状況報告書（○月）'!AF85</f>
        <v>0</v>
      </c>
      <c r="G40" s="1327"/>
      <c r="H40" s="1327"/>
      <c r="I40" s="1327"/>
      <c r="J40" s="1324"/>
      <c r="K40" s="1324"/>
      <c r="L40" s="1324"/>
      <c r="M40" s="1324"/>
      <c r="N40" s="1324"/>
      <c r="O40" s="1324"/>
      <c r="P40" s="1324"/>
      <c r="Q40" s="1324"/>
      <c r="R40" s="1324"/>
      <c r="S40" s="1324"/>
      <c r="T40" s="1324"/>
      <c r="U40" s="1324"/>
      <c r="V40" s="1324"/>
      <c r="W40" s="1324"/>
      <c r="X40" s="1324"/>
      <c r="Y40" s="1324"/>
      <c r="Z40" s="1324"/>
      <c r="AA40" s="1324"/>
      <c r="AB40" s="1324"/>
      <c r="AC40" s="1324"/>
      <c r="AD40" s="1324"/>
      <c r="AE40" s="1324"/>
      <c r="AF40" s="1324"/>
      <c r="AG40" s="1325"/>
      <c r="AH40" s="1326">
        <f>'月別状況報告書（○月）'!AS85</f>
        <v>0</v>
      </c>
      <c r="AI40" s="1327"/>
      <c r="AJ40" s="1327"/>
      <c r="AK40" s="1327"/>
      <c r="AL40" s="1324"/>
      <c r="AM40" s="1324"/>
      <c r="AN40" s="1324"/>
      <c r="AO40" s="1324"/>
      <c r="AP40" s="1324"/>
      <c r="AQ40" s="1324"/>
      <c r="AR40" s="1324"/>
      <c r="AS40" s="1324"/>
      <c r="AT40" s="1324"/>
      <c r="AU40" s="1324"/>
      <c r="AV40" s="1324"/>
      <c r="AW40" s="1324"/>
      <c r="AX40" s="1324"/>
      <c r="AY40" s="1324"/>
      <c r="AZ40" s="1324"/>
      <c r="BA40" s="1324"/>
      <c r="BB40" s="1324"/>
      <c r="BC40" s="1324"/>
      <c r="BD40" s="1324"/>
      <c r="BE40" s="1324"/>
      <c r="BF40" s="1324"/>
      <c r="BG40" s="1324"/>
      <c r="BH40" s="1324"/>
      <c r="BI40" s="1325"/>
      <c r="BJ40" s="1326">
        <f>'月別状況報告書（○月）'!BF85</f>
        <v>0</v>
      </c>
      <c r="BK40" s="1327"/>
      <c r="BL40" s="1327"/>
      <c r="BM40" s="1327"/>
      <c r="BN40" s="1324"/>
      <c r="BO40" s="1324"/>
      <c r="BP40" s="1324"/>
      <c r="BQ40" s="1324"/>
      <c r="BR40" s="1324"/>
      <c r="BS40" s="1324"/>
      <c r="BT40" s="1324"/>
      <c r="BU40" s="1324"/>
      <c r="BV40" s="1324"/>
      <c r="BW40" s="1324"/>
      <c r="BX40" s="1324"/>
      <c r="BY40" s="1324"/>
      <c r="BZ40" s="1324"/>
      <c r="CA40" s="1324"/>
      <c r="CB40" s="1324"/>
      <c r="CC40" s="1324"/>
      <c r="CD40" s="1324"/>
      <c r="CE40" s="1324"/>
      <c r="CF40" s="1324"/>
      <c r="CG40" s="1324"/>
      <c r="CH40" s="1324"/>
      <c r="CI40" s="1324"/>
      <c r="CJ40" s="1324"/>
      <c r="CK40" s="1325"/>
      <c r="CL40" s="1326">
        <f>'月別状況報告書（○月）'!BS85</f>
        <v>0</v>
      </c>
      <c r="CM40" s="1327"/>
      <c r="CN40" s="1327"/>
      <c r="CO40" s="1327"/>
      <c r="CP40" s="1324"/>
      <c r="CQ40" s="1324"/>
      <c r="CR40" s="1324"/>
      <c r="CS40" s="1324"/>
      <c r="CT40" s="1324"/>
      <c r="CU40" s="1324"/>
      <c r="CV40" s="1324"/>
      <c r="CW40" s="1324"/>
      <c r="CX40" s="1324"/>
      <c r="CY40" s="1324"/>
      <c r="CZ40" s="1324"/>
      <c r="DA40" s="1324"/>
      <c r="DB40" s="1324"/>
      <c r="DC40" s="1324"/>
      <c r="DD40" s="1324"/>
      <c r="DE40" s="1324"/>
      <c r="DF40" s="1324"/>
      <c r="DG40" s="1324"/>
      <c r="DH40" s="1324"/>
      <c r="DI40" s="1324"/>
      <c r="DJ40" s="1324"/>
      <c r="DK40" s="1324"/>
      <c r="DL40" s="1324"/>
      <c r="DM40" s="1325"/>
      <c r="DN40" s="1326">
        <f>'月別状況報告書（○月）'!CF85</f>
        <v>0</v>
      </c>
      <c r="DO40" s="1327"/>
      <c r="DP40" s="1327"/>
      <c r="DQ40" s="1327"/>
      <c r="DR40" s="1324"/>
      <c r="DS40" s="1324"/>
      <c r="DT40" s="1324"/>
      <c r="DU40" s="1324"/>
      <c r="DV40" s="1324"/>
      <c r="DW40" s="1324"/>
      <c r="DX40" s="1324"/>
      <c r="DY40" s="1324"/>
      <c r="DZ40" s="1324"/>
      <c r="EA40" s="1324"/>
      <c r="EB40" s="1324"/>
      <c r="EC40" s="1324"/>
      <c r="ED40" s="1324"/>
      <c r="EE40" s="1324"/>
      <c r="EF40" s="1324"/>
      <c r="EG40" s="1324"/>
      <c r="EH40" s="1324"/>
      <c r="EI40" s="1324"/>
      <c r="EJ40" s="1324"/>
      <c r="EK40" s="1324"/>
      <c r="EL40" s="1324"/>
      <c r="EM40" s="1324"/>
      <c r="EN40" s="1324"/>
      <c r="EO40" s="1325"/>
      <c r="EP40" s="1326">
        <f>'月別状況報告書（○月）'!CS85</f>
        <v>0</v>
      </c>
      <c r="EQ40" s="1327"/>
      <c r="ER40" s="1327"/>
      <c r="ES40" s="1327"/>
      <c r="ET40" s="1324"/>
      <c r="EU40" s="1324"/>
      <c r="EV40" s="1324"/>
      <c r="EW40" s="1324"/>
      <c r="EX40" s="1324"/>
      <c r="EY40" s="1324"/>
      <c r="EZ40" s="1324"/>
      <c r="FA40" s="1324"/>
      <c r="FB40" s="1324"/>
      <c r="FC40" s="1324"/>
      <c r="FD40" s="1324"/>
      <c r="FE40" s="1324"/>
      <c r="FF40" s="1324"/>
      <c r="FG40" s="1324"/>
      <c r="FH40" s="1324"/>
      <c r="FI40" s="1324"/>
      <c r="FJ40" s="1324"/>
      <c r="FK40" s="1324"/>
      <c r="FL40" s="1324"/>
      <c r="FM40" s="1324"/>
      <c r="FN40" s="1324"/>
      <c r="FO40" s="1324"/>
      <c r="FP40" s="1324"/>
      <c r="FQ40" s="1325"/>
      <c r="FR40" s="267"/>
      <c r="FS40" s="267"/>
      <c r="FT40" s="267"/>
      <c r="FU40" s="267"/>
      <c r="FV40" s="267"/>
      <c r="FW40" s="267"/>
      <c r="FX40" s="267"/>
      <c r="FY40" s="267"/>
      <c r="FZ40" s="267"/>
      <c r="GA40" s="267"/>
      <c r="GB40" s="267"/>
      <c r="GC40" s="267"/>
      <c r="GD40" s="267"/>
      <c r="GE40" s="267"/>
      <c r="GF40" s="267"/>
      <c r="GG40" s="267"/>
      <c r="GH40" s="267"/>
      <c r="GI40" s="267"/>
      <c r="GJ40" s="267"/>
      <c r="GK40" s="267"/>
      <c r="GL40" s="267"/>
      <c r="GM40" s="267"/>
      <c r="GN40" s="267"/>
      <c r="GO40" s="267"/>
      <c r="GP40" s="267"/>
      <c r="GQ40" s="267"/>
      <c r="GR40" s="267"/>
      <c r="GS40" s="267"/>
      <c r="GT40" s="267"/>
      <c r="GU40" s="267"/>
      <c r="GV40" s="267"/>
      <c r="GW40" s="267"/>
      <c r="GX40" s="267"/>
      <c r="GY40" s="267"/>
      <c r="GZ40" s="267"/>
      <c r="HA40" s="267"/>
      <c r="HB40" s="267"/>
      <c r="HC40" s="267"/>
      <c r="HD40" s="267"/>
      <c r="HE40" s="267"/>
      <c r="HF40" s="267"/>
      <c r="HG40" s="267"/>
      <c r="HH40" s="267"/>
      <c r="HI40" s="267"/>
      <c r="HJ40" s="267"/>
      <c r="HK40" s="267"/>
      <c r="HL40" s="267"/>
      <c r="HM40" s="267"/>
      <c r="HN40" s="267"/>
      <c r="HO40" s="267"/>
      <c r="HP40" s="267"/>
      <c r="HQ40" s="267"/>
      <c r="HR40" s="267"/>
      <c r="HS40" s="267"/>
      <c r="HT40" s="267"/>
      <c r="HU40" s="267"/>
      <c r="HV40" s="267"/>
      <c r="HW40" s="267"/>
      <c r="HX40" s="267"/>
      <c r="HY40" s="267"/>
      <c r="HZ40" s="267"/>
      <c r="IA40" s="267"/>
      <c r="IB40" s="267"/>
      <c r="IC40" s="267"/>
      <c r="ID40" s="267"/>
      <c r="IE40" s="267"/>
      <c r="IF40" s="267"/>
      <c r="IG40" s="267"/>
      <c r="IH40" s="267"/>
      <c r="II40" s="267"/>
      <c r="IJ40" s="267"/>
      <c r="IK40" s="267"/>
      <c r="IL40" s="267"/>
      <c r="IM40" s="267"/>
      <c r="IN40" s="267"/>
      <c r="IO40" s="267"/>
      <c r="IP40" s="267"/>
      <c r="IQ40" s="267"/>
      <c r="IR40" s="267"/>
      <c r="IS40" s="267"/>
      <c r="IT40" s="267"/>
      <c r="IU40" s="267"/>
      <c r="IV40" s="267"/>
    </row>
    <row r="41" spans="1:256" ht="30" customHeight="1" x14ac:dyDescent="0.15">
      <c r="A41" s="286">
        <v>26</v>
      </c>
      <c r="B41" s="1322">
        <f>'月別状況報告書（○月）'!D87</f>
        <v>0</v>
      </c>
      <c r="C41" s="1322"/>
      <c r="D41" s="1322">
        <f>'月別状況報告書（○月）'!F87</f>
        <v>0</v>
      </c>
      <c r="E41" s="1323"/>
      <c r="F41" s="1326">
        <f>'月別状況報告書（○月）'!AF87</f>
        <v>0</v>
      </c>
      <c r="G41" s="1327"/>
      <c r="H41" s="1327"/>
      <c r="I41" s="1327"/>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5"/>
      <c r="AH41" s="1326">
        <f>'月別状況報告書（○月）'!AS87</f>
        <v>0</v>
      </c>
      <c r="AI41" s="1327"/>
      <c r="AJ41" s="1327"/>
      <c r="AK41" s="1327"/>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5"/>
      <c r="BJ41" s="1326">
        <f>'月別状況報告書（○月）'!BF87</f>
        <v>0</v>
      </c>
      <c r="BK41" s="1327"/>
      <c r="BL41" s="1327"/>
      <c r="BM41" s="1327"/>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5"/>
      <c r="CL41" s="1326">
        <f>'月別状況報告書（○月）'!BS87</f>
        <v>0</v>
      </c>
      <c r="CM41" s="1327"/>
      <c r="CN41" s="1327"/>
      <c r="CO41" s="1327"/>
      <c r="CP41" s="1324"/>
      <c r="CQ41" s="1324"/>
      <c r="CR41" s="1324"/>
      <c r="CS41" s="1324"/>
      <c r="CT41" s="1324"/>
      <c r="CU41" s="1324"/>
      <c r="CV41" s="1324"/>
      <c r="CW41" s="1324"/>
      <c r="CX41" s="1324"/>
      <c r="CY41" s="1324"/>
      <c r="CZ41" s="1324"/>
      <c r="DA41" s="1324"/>
      <c r="DB41" s="1324"/>
      <c r="DC41" s="1324"/>
      <c r="DD41" s="1324"/>
      <c r="DE41" s="1324"/>
      <c r="DF41" s="1324"/>
      <c r="DG41" s="1324"/>
      <c r="DH41" s="1324"/>
      <c r="DI41" s="1324"/>
      <c r="DJ41" s="1324"/>
      <c r="DK41" s="1324"/>
      <c r="DL41" s="1324"/>
      <c r="DM41" s="1325"/>
      <c r="DN41" s="1326">
        <f>'月別状況報告書（○月）'!CF87</f>
        <v>0</v>
      </c>
      <c r="DO41" s="1327"/>
      <c r="DP41" s="1327"/>
      <c r="DQ41" s="1327"/>
      <c r="DR41" s="1324"/>
      <c r="DS41" s="1324"/>
      <c r="DT41" s="1324"/>
      <c r="DU41" s="1324"/>
      <c r="DV41" s="1324"/>
      <c r="DW41" s="1324"/>
      <c r="DX41" s="1324"/>
      <c r="DY41" s="1324"/>
      <c r="DZ41" s="1324"/>
      <c r="EA41" s="1324"/>
      <c r="EB41" s="1324"/>
      <c r="EC41" s="1324"/>
      <c r="ED41" s="1324"/>
      <c r="EE41" s="1324"/>
      <c r="EF41" s="1324"/>
      <c r="EG41" s="1324"/>
      <c r="EH41" s="1324"/>
      <c r="EI41" s="1324"/>
      <c r="EJ41" s="1324"/>
      <c r="EK41" s="1324"/>
      <c r="EL41" s="1324"/>
      <c r="EM41" s="1324"/>
      <c r="EN41" s="1324"/>
      <c r="EO41" s="1325"/>
      <c r="EP41" s="1326">
        <f>'月別状況報告書（○月）'!CS87</f>
        <v>0</v>
      </c>
      <c r="EQ41" s="1327"/>
      <c r="ER41" s="1327"/>
      <c r="ES41" s="1327"/>
      <c r="ET41" s="1324"/>
      <c r="EU41" s="1324"/>
      <c r="EV41" s="1324"/>
      <c r="EW41" s="1324"/>
      <c r="EX41" s="1324"/>
      <c r="EY41" s="1324"/>
      <c r="EZ41" s="1324"/>
      <c r="FA41" s="1324"/>
      <c r="FB41" s="1324"/>
      <c r="FC41" s="1324"/>
      <c r="FD41" s="1324"/>
      <c r="FE41" s="1324"/>
      <c r="FF41" s="1324"/>
      <c r="FG41" s="1324"/>
      <c r="FH41" s="1324"/>
      <c r="FI41" s="1324"/>
      <c r="FJ41" s="1324"/>
      <c r="FK41" s="1324"/>
      <c r="FL41" s="1324"/>
      <c r="FM41" s="1324"/>
      <c r="FN41" s="1324"/>
      <c r="FO41" s="1324"/>
      <c r="FP41" s="1324"/>
      <c r="FQ41" s="1325"/>
      <c r="FR41" s="267"/>
      <c r="FS41" s="267"/>
      <c r="FT41" s="267"/>
      <c r="FU41" s="267"/>
      <c r="FV41" s="267"/>
      <c r="FW41" s="267"/>
      <c r="FX41" s="267"/>
      <c r="FY41" s="267"/>
      <c r="FZ41" s="267"/>
      <c r="GA41" s="267"/>
      <c r="GB41" s="267"/>
      <c r="GC41" s="267"/>
      <c r="GD41" s="267"/>
      <c r="GE41" s="267"/>
      <c r="GF41" s="267"/>
      <c r="GG41" s="267"/>
      <c r="GH41" s="267"/>
      <c r="GI41" s="267"/>
      <c r="GJ41" s="267"/>
      <c r="GK41" s="267"/>
      <c r="GL41" s="267"/>
      <c r="GM41" s="267"/>
      <c r="GN41" s="267"/>
      <c r="GO41" s="267"/>
      <c r="GP41" s="267"/>
      <c r="GQ41" s="267"/>
      <c r="GR41" s="267"/>
      <c r="GS41" s="267"/>
      <c r="GT41" s="267"/>
      <c r="GU41" s="267"/>
      <c r="GV41" s="267"/>
      <c r="GW41" s="267"/>
      <c r="GX41" s="267"/>
      <c r="GY41" s="267"/>
      <c r="GZ41" s="267"/>
      <c r="HA41" s="267"/>
      <c r="HB41" s="267"/>
      <c r="HC41" s="267"/>
      <c r="HD41" s="267"/>
      <c r="HE41" s="267"/>
      <c r="HF41" s="267"/>
      <c r="HG41" s="267"/>
      <c r="HH41" s="267"/>
      <c r="HI41" s="267"/>
      <c r="HJ41" s="267"/>
      <c r="HK41" s="267"/>
      <c r="HL41" s="267"/>
      <c r="HM41" s="267"/>
      <c r="HN41" s="267"/>
      <c r="HO41" s="267"/>
      <c r="HP41" s="267"/>
      <c r="HQ41" s="267"/>
      <c r="HR41" s="267"/>
      <c r="HS41" s="267"/>
      <c r="HT41" s="267"/>
      <c r="HU41" s="267"/>
      <c r="HV41" s="267"/>
      <c r="HW41" s="267"/>
      <c r="HX41" s="267"/>
      <c r="HY41" s="267"/>
      <c r="HZ41" s="267"/>
      <c r="IA41" s="267"/>
      <c r="IB41" s="267"/>
      <c r="IC41" s="267"/>
      <c r="ID41" s="267"/>
      <c r="IE41" s="267"/>
      <c r="IF41" s="267"/>
      <c r="IG41" s="267"/>
      <c r="IH41" s="267"/>
      <c r="II41" s="267"/>
      <c r="IJ41" s="267"/>
      <c r="IK41" s="267"/>
      <c r="IL41" s="267"/>
      <c r="IM41" s="267"/>
      <c r="IN41" s="267"/>
      <c r="IO41" s="267"/>
      <c r="IP41" s="267"/>
      <c r="IQ41" s="267"/>
      <c r="IR41" s="267"/>
      <c r="IS41" s="267"/>
      <c r="IT41" s="267"/>
      <c r="IU41" s="267"/>
      <c r="IV41" s="267"/>
    </row>
    <row r="42" spans="1:256" ht="30" customHeight="1" x14ac:dyDescent="0.15">
      <c r="A42" s="286">
        <v>27</v>
      </c>
      <c r="B42" s="1322">
        <f>'月別状況報告書（○月）'!D89</f>
        <v>0</v>
      </c>
      <c r="C42" s="1322"/>
      <c r="D42" s="1322">
        <f>'月別状況報告書（○月）'!F89</f>
        <v>0</v>
      </c>
      <c r="E42" s="1323"/>
      <c r="F42" s="1326">
        <f>'月別状況報告書（○月）'!AF89</f>
        <v>0</v>
      </c>
      <c r="G42" s="1327"/>
      <c r="H42" s="1327"/>
      <c r="I42" s="1327"/>
      <c r="J42" s="1324"/>
      <c r="K42" s="1324"/>
      <c r="L42" s="1324"/>
      <c r="M42" s="1324"/>
      <c r="N42" s="1324"/>
      <c r="O42" s="1324"/>
      <c r="P42" s="1324"/>
      <c r="Q42" s="1324"/>
      <c r="R42" s="1324"/>
      <c r="S42" s="1324"/>
      <c r="T42" s="1324"/>
      <c r="U42" s="1324"/>
      <c r="V42" s="1324"/>
      <c r="W42" s="1324"/>
      <c r="X42" s="1324"/>
      <c r="Y42" s="1324"/>
      <c r="Z42" s="1324"/>
      <c r="AA42" s="1324"/>
      <c r="AB42" s="1324"/>
      <c r="AC42" s="1324"/>
      <c r="AD42" s="1324"/>
      <c r="AE42" s="1324"/>
      <c r="AF42" s="1324"/>
      <c r="AG42" s="1325"/>
      <c r="AH42" s="1326">
        <f>'月別状況報告書（○月）'!AS89</f>
        <v>0</v>
      </c>
      <c r="AI42" s="1327"/>
      <c r="AJ42" s="1327"/>
      <c r="AK42" s="1327"/>
      <c r="AL42" s="1324"/>
      <c r="AM42" s="1324"/>
      <c r="AN42" s="1324"/>
      <c r="AO42" s="1324"/>
      <c r="AP42" s="1324"/>
      <c r="AQ42" s="1324"/>
      <c r="AR42" s="1324"/>
      <c r="AS42" s="1324"/>
      <c r="AT42" s="1324"/>
      <c r="AU42" s="1324"/>
      <c r="AV42" s="1324"/>
      <c r="AW42" s="1324"/>
      <c r="AX42" s="1324"/>
      <c r="AY42" s="1324"/>
      <c r="AZ42" s="1324"/>
      <c r="BA42" s="1324"/>
      <c r="BB42" s="1324"/>
      <c r="BC42" s="1324"/>
      <c r="BD42" s="1324"/>
      <c r="BE42" s="1324"/>
      <c r="BF42" s="1324"/>
      <c r="BG42" s="1324"/>
      <c r="BH42" s="1324"/>
      <c r="BI42" s="1325"/>
      <c r="BJ42" s="1326">
        <f>'月別状況報告書（○月）'!BF89</f>
        <v>0</v>
      </c>
      <c r="BK42" s="1327"/>
      <c r="BL42" s="1327"/>
      <c r="BM42" s="1327"/>
      <c r="BN42" s="1324"/>
      <c r="BO42" s="1324"/>
      <c r="BP42" s="1324"/>
      <c r="BQ42" s="1324"/>
      <c r="BR42" s="1324"/>
      <c r="BS42" s="1324"/>
      <c r="BT42" s="1324"/>
      <c r="BU42" s="1324"/>
      <c r="BV42" s="1324"/>
      <c r="BW42" s="1324"/>
      <c r="BX42" s="1324"/>
      <c r="BY42" s="1324"/>
      <c r="BZ42" s="1324"/>
      <c r="CA42" s="1324"/>
      <c r="CB42" s="1324"/>
      <c r="CC42" s="1324"/>
      <c r="CD42" s="1324"/>
      <c r="CE42" s="1324"/>
      <c r="CF42" s="1324"/>
      <c r="CG42" s="1324"/>
      <c r="CH42" s="1324"/>
      <c r="CI42" s="1324"/>
      <c r="CJ42" s="1324"/>
      <c r="CK42" s="1325"/>
      <c r="CL42" s="1326">
        <f>'月別状況報告書（○月）'!BS89</f>
        <v>0</v>
      </c>
      <c r="CM42" s="1327"/>
      <c r="CN42" s="1327"/>
      <c r="CO42" s="1327"/>
      <c r="CP42" s="1324"/>
      <c r="CQ42" s="1324"/>
      <c r="CR42" s="1324"/>
      <c r="CS42" s="1324"/>
      <c r="CT42" s="1324"/>
      <c r="CU42" s="1324"/>
      <c r="CV42" s="1324"/>
      <c r="CW42" s="1324"/>
      <c r="CX42" s="1324"/>
      <c r="CY42" s="1324"/>
      <c r="CZ42" s="1324"/>
      <c r="DA42" s="1324"/>
      <c r="DB42" s="1324"/>
      <c r="DC42" s="1324"/>
      <c r="DD42" s="1324"/>
      <c r="DE42" s="1324"/>
      <c r="DF42" s="1324"/>
      <c r="DG42" s="1324"/>
      <c r="DH42" s="1324"/>
      <c r="DI42" s="1324"/>
      <c r="DJ42" s="1324"/>
      <c r="DK42" s="1324"/>
      <c r="DL42" s="1324"/>
      <c r="DM42" s="1325"/>
      <c r="DN42" s="1326">
        <f>'月別状況報告書（○月）'!CF89</f>
        <v>0</v>
      </c>
      <c r="DO42" s="1327"/>
      <c r="DP42" s="1327"/>
      <c r="DQ42" s="1327"/>
      <c r="DR42" s="1324"/>
      <c r="DS42" s="1324"/>
      <c r="DT42" s="1324"/>
      <c r="DU42" s="1324"/>
      <c r="DV42" s="1324"/>
      <c r="DW42" s="1324"/>
      <c r="DX42" s="1324"/>
      <c r="DY42" s="1324"/>
      <c r="DZ42" s="1324"/>
      <c r="EA42" s="1324"/>
      <c r="EB42" s="1324"/>
      <c r="EC42" s="1324"/>
      <c r="ED42" s="1324"/>
      <c r="EE42" s="1324"/>
      <c r="EF42" s="1324"/>
      <c r="EG42" s="1324"/>
      <c r="EH42" s="1324"/>
      <c r="EI42" s="1324"/>
      <c r="EJ42" s="1324"/>
      <c r="EK42" s="1324"/>
      <c r="EL42" s="1324"/>
      <c r="EM42" s="1324"/>
      <c r="EN42" s="1324"/>
      <c r="EO42" s="1325"/>
      <c r="EP42" s="1326">
        <f>'月別状況報告書（○月）'!CS89</f>
        <v>0</v>
      </c>
      <c r="EQ42" s="1327"/>
      <c r="ER42" s="1327"/>
      <c r="ES42" s="1327"/>
      <c r="ET42" s="1324"/>
      <c r="EU42" s="1324"/>
      <c r="EV42" s="1324"/>
      <c r="EW42" s="1324"/>
      <c r="EX42" s="1324"/>
      <c r="EY42" s="1324"/>
      <c r="EZ42" s="1324"/>
      <c r="FA42" s="1324"/>
      <c r="FB42" s="1324"/>
      <c r="FC42" s="1324"/>
      <c r="FD42" s="1324"/>
      <c r="FE42" s="1324"/>
      <c r="FF42" s="1324"/>
      <c r="FG42" s="1324"/>
      <c r="FH42" s="1324"/>
      <c r="FI42" s="1324"/>
      <c r="FJ42" s="1324"/>
      <c r="FK42" s="1324"/>
      <c r="FL42" s="1324"/>
      <c r="FM42" s="1324"/>
      <c r="FN42" s="1324"/>
      <c r="FO42" s="1324"/>
      <c r="FP42" s="1324"/>
      <c r="FQ42" s="1325"/>
      <c r="FR42" s="267"/>
      <c r="FS42" s="267"/>
      <c r="FT42" s="267"/>
      <c r="FU42" s="267"/>
      <c r="FV42" s="267"/>
      <c r="FW42" s="267"/>
      <c r="FX42" s="267"/>
      <c r="FY42" s="267"/>
      <c r="FZ42" s="267"/>
      <c r="GA42" s="267"/>
      <c r="GB42" s="267"/>
      <c r="GC42" s="267"/>
      <c r="GD42" s="267"/>
      <c r="GE42" s="267"/>
      <c r="GF42" s="267"/>
      <c r="GG42" s="267"/>
      <c r="GH42" s="267"/>
      <c r="GI42" s="267"/>
      <c r="GJ42" s="267"/>
      <c r="GK42" s="267"/>
      <c r="GL42" s="267"/>
      <c r="GM42" s="267"/>
      <c r="GN42" s="267"/>
      <c r="GO42" s="267"/>
      <c r="GP42" s="267"/>
      <c r="GQ42" s="267"/>
      <c r="GR42" s="267"/>
      <c r="GS42" s="267"/>
      <c r="GT42" s="267"/>
      <c r="GU42" s="267"/>
      <c r="GV42" s="267"/>
      <c r="GW42" s="267"/>
      <c r="GX42" s="267"/>
      <c r="GY42" s="267"/>
      <c r="GZ42" s="267"/>
      <c r="HA42" s="267"/>
      <c r="HB42" s="267"/>
      <c r="HC42" s="267"/>
      <c r="HD42" s="267"/>
      <c r="HE42" s="267"/>
      <c r="HF42" s="267"/>
      <c r="HG42" s="267"/>
      <c r="HH42" s="267"/>
      <c r="HI42" s="267"/>
      <c r="HJ42" s="267"/>
      <c r="HK42" s="267"/>
      <c r="HL42" s="267"/>
      <c r="HM42" s="267"/>
      <c r="HN42" s="267"/>
      <c r="HO42" s="267"/>
      <c r="HP42" s="267"/>
      <c r="HQ42" s="267"/>
      <c r="HR42" s="267"/>
      <c r="HS42" s="267"/>
      <c r="HT42" s="267"/>
      <c r="HU42" s="267"/>
      <c r="HV42" s="267"/>
      <c r="HW42" s="267"/>
      <c r="HX42" s="267"/>
      <c r="HY42" s="267"/>
      <c r="HZ42" s="267"/>
      <c r="IA42" s="267"/>
      <c r="IB42" s="267"/>
      <c r="IC42" s="267"/>
      <c r="ID42" s="267"/>
      <c r="IE42" s="267"/>
      <c r="IF42" s="267"/>
      <c r="IG42" s="267"/>
      <c r="IH42" s="267"/>
      <c r="II42" s="267"/>
      <c r="IJ42" s="267"/>
      <c r="IK42" s="267"/>
      <c r="IL42" s="267"/>
      <c r="IM42" s="267"/>
      <c r="IN42" s="267"/>
      <c r="IO42" s="267"/>
      <c r="IP42" s="267"/>
      <c r="IQ42" s="267"/>
      <c r="IR42" s="267"/>
      <c r="IS42" s="267"/>
      <c r="IT42" s="267"/>
      <c r="IU42" s="267"/>
      <c r="IV42" s="267"/>
    </row>
    <row r="43" spans="1:256" ht="30" customHeight="1" thickBot="1" x14ac:dyDescent="0.2">
      <c r="A43" s="286">
        <v>28</v>
      </c>
      <c r="B43" s="1322">
        <f>'月別状況報告書（○月）'!D91</f>
        <v>0</v>
      </c>
      <c r="C43" s="1322"/>
      <c r="D43" s="1322">
        <f>'月別状況報告書（○月）'!F91</f>
        <v>0</v>
      </c>
      <c r="E43" s="1323"/>
      <c r="F43" s="1320">
        <f>'月別状況報告書（○月）'!AF91</f>
        <v>0</v>
      </c>
      <c r="G43" s="1321"/>
      <c r="H43" s="1321"/>
      <c r="I43" s="1321"/>
      <c r="J43" s="1317"/>
      <c r="K43" s="1317"/>
      <c r="L43" s="1317"/>
      <c r="M43" s="1317"/>
      <c r="N43" s="1317"/>
      <c r="O43" s="1317"/>
      <c r="P43" s="1317"/>
      <c r="Q43" s="1317"/>
      <c r="R43" s="1317"/>
      <c r="S43" s="1317"/>
      <c r="T43" s="1317"/>
      <c r="U43" s="1317"/>
      <c r="V43" s="1317"/>
      <c r="W43" s="1317"/>
      <c r="X43" s="1317"/>
      <c r="Y43" s="1317"/>
      <c r="Z43" s="1317"/>
      <c r="AA43" s="1317"/>
      <c r="AB43" s="1317"/>
      <c r="AC43" s="1317"/>
      <c r="AD43" s="1317"/>
      <c r="AE43" s="1317"/>
      <c r="AF43" s="1317"/>
      <c r="AG43" s="1318"/>
      <c r="AH43" s="1320">
        <f>'月別状況報告書（○月）'!AS91</f>
        <v>0</v>
      </c>
      <c r="AI43" s="1321"/>
      <c r="AJ43" s="1321"/>
      <c r="AK43" s="1321"/>
      <c r="AL43" s="1317"/>
      <c r="AM43" s="1317"/>
      <c r="AN43" s="1317"/>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8"/>
      <c r="BJ43" s="1320">
        <f>'月別状況報告書（○月）'!BF91</f>
        <v>0</v>
      </c>
      <c r="BK43" s="1321"/>
      <c r="BL43" s="1321"/>
      <c r="BM43" s="1321"/>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8"/>
      <c r="CL43" s="1320">
        <f>'月別状況報告書（○月）'!BS91</f>
        <v>0</v>
      </c>
      <c r="CM43" s="1321"/>
      <c r="CN43" s="1321"/>
      <c r="CO43" s="1321"/>
      <c r="CP43" s="1317"/>
      <c r="CQ43" s="1317"/>
      <c r="CR43" s="1317"/>
      <c r="CS43" s="1317"/>
      <c r="CT43" s="1317"/>
      <c r="CU43" s="1317"/>
      <c r="CV43" s="1317"/>
      <c r="CW43" s="1317"/>
      <c r="CX43" s="1317"/>
      <c r="CY43" s="1317"/>
      <c r="CZ43" s="1317"/>
      <c r="DA43" s="1317"/>
      <c r="DB43" s="1317"/>
      <c r="DC43" s="1317"/>
      <c r="DD43" s="1317"/>
      <c r="DE43" s="1317"/>
      <c r="DF43" s="1317"/>
      <c r="DG43" s="1317"/>
      <c r="DH43" s="1317"/>
      <c r="DI43" s="1317"/>
      <c r="DJ43" s="1317"/>
      <c r="DK43" s="1317"/>
      <c r="DL43" s="1317"/>
      <c r="DM43" s="1318"/>
      <c r="DN43" s="1320">
        <f>'月別状況報告書（○月）'!CF91</f>
        <v>0</v>
      </c>
      <c r="DO43" s="1321"/>
      <c r="DP43" s="1321"/>
      <c r="DQ43" s="1321"/>
      <c r="DR43" s="1317"/>
      <c r="DS43" s="1317"/>
      <c r="DT43" s="1317"/>
      <c r="DU43" s="1317"/>
      <c r="DV43" s="1317"/>
      <c r="DW43" s="1317"/>
      <c r="DX43" s="1317"/>
      <c r="DY43" s="1317"/>
      <c r="DZ43" s="1317"/>
      <c r="EA43" s="1317"/>
      <c r="EB43" s="1317"/>
      <c r="EC43" s="1317"/>
      <c r="ED43" s="1317"/>
      <c r="EE43" s="1317"/>
      <c r="EF43" s="1317"/>
      <c r="EG43" s="1317"/>
      <c r="EH43" s="1317"/>
      <c r="EI43" s="1317"/>
      <c r="EJ43" s="1317"/>
      <c r="EK43" s="1317"/>
      <c r="EL43" s="1317"/>
      <c r="EM43" s="1317"/>
      <c r="EN43" s="1317"/>
      <c r="EO43" s="1318"/>
      <c r="EP43" s="1320">
        <f>'月別状況報告書（○月）'!CS91</f>
        <v>0</v>
      </c>
      <c r="EQ43" s="1321"/>
      <c r="ER43" s="1321"/>
      <c r="ES43" s="1321"/>
      <c r="ET43" s="1317"/>
      <c r="EU43" s="1317"/>
      <c r="EV43" s="1317"/>
      <c r="EW43" s="1317"/>
      <c r="EX43" s="1317"/>
      <c r="EY43" s="1317"/>
      <c r="EZ43" s="1317"/>
      <c r="FA43" s="1317"/>
      <c r="FB43" s="1317"/>
      <c r="FC43" s="1317"/>
      <c r="FD43" s="1317"/>
      <c r="FE43" s="1317"/>
      <c r="FF43" s="1317"/>
      <c r="FG43" s="1317"/>
      <c r="FH43" s="1317"/>
      <c r="FI43" s="1317"/>
      <c r="FJ43" s="1317"/>
      <c r="FK43" s="1317"/>
      <c r="FL43" s="1317"/>
      <c r="FM43" s="1317"/>
      <c r="FN43" s="1317"/>
      <c r="FO43" s="1317"/>
      <c r="FP43" s="1317"/>
      <c r="FQ43" s="1318"/>
      <c r="FR43" s="267"/>
      <c r="FS43" s="267"/>
      <c r="FT43" s="267"/>
      <c r="FU43" s="267"/>
      <c r="FV43" s="267"/>
      <c r="FW43" s="267"/>
      <c r="FX43" s="267"/>
      <c r="FY43" s="267"/>
      <c r="FZ43" s="267"/>
      <c r="GA43" s="267"/>
      <c r="GB43" s="267"/>
      <c r="GC43" s="267"/>
      <c r="GD43" s="267"/>
      <c r="GE43" s="267"/>
      <c r="GF43" s="267"/>
      <c r="GG43" s="267"/>
      <c r="GH43" s="267"/>
      <c r="GI43" s="267"/>
      <c r="GJ43" s="267"/>
      <c r="GK43" s="267"/>
      <c r="GL43" s="267"/>
      <c r="GM43" s="267"/>
      <c r="GN43" s="267"/>
      <c r="GO43" s="267"/>
      <c r="GP43" s="267"/>
      <c r="GQ43" s="267"/>
      <c r="GR43" s="267"/>
      <c r="GS43" s="267"/>
      <c r="GT43" s="267"/>
      <c r="GU43" s="267"/>
      <c r="GV43" s="267"/>
      <c r="GW43" s="267"/>
      <c r="GX43" s="267"/>
      <c r="GY43" s="267"/>
      <c r="GZ43" s="267"/>
      <c r="HA43" s="267"/>
      <c r="HB43" s="267"/>
      <c r="HC43" s="267"/>
      <c r="HD43" s="267"/>
      <c r="HE43" s="267"/>
      <c r="HF43" s="267"/>
      <c r="HG43" s="267"/>
      <c r="HH43" s="267"/>
      <c r="HI43" s="267"/>
      <c r="HJ43" s="267"/>
      <c r="HK43" s="267"/>
      <c r="HL43" s="267"/>
      <c r="HM43" s="267"/>
      <c r="HN43" s="267"/>
      <c r="HO43" s="267"/>
      <c r="HP43" s="267"/>
      <c r="HQ43" s="267"/>
      <c r="HR43" s="267"/>
      <c r="HS43" s="267"/>
      <c r="HT43" s="267"/>
      <c r="HU43" s="267"/>
      <c r="HV43" s="267"/>
      <c r="HW43" s="267"/>
      <c r="HX43" s="267"/>
      <c r="HY43" s="267"/>
      <c r="HZ43" s="267"/>
      <c r="IA43" s="267"/>
      <c r="IB43" s="267"/>
      <c r="IC43" s="267"/>
      <c r="ID43" s="267"/>
      <c r="IE43" s="267"/>
      <c r="IF43" s="267"/>
      <c r="IG43" s="267"/>
      <c r="IH43" s="267"/>
      <c r="II43" s="267"/>
      <c r="IJ43" s="267"/>
      <c r="IK43" s="267"/>
      <c r="IL43" s="267"/>
      <c r="IM43" s="267"/>
      <c r="IN43" s="267"/>
      <c r="IO43" s="267"/>
      <c r="IP43" s="267"/>
      <c r="IQ43" s="267"/>
      <c r="IR43" s="267"/>
      <c r="IS43" s="267"/>
      <c r="IT43" s="267"/>
      <c r="IU43" s="267"/>
      <c r="IV43" s="267"/>
    </row>
    <row r="44" spans="1:256" ht="16.5" customHeight="1" x14ac:dyDescent="0.15">
      <c r="A44" s="265"/>
      <c r="B44" s="265"/>
      <c r="C44" s="265"/>
      <c r="D44" s="265"/>
      <c r="E44" s="265"/>
      <c r="F44" s="265"/>
      <c r="G44" s="265"/>
      <c r="H44" s="265"/>
      <c r="I44" s="265"/>
      <c r="J44" s="265"/>
      <c r="K44" s="265"/>
      <c r="L44" s="265"/>
      <c r="M44" s="265"/>
      <c r="N44" s="265"/>
      <c r="O44" s="265"/>
      <c r="P44" s="287"/>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88"/>
      <c r="CB44" s="288"/>
      <c r="CD44" s="288"/>
      <c r="CF44" s="267"/>
      <c r="CG44" s="267"/>
      <c r="CH44" s="267"/>
      <c r="CI44" s="267"/>
      <c r="CJ44" s="267"/>
      <c r="CK44" s="267"/>
      <c r="CL44" s="267"/>
      <c r="CM44" s="267"/>
      <c r="CN44" s="267"/>
      <c r="CO44" s="267"/>
      <c r="CP44" s="267"/>
      <c r="CQ44" s="267"/>
      <c r="CR44" s="267"/>
      <c r="CS44" s="267"/>
      <c r="CT44" s="267"/>
      <c r="CU44" s="267"/>
      <c r="CV44" s="267"/>
      <c r="CW44" s="267"/>
      <c r="CX44" s="267"/>
      <c r="CY44" s="267"/>
      <c r="CZ44" s="267"/>
      <c r="DA44" s="267"/>
      <c r="DB44" s="267"/>
      <c r="DC44" s="267"/>
      <c r="DD44" s="267"/>
      <c r="DE44" s="267"/>
      <c r="DF44" s="267"/>
      <c r="DG44" s="267"/>
      <c r="DH44" s="267"/>
      <c r="DI44" s="267"/>
      <c r="DJ44" s="267"/>
      <c r="DK44" s="267"/>
      <c r="DL44" s="267"/>
      <c r="DM44" s="267"/>
      <c r="DN44" s="267"/>
      <c r="DO44" s="267"/>
      <c r="DP44" s="267"/>
      <c r="DQ44" s="267"/>
      <c r="DR44" s="267"/>
      <c r="DS44" s="267"/>
      <c r="DT44" s="267"/>
      <c r="DU44" s="267"/>
      <c r="DV44" s="267"/>
      <c r="DW44" s="267"/>
      <c r="DX44" s="267"/>
      <c r="DY44" s="267"/>
      <c r="DZ44" s="267"/>
      <c r="EA44" s="267"/>
      <c r="EB44" s="267"/>
      <c r="EC44" s="267"/>
      <c r="ED44" s="267"/>
      <c r="EE44" s="267"/>
      <c r="EF44" s="267"/>
      <c r="EG44" s="267"/>
      <c r="EH44" s="267"/>
      <c r="EI44" s="267"/>
      <c r="EJ44" s="267"/>
      <c r="EK44" s="267"/>
      <c r="EL44" s="267"/>
      <c r="EM44" s="267"/>
      <c r="EN44" s="267"/>
      <c r="EO44" s="267"/>
      <c r="EP44" s="267"/>
      <c r="EQ44" s="267"/>
      <c r="ER44" s="267"/>
      <c r="ES44" s="267"/>
      <c r="ET44" s="267"/>
      <c r="EU44" s="267"/>
      <c r="EV44" s="267"/>
      <c r="EW44" s="267"/>
      <c r="EX44" s="267"/>
      <c r="EY44" s="267"/>
      <c r="EZ44" s="267"/>
      <c r="FA44" s="267"/>
      <c r="FB44" s="267"/>
      <c r="FC44" s="267"/>
      <c r="FD44" s="267"/>
      <c r="FE44" s="267"/>
      <c r="FF44" s="267"/>
      <c r="FG44" s="267"/>
      <c r="FH44" s="267"/>
      <c r="FI44" s="267"/>
      <c r="FJ44" s="267"/>
      <c r="FK44" s="267"/>
      <c r="FL44" s="267"/>
      <c r="FM44" s="267"/>
      <c r="FN44" s="267"/>
      <c r="FO44" s="267"/>
      <c r="FP44" s="267"/>
      <c r="FQ44" s="267"/>
      <c r="FR44" s="267"/>
      <c r="FS44" s="267"/>
      <c r="FT44" s="267"/>
      <c r="FU44" s="267"/>
      <c r="FV44" s="267"/>
      <c r="FW44" s="267"/>
      <c r="FX44" s="267"/>
      <c r="FY44" s="267"/>
      <c r="FZ44" s="267"/>
      <c r="GA44" s="267"/>
      <c r="GB44" s="267"/>
      <c r="GC44" s="267"/>
      <c r="GD44" s="267"/>
      <c r="GE44" s="267"/>
      <c r="GF44" s="267"/>
      <c r="GG44" s="267"/>
      <c r="GH44" s="267"/>
      <c r="GI44" s="267"/>
      <c r="GJ44" s="267"/>
      <c r="GK44" s="267"/>
      <c r="GL44" s="267"/>
      <c r="GM44" s="267"/>
      <c r="GN44" s="267"/>
      <c r="GO44" s="267"/>
      <c r="GP44" s="267"/>
      <c r="GQ44" s="267"/>
      <c r="GR44" s="267"/>
      <c r="GS44" s="267"/>
      <c r="GT44" s="267"/>
      <c r="GU44" s="267"/>
      <c r="GV44" s="267"/>
      <c r="GW44" s="267"/>
      <c r="GX44" s="267"/>
      <c r="GY44" s="267"/>
      <c r="GZ44" s="267"/>
      <c r="HA44" s="267"/>
      <c r="HB44" s="267"/>
      <c r="HC44" s="267"/>
      <c r="HD44" s="267"/>
      <c r="HE44" s="267"/>
      <c r="HF44" s="267"/>
      <c r="HG44" s="267"/>
      <c r="HH44" s="267"/>
      <c r="HI44" s="267"/>
      <c r="HJ44" s="267"/>
      <c r="HK44" s="267"/>
      <c r="HL44" s="267"/>
      <c r="HM44" s="267"/>
      <c r="HN44" s="267"/>
      <c r="HO44" s="267"/>
      <c r="HP44" s="267"/>
      <c r="HQ44" s="267"/>
      <c r="HR44" s="267"/>
      <c r="HS44" s="267"/>
      <c r="HT44" s="267"/>
      <c r="HU44" s="267"/>
      <c r="HV44" s="267"/>
      <c r="HW44" s="267"/>
      <c r="HX44" s="267"/>
      <c r="HY44" s="267"/>
      <c r="HZ44" s="267"/>
      <c r="IA44" s="267"/>
      <c r="IB44" s="267"/>
      <c r="IC44" s="267"/>
      <c r="ID44" s="267"/>
      <c r="IE44" s="267"/>
      <c r="IF44" s="267"/>
      <c r="IG44" s="267"/>
      <c r="IH44" s="267"/>
      <c r="II44" s="267"/>
      <c r="IJ44" s="267"/>
      <c r="IK44" s="267"/>
      <c r="IL44" s="267"/>
      <c r="IM44" s="267"/>
      <c r="IN44" s="267"/>
      <c r="IO44" s="267"/>
      <c r="IP44" s="267"/>
      <c r="IQ44" s="267"/>
      <c r="IR44" s="267"/>
      <c r="IS44" s="267"/>
      <c r="IT44" s="267"/>
      <c r="IU44" s="267"/>
      <c r="IV44" s="267"/>
    </row>
    <row r="45" spans="1:256" ht="23.25" customHeight="1" x14ac:dyDescent="0.15">
      <c r="A45" s="265"/>
      <c r="B45" s="289" t="s">
        <v>208</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87"/>
      <c r="BL45" s="265"/>
      <c r="BM45" s="265"/>
      <c r="BN45" s="265"/>
      <c r="BO45" s="265"/>
      <c r="BP45" s="265"/>
      <c r="BQ45" s="265"/>
      <c r="BR45" s="265"/>
      <c r="BS45" s="288"/>
      <c r="BT45" s="288"/>
      <c r="BV45" s="288"/>
      <c r="BX45" s="267"/>
      <c r="BY45" s="267"/>
      <c r="BZ45" s="267"/>
      <c r="CA45" s="267"/>
      <c r="CB45" s="267"/>
      <c r="CC45" s="267"/>
      <c r="CD45" s="267"/>
      <c r="CE45" s="267"/>
      <c r="CF45" s="267"/>
      <c r="CG45" s="267"/>
      <c r="CH45" s="267"/>
      <c r="CI45" s="267"/>
      <c r="CJ45" s="267"/>
      <c r="CK45" s="267"/>
      <c r="CL45" s="267"/>
      <c r="CM45" s="267"/>
      <c r="CN45" s="267"/>
      <c r="CO45" s="267"/>
      <c r="CP45" s="267"/>
      <c r="CQ45" s="267"/>
      <c r="CR45" s="298"/>
      <c r="CS45" s="298"/>
      <c r="CT45" s="298"/>
      <c r="CU45" s="298"/>
      <c r="CV45" s="298"/>
      <c r="CW45" s="298"/>
      <c r="CX45" s="298"/>
      <c r="CY45" s="298"/>
      <c r="CZ45" s="298"/>
      <c r="DA45" s="298"/>
      <c r="DB45" s="298"/>
      <c r="DC45" s="298"/>
      <c r="DD45" s="298"/>
      <c r="DE45" s="267"/>
      <c r="DF45" s="267"/>
      <c r="DG45" s="267"/>
      <c r="DH45" s="267"/>
      <c r="DI45" s="267"/>
      <c r="DJ45" s="267"/>
      <c r="DK45" s="267"/>
      <c r="DL45" s="267"/>
      <c r="DM45" s="267"/>
      <c r="DN45" s="267"/>
      <c r="DO45" s="267"/>
      <c r="DP45" s="267"/>
      <c r="DQ45" s="267"/>
      <c r="DR45" s="267"/>
      <c r="DS45" s="267"/>
      <c r="DT45" s="267"/>
      <c r="DU45" s="267"/>
      <c r="DV45" s="267"/>
      <c r="DW45" s="267"/>
      <c r="DX45" s="267"/>
      <c r="DY45" s="267"/>
      <c r="DZ45" s="267"/>
      <c r="EA45" s="267"/>
      <c r="EB45" s="267"/>
      <c r="EC45" s="267"/>
      <c r="ED45" s="267"/>
      <c r="EE45" s="267"/>
      <c r="EF45" s="267"/>
      <c r="EG45" s="267"/>
      <c r="EH45" s="267"/>
      <c r="EI45" s="267"/>
      <c r="EJ45" s="267"/>
      <c r="EK45" s="267"/>
      <c r="EL45" s="267"/>
      <c r="EM45" s="267"/>
      <c r="EN45" s="267"/>
      <c r="EO45" s="267"/>
      <c r="EP45" s="267"/>
      <c r="EQ45" s="267"/>
      <c r="ER45" s="267"/>
      <c r="ES45" s="267"/>
      <c r="ET45" s="267"/>
      <c r="EU45" s="267"/>
      <c r="EV45" s="267"/>
      <c r="EW45" s="267"/>
      <c r="EX45" s="267"/>
      <c r="EY45" s="267"/>
      <c r="EZ45" s="267"/>
      <c r="FA45" s="267"/>
      <c r="FB45" s="267"/>
      <c r="FC45" s="267"/>
      <c r="FD45" s="267"/>
      <c r="FE45" s="267"/>
      <c r="FF45" s="267"/>
      <c r="FG45" s="298"/>
      <c r="FH45" s="298"/>
      <c r="FI45" s="298"/>
      <c r="FJ45" s="298"/>
      <c r="FK45" s="298"/>
      <c r="FL45" s="298"/>
      <c r="FM45" s="298"/>
      <c r="FN45" s="298"/>
      <c r="FO45" s="298"/>
      <c r="FP45" s="298"/>
      <c r="FQ45" s="298"/>
      <c r="FR45" s="298"/>
      <c r="FS45" s="298"/>
      <c r="FT45" s="298"/>
      <c r="FU45" s="298"/>
      <c r="FV45" s="298"/>
      <c r="FW45" s="298"/>
      <c r="FX45" s="298"/>
      <c r="FY45" s="298"/>
      <c r="FZ45" s="298"/>
      <c r="GA45" s="298"/>
      <c r="GB45" s="298"/>
      <c r="GC45" s="298"/>
      <c r="GD45" s="298"/>
      <c r="GE45" s="298"/>
      <c r="GF45" s="298"/>
      <c r="GG45" s="298"/>
      <c r="GH45" s="298"/>
      <c r="GI45" s="298"/>
      <c r="GJ45" s="298"/>
      <c r="GK45" s="298"/>
      <c r="GL45" s="298"/>
      <c r="GM45" s="298"/>
      <c r="GN45" s="298"/>
      <c r="GO45" s="298"/>
      <c r="GP45" s="298"/>
      <c r="GQ45" s="298"/>
      <c r="GR45" s="298"/>
      <c r="GS45" s="298"/>
      <c r="GT45" s="298"/>
      <c r="GU45" s="298"/>
      <c r="GV45" s="298"/>
      <c r="GW45" s="298"/>
      <c r="GX45" s="298"/>
      <c r="GY45" s="298"/>
      <c r="GZ45" s="298"/>
      <c r="HA45" s="298"/>
      <c r="HB45" s="298"/>
      <c r="HC45" s="298"/>
      <c r="HD45" s="298"/>
      <c r="HE45" s="298"/>
      <c r="HF45" s="298"/>
      <c r="HG45" s="298"/>
      <c r="HH45" s="298"/>
      <c r="HI45" s="298"/>
      <c r="HJ45" s="298"/>
      <c r="HK45" s="298"/>
      <c r="HL45" s="298"/>
      <c r="HM45" s="298"/>
      <c r="HN45" s="298"/>
      <c r="HO45" s="298"/>
      <c r="HP45" s="298"/>
      <c r="HQ45" s="298"/>
      <c r="HR45" s="298"/>
      <c r="HS45" s="298"/>
      <c r="HT45" s="298"/>
      <c r="HU45" s="298"/>
      <c r="HV45" s="298"/>
      <c r="HW45" s="298"/>
      <c r="HX45" s="298"/>
      <c r="HY45" s="298"/>
      <c r="HZ45" s="298"/>
      <c r="IA45" s="298"/>
      <c r="IB45" s="298"/>
      <c r="IC45" s="298"/>
      <c r="ID45" s="298"/>
      <c r="IE45" s="298"/>
      <c r="IF45" s="298"/>
      <c r="IG45" s="298"/>
      <c r="IH45" s="298"/>
      <c r="II45" s="298"/>
      <c r="IJ45" s="298"/>
      <c r="IK45" s="298"/>
      <c r="IL45" s="298"/>
      <c r="IM45" s="298"/>
      <c r="IN45" s="298"/>
      <c r="IO45" s="298"/>
      <c r="IP45" s="298"/>
      <c r="IQ45" s="298"/>
      <c r="IR45" s="298"/>
      <c r="IS45" s="298"/>
      <c r="IT45" s="298"/>
      <c r="IU45" s="298"/>
      <c r="IV45" s="298"/>
    </row>
    <row r="46" spans="1:256" ht="23.25" customHeight="1" x14ac:dyDescent="0.15">
      <c r="A46" s="265"/>
      <c r="B46" s="290" t="s">
        <v>209</v>
      </c>
      <c r="C46" s="265"/>
      <c r="D46" s="265"/>
      <c r="E46" s="265"/>
      <c r="J46" s="265"/>
      <c r="K46" s="265"/>
      <c r="L46" s="265"/>
      <c r="M46" s="265"/>
      <c r="N46" s="265"/>
      <c r="O46" s="265"/>
      <c r="P46" s="265"/>
      <c r="Q46" s="265"/>
      <c r="R46" s="265"/>
      <c r="S46" s="265"/>
      <c r="T46" s="265"/>
      <c r="U46" s="265"/>
      <c r="AA46" s="265"/>
      <c r="BC46" s="282" t="s">
        <v>210</v>
      </c>
      <c r="BQ46" s="265"/>
      <c r="BR46" s="265"/>
      <c r="BS46" s="288"/>
      <c r="BT46" s="288"/>
      <c r="BU46" s="288"/>
      <c r="BV46" s="291"/>
      <c r="BW46" s="267"/>
      <c r="BX46" s="267"/>
      <c r="BY46" s="267"/>
      <c r="BZ46" s="267"/>
      <c r="CA46" s="267"/>
      <c r="CB46" s="267"/>
      <c r="CC46" s="267"/>
      <c r="CD46" s="267"/>
      <c r="CE46" s="267"/>
      <c r="CF46" s="267"/>
      <c r="CG46" s="267"/>
      <c r="CH46" s="267"/>
      <c r="CI46" s="267"/>
      <c r="CJ46" s="267"/>
      <c r="CK46" s="267"/>
      <c r="CL46" s="267"/>
      <c r="CM46" s="267"/>
      <c r="CN46" s="267"/>
      <c r="CO46" s="267"/>
      <c r="CP46" s="267"/>
      <c r="CQ46" s="267"/>
      <c r="CR46" s="298"/>
      <c r="CS46" s="298"/>
      <c r="CT46" s="298"/>
      <c r="CU46" s="298"/>
      <c r="CV46" s="298"/>
      <c r="CW46" s="298"/>
      <c r="CX46" s="298"/>
      <c r="CY46" s="298"/>
      <c r="CZ46" s="298"/>
      <c r="DA46" s="298"/>
      <c r="DB46" s="298"/>
      <c r="DC46" s="298"/>
      <c r="DD46" s="298"/>
      <c r="DE46" s="267"/>
      <c r="DF46" s="267"/>
      <c r="DG46" s="267"/>
      <c r="DH46" s="267"/>
      <c r="DI46" s="267"/>
      <c r="DJ46" s="267"/>
      <c r="DK46" s="267"/>
      <c r="DL46" s="267"/>
      <c r="DM46" s="267"/>
      <c r="DN46" s="267"/>
      <c r="DO46" s="267"/>
      <c r="DP46" s="267"/>
      <c r="DQ46" s="267"/>
      <c r="DR46" s="267"/>
      <c r="DS46" s="267"/>
      <c r="DT46" s="267"/>
      <c r="DU46" s="267"/>
      <c r="DV46" s="267"/>
      <c r="DW46" s="267"/>
      <c r="DX46" s="267"/>
      <c r="DY46" s="267"/>
      <c r="DZ46" s="267"/>
      <c r="EA46" s="267"/>
      <c r="EB46" s="267"/>
      <c r="EC46" s="267"/>
      <c r="ED46" s="267"/>
      <c r="EE46" s="267"/>
      <c r="EF46" s="267"/>
      <c r="EG46" s="267"/>
      <c r="EH46" s="267"/>
      <c r="EI46" s="267"/>
      <c r="EJ46" s="267"/>
      <c r="EK46" s="267"/>
      <c r="EL46" s="267"/>
      <c r="EM46" s="267"/>
      <c r="EN46" s="267"/>
      <c r="EO46" s="267"/>
      <c r="EP46" s="267"/>
      <c r="EQ46" s="267"/>
      <c r="ER46" s="267"/>
      <c r="ES46" s="267"/>
      <c r="ET46" s="267"/>
      <c r="EU46" s="267"/>
      <c r="EV46" s="267"/>
      <c r="EW46" s="267"/>
      <c r="EX46" s="267"/>
      <c r="EY46" s="267"/>
      <c r="EZ46" s="267"/>
      <c r="FA46" s="267"/>
      <c r="FB46" s="267"/>
      <c r="FC46" s="267"/>
      <c r="FD46" s="267"/>
      <c r="FE46" s="267"/>
      <c r="FF46" s="267"/>
      <c r="FG46" s="298"/>
      <c r="FH46" s="298"/>
      <c r="FI46" s="298"/>
      <c r="FJ46" s="298"/>
      <c r="FK46" s="298"/>
      <c r="FL46" s="298"/>
      <c r="FM46" s="298"/>
      <c r="FN46" s="298"/>
      <c r="FO46" s="298"/>
      <c r="FP46" s="298"/>
      <c r="FQ46" s="298"/>
      <c r="FR46" s="298"/>
      <c r="FS46" s="298"/>
      <c r="FT46" s="298"/>
      <c r="FU46" s="298"/>
      <c r="FV46" s="298"/>
      <c r="FW46" s="298"/>
      <c r="FX46" s="298"/>
      <c r="FY46" s="298"/>
      <c r="FZ46" s="298"/>
      <c r="GA46" s="298"/>
      <c r="GB46" s="298"/>
      <c r="GC46" s="298"/>
      <c r="GD46" s="298"/>
      <c r="GE46" s="298"/>
      <c r="GF46" s="298"/>
      <c r="GG46" s="298"/>
      <c r="GH46" s="298"/>
      <c r="GI46" s="298"/>
      <c r="GJ46" s="298"/>
      <c r="GK46" s="298"/>
      <c r="GL46" s="298"/>
      <c r="GM46" s="298"/>
      <c r="GN46" s="298"/>
      <c r="GO46" s="298"/>
      <c r="GP46" s="298"/>
      <c r="GQ46" s="298"/>
      <c r="GR46" s="298"/>
      <c r="GS46" s="298"/>
      <c r="GT46" s="298"/>
      <c r="GU46" s="298"/>
      <c r="GV46" s="298"/>
      <c r="GW46" s="298"/>
      <c r="GX46" s="298"/>
      <c r="GY46" s="298"/>
      <c r="GZ46" s="298"/>
      <c r="HA46" s="298"/>
      <c r="HB46" s="298"/>
      <c r="HC46" s="298"/>
      <c r="HD46" s="298"/>
      <c r="HE46" s="298"/>
      <c r="HF46" s="298"/>
      <c r="HG46" s="298"/>
      <c r="HH46" s="298"/>
      <c r="HI46" s="298"/>
      <c r="HJ46" s="298"/>
      <c r="HK46" s="298"/>
      <c r="HL46" s="298"/>
      <c r="HM46" s="298"/>
      <c r="HN46" s="298"/>
      <c r="HO46" s="298"/>
      <c r="HP46" s="298"/>
      <c r="HQ46" s="298"/>
      <c r="HR46" s="298"/>
      <c r="HS46" s="298"/>
      <c r="HT46" s="298"/>
      <c r="HU46" s="298"/>
      <c r="HV46" s="298"/>
      <c r="HW46" s="298"/>
      <c r="HX46" s="298"/>
      <c r="HY46" s="298"/>
      <c r="HZ46" s="298"/>
      <c r="IA46" s="298"/>
      <c r="IB46" s="298"/>
      <c r="IC46" s="298"/>
      <c r="ID46" s="298"/>
      <c r="IE46" s="298"/>
      <c r="IF46" s="298"/>
      <c r="IG46" s="298"/>
      <c r="IH46" s="298"/>
      <c r="II46" s="298"/>
      <c r="IJ46" s="298"/>
      <c r="IK46" s="298"/>
      <c r="IL46" s="298"/>
      <c r="IM46" s="298"/>
      <c r="IN46" s="298"/>
      <c r="IO46" s="298"/>
      <c r="IP46" s="298"/>
      <c r="IQ46" s="298"/>
      <c r="IR46" s="298"/>
      <c r="IS46" s="298"/>
      <c r="IT46" s="298"/>
      <c r="IU46" s="298"/>
      <c r="IV46" s="298"/>
    </row>
    <row r="47" spans="1:256" ht="16.5" customHeight="1" thickBot="1" x14ac:dyDescent="0.2">
      <c r="A47" s="265"/>
      <c r="B47" s="1319" t="s">
        <v>211</v>
      </c>
      <c r="C47" s="1319"/>
      <c r="D47" s="1319"/>
      <c r="E47" s="1319"/>
      <c r="F47" s="1319"/>
      <c r="G47" s="1319"/>
      <c r="H47" s="1319"/>
      <c r="I47" s="1319"/>
      <c r="J47" s="1319"/>
      <c r="K47" s="1319"/>
      <c r="L47" s="1319"/>
      <c r="M47" s="1319"/>
      <c r="N47" s="1319"/>
      <c r="O47" s="1316" t="s">
        <v>87</v>
      </c>
      <c r="P47" s="1316"/>
      <c r="Q47" s="1316"/>
      <c r="R47" s="1316"/>
      <c r="S47" s="1316"/>
      <c r="T47" s="1316" t="s">
        <v>88</v>
      </c>
      <c r="U47" s="1316"/>
      <c r="V47" s="1316"/>
      <c r="W47" s="1316"/>
      <c r="X47" s="1316"/>
      <c r="Y47" s="1316" t="s">
        <v>89</v>
      </c>
      <c r="Z47" s="1316"/>
      <c r="AA47" s="1316"/>
      <c r="AB47" s="1316"/>
      <c r="AC47" s="1316"/>
      <c r="AD47" s="1316" t="s">
        <v>90</v>
      </c>
      <c r="AE47" s="1316"/>
      <c r="AF47" s="1316"/>
      <c r="AG47" s="1316"/>
      <c r="AH47" s="1316"/>
      <c r="AI47" s="1316" t="s">
        <v>91</v>
      </c>
      <c r="AJ47" s="1316"/>
      <c r="AK47" s="1316"/>
      <c r="AL47" s="1316"/>
      <c r="AM47" s="1316"/>
      <c r="AN47" s="1316" t="s">
        <v>92</v>
      </c>
      <c r="AO47" s="1316"/>
      <c r="AP47" s="1316"/>
      <c r="AQ47" s="1316"/>
      <c r="AR47" s="1316"/>
      <c r="AS47" s="298"/>
      <c r="AT47" s="298"/>
      <c r="AU47" s="298"/>
      <c r="AV47" s="298"/>
      <c r="AW47" s="298"/>
      <c r="BC47" s="1319" t="s">
        <v>211</v>
      </c>
      <c r="BD47" s="1319"/>
      <c r="BE47" s="1319"/>
      <c r="BF47" s="1319"/>
      <c r="BG47" s="1319"/>
      <c r="BH47" s="1319"/>
      <c r="BI47" s="1319"/>
      <c r="BJ47" s="1319"/>
      <c r="BK47" s="1319"/>
      <c r="BL47" s="1319"/>
      <c r="BM47" s="1319"/>
      <c r="BN47" s="1316" t="s">
        <v>87</v>
      </c>
      <c r="BO47" s="1316"/>
      <c r="BP47" s="1316"/>
      <c r="BQ47" s="1316"/>
      <c r="BR47" s="1316"/>
      <c r="BS47" s="1316" t="s">
        <v>88</v>
      </c>
      <c r="BT47" s="1316"/>
      <c r="BU47" s="1316"/>
      <c r="BV47" s="1316"/>
      <c r="BW47" s="1316"/>
      <c r="BX47" s="1316" t="s">
        <v>89</v>
      </c>
      <c r="BY47" s="1316"/>
      <c r="BZ47" s="1316"/>
      <c r="CA47" s="1316"/>
      <c r="CB47" s="1316"/>
      <c r="CC47" s="1316" t="s">
        <v>90</v>
      </c>
      <c r="CD47" s="1316"/>
      <c r="CE47" s="1316"/>
      <c r="CF47" s="1316"/>
      <c r="CG47" s="1316"/>
      <c r="CH47" s="1316" t="s">
        <v>91</v>
      </c>
      <c r="CI47" s="1316"/>
      <c r="CJ47" s="1316"/>
      <c r="CK47" s="1316"/>
      <c r="CL47" s="1316"/>
      <c r="CM47" s="1316" t="s">
        <v>92</v>
      </c>
      <c r="CN47" s="1316"/>
      <c r="CO47" s="1316"/>
      <c r="CP47" s="1316"/>
      <c r="CQ47" s="1316"/>
      <c r="CR47" s="298"/>
      <c r="CS47" s="298"/>
      <c r="CT47" s="298"/>
      <c r="CU47" s="298"/>
      <c r="CV47" s="298"/>
      <c r="CW47" s="298"/>
      <c r="CX47" s="298"/>
      <c r="CY47" s="298"/>
      <c r="CZ47" s="298"/>
      <c r="DA47" s="298"/>
      <c r="DB47" s="298"/>
      <c r="DC47" s="298"/>
      <c r="DD47" s="298"/>
      <c r="DE47" s="267"/>
      <c r="DF47" s="267"/>
      <c r="DG47" s="267"/>
      <c r="DH47" s="267"/>
      <c r="DI47" s="267"/>
      <c r="DJ47" s="267"/>
      <c r="DK47" s="267"/>
      <c r="DL47" s="267"/>
      <c r="DM47" s="267"/>
      <c r="DN47" s="267"/>
      <c r="DO47" s="267"/>
      <c r="DP47" s="267"/>
      <c r="DQ47" s="267"/>
      <c r="DR47" s="267"/>
      <c r="DS47" s="267"/>
      <c r="DT47" s="267"/>
      <c r="DU47" s="267"/>
      <c r="DV47" s="267"/>
      <c r="DW47" s="267"/>
      <c r="DX47" s="267"/>
      <c r="DY47" s="267"/>
      <c r="DZ47" s="267"/>
      <c r="EA47" s="267"/>
      <c r="EB47" s="267"/>
      <c r="EC47" s="267"/>
      <c r="ED47" s="267"/>
      <c r="EE47" s="267"/>
      <c r="EF47" s="267"/>
      <c r="EG47" s="267"/>
      <c r="EH47" s="267"/>
      <c r="EI47" s="267"/>
      <c r="EJ47" s="267"/>
      <c r="EK47" s="267"/>
      <c r="EL47" s="267"/>
      <c r="EM47" s="267"/>
      <c r="EN47" s="267"/>
      <c r="EO47" s="267"/>
      <c r="EP47" s="267"/>
      <c r="EQ47" s="267"/>
      <c r="ER47" s="267"/>
      <c r="ES47" s="267"/>
      <c r="ET47" s="267"/>
      <c r="EU47" s="267"/>
      <c r="EV47" s="267"/>
      <c r="EW47" s="267"/>
      <c r="EX47" s="267"/>
      <c r="EY47" s="267"/>
      <c r="EZ47" s="267"/>
      <c r="FA47" s="267"/>
      <c r="FB47" s="267"/>
      <c r="FC47" s="267"/>
      <c r="FD47" s="267"/>
      <c r="FE47" s="267"/>
      <c r="FF47" s="267"/>
      <c r="FG47" s="298"/>
      <c r="FH47" s="298"/>
      <c r="FI47" s="298"/>
      <c r="FJ47" s="298"/>
      <c r="FK47" s="298"/>
      <c r="FL47" s="298"/>
      <c r="FM47" s="298"/>
      <c r="FN47" s="298"/>
      <c r="FO47" s="298"/>
      <c r="FP47" s="298"/>
      <c r="FQ47" s="298"/>
      <c r="FR47" s="298"/>
      <c r="FS47" s="298"/>
      <c r="FT47" s="298"/>
      <c r="FU47" s="298"/>
      <c r="FV47" s="298"/>
      <c r="FW47" s="298"/>
      <c r="FX47" s="298"/>
      <c r="FY47" s="298"/>
      <c r="FZ47" s="298"/>
      <c r="GA47" s="298"/>
      <c r="GB47" s="298"/>
      <c r="GC47" s="298"/>
      <c r="GD47" s="298"/>
      <c r="GE47" s="298"/>
      <c r="GF47" s="298"/>
      <c r="GG47" s="298"/>
      <c r="GH47" s="298"/>
      <c r="GI47" s="298"/>
      <c r="GJ47" s="298"/>
      <c r="GK47" s="298"/>
      <c r="GL47" s="298"/>
      <c r="GM47" s="298"/>
      <c r="GN47" s="298"/>
      <c r="GO47" s="298"/>
      <c r="GP47" s="298"/>
      <c r="GQ47" s="298"/>
      <c r="GR47" s="298"/>
      <c r="GS47" s="298"/>
      <c r="GT47" s="298"/>
      <c r="GU47" s="298"/>
      <c r="GV47" s="298"/>
      <c r="GW47" s="298"/>
      <c r="GX47" s="298"/>
      <c r="GY47" s="298"/>
      <c r="GZ47" s="298"/>
      <c r="HA47" s="298"/>
      <c r="HB47" s="298"/>
      <c r="HC47" s="298"/>
      <c r="HD47" s="298"/>
      <c r="HE47" s="298"/>
      <c r="HF47" s="298"/>
      <c r="HG47" s="298"/>
      <c r="HH47" s="298"/>
      <c r="HI47" s="298"/>
      <c r="HJ47" s="298"/>
      <c r="HK47" s="298"/>
      <c r="HL47" s="298"/>
      <c r="HM47" s="298"/>
      <c r="HN47" s="298"/>
      <c r="HO47" s="298"/>
      <c r="HP47" s="298"/>
      <c r="HQ47" s="298"/>
      <c r="HR47" s="298"/>
      <c r="HS47" s="298"/>
      <c r="HT47" s="298"/>
      <c r="HU47" s="298"/>
      <c r="HV47" s="298"/>
      <c r="HW47" s="298"/>
      <c r="HX47" s="298"/>
      <c r="HY47" s="298"/>
      <c r="HZ47" s="298"/>
      <c r="IA47" s="298"/>
      <c r="IB47" s="298"/>
      <c r="IC47" s="298"/>
      <c r="ID47" s="298"/>
      <c r="IE47" s="298"/>
      <c r="IF47" s="298"/>
      <c r="IG47" s="298"/>
      <c r="IH47" s="298"/>
      <c r="II47" s="298"/>
      <c r="IJ47" s="298"/>
      <c r="IK47" s="298"/>
      <c r="IL47" s="298"/>
      <c r="IM47" s="298"/>
      <c r="IN47" s="298"/>
      <c r="IO47" s="298"/>
      <c r="IP47" s="298"/>
      <c r="IQ47" s="298"/>
      <c r="IR47" s="298"/>
      <c r="IS47" s="298"/>
      <c r="IT47" s="298"/>
      <c r="IU47" s="298"/>
      <c r="IV47" s="298"/>
    </row>
    <row r="48" spans="1:256" ht="33" customHeight="1" thickTop="1" x14ac:dyDescent="0.15">
      <c r="A48" s="265"/>
      <c r="B48" s="1315" t="s">
        <v>212</v>
      </c>
      <c r="C48" s="1315"/>
      <c r="D48" s="1315"/>
      <c r="E48" s="1315"/>
      <c r="F48" s="1315"/>
      <c r="G48" s="1315"/>
      <c r="H48" s="1315"/>
      <c r="I48" s="1315"/>
      <c r="J48" s="1315"/>
      <c r="K48" s="1315"/>
      <c r="L48" s="1315"/>
      <c r="M48" s="1315"/>
      <c r="N48" s="1315"/>
      <c r="O48" s="1305">
        <f>COUNTIFS($F$16:$F$43,"①",$J$16:$J$43,"○")</f>
        <v>0</v>
      </c>
      <c r="P48" s="1305"/>
      <c r="Q48" s="1305"/>
      <c r="R48" s="1305"/>
      <c r="S48" s="1305"/>
      <c r="T48" s="1305">
        <f>COUNTIFS($AH$16:$AH$43,"①",$AL$16:$AL$43,"○")</f>
        <v>0</v>
      </c>
      <c r="U48" s="1305"/>
      <c r="V48" s="1305"/>
      <c r="W48" s="1305"/>
      <c r="X48" s="1305"/>
      <c r="Y48" s="1305">
        <f>COUNTIFS($BJ$16:$BJ$43,"①",$BN$16:$BN$43,"○")</f>
        <v>0</v>
      </c>
      <c r="Z48" s="1305"/>
      <c r="AA48" s="1305"/>
      <c r="AB48" s="1305"/>
      <c r="AC48" s="1305"/>
      <c r="AD48" s="1305">
        <f>COUNTIFS($CL$16:$CL$43,"①",$CP$16:$CP$43,"○")</f>
        <v>0</v>
      </c>
      <c r="AE48" s="1305"/>
      <c r="AF48" s="1305"/>
      <c r="AG48" s="1305"/>
      <c r="AH48" s="1305"/>
      <c r="AI48" s="1305">
        <f>COUNTIFS($DN$16:$DN$43,"①",$DR$16:$DR$43,"○")</f>
        <v>0</v>
      </c>
      <c r="AJ48" s="1305"/>
      <c r="AK48" s="1305"/>
      <c r="AL48" s="1305"/>
      <c r="AM48" s="1305"/>
      <c r="AN48" s="1305">
        <f>COUNTIFS($EP$16:$EP$43,"①",$ET$16:$ET$43,"○")</f>
        <v>0</v>
      </c>
      <c r="AO48" s="1305"/>
      <c r="AP48" s="1305"/>
      <c r="AQ48" s="1305"/>
      <c r="AR48" s="1305"/>
      <c r="AS48" s="298"/>
      <c r="AT48" s="298"/>
      <c r="AU48" s="298"/>
      <c r="AV48" s="298"/>
      <c r="AW48" s="298"/>
      <c r="BC48" s="1309" t="s">
        <v>213</v>
      </c>
      <c r="BD48" s="1310"/>
      <c r="BE48" s="1310"/>
      <c r="BF48" s="1310"/>
      <c r="BG48" s="1310"/>
      <c r="BH48" s="1311"/>
      <c r="BI48" s="1312" t="s">
        <v>205</v>
      </c>
      <c r="BJ48" s="1313"/>
      <c r="BK48" s="1313"/>
      <c r="BL48" s="1313"/>
      <c r="BM48" s="1314"/>
      <c r="BN48" s="1305">
        <f>COUNTIFS($F$16:$F$43,"①",$P$16:$P$43,"○")</f>
        <v>0</v>
      </c>
      <c r="BO48" s="1305"/>
      <c r="BP48" s="1305"/>
      <c r="BQ48" s="1305"/>
      <c r="BR48" s="1305"/>
      <c r="BS48" s="1305">
        <f>COUNTIFS($AH$16:$AH$43,"①",$AR$16:$AR$43,"○")</f>
        <v>0</v>
      </c>
      <c r="BT48" s="1305"/>
      <c r="BU48" s="1305"/>
      <c r="BV48" s="1305"/>
      <c r="BW48" s="1305"/>
      <c r="BX48" s="1305">
        <f>COUNTIFS($BJ$16:$BJ$43,"①",$BT$16:$BT$43,"○")</f>
        <v>0</v>
      </c>
      <c r="BY48" s="1305"/>
      <c r="BZ48" s="1305"/>
      <c r="CA48" s="1305"/>
      <c r="CB48" s="1305"/>
      <c r="CC48" s="1305">
        <f>COUNTIFS($CL$16:$CL$43,"①",$CV$16:$CV$43,"○")</f>
        <v>0</v>
      </c>
      <c r="CD48" s="1305"/>
      <c r="CE48" s="1305"/>
      <c r="CF48" s="1305"/>
      <c r="CG48" s="1305"/>
      <c r="CH48" s="1305">
        <f>COUNTIFS($DN$16:$DN$43,"①",$DX$16:$DX$43,"○")</f>
        <v>0</v>
      </c>
      <c r="CI48" s="1305"/>
      <c r="CJ48" s="1305"/>
      <c r="CK48" s="1305"/>
      <c r="CL48" s="1305"/>
      <c r="CM48" s="1305">
        <f>COUNTIFS($EP$16:$EP$43,"①",$EZ$16:$EZ$43,"○")</f>
        <v>0</v>
      </c>
      <c r="CN48" s="1305"/>
      <c r="CO48" s="1305"/>
      <c r="CP48" s="1305"/>
      <c r="CQ48" s="1305"/>
      <c r="CR48" s="298"/>
      <c r="CS48" s="298"/>
      <c r="CT48" s="298"/>
      <c r="CU48" s="298"/>
      <c r="CV48" s="298"/>
      <c r="CW48" s="298"/>
      <c r="CX48" s="298"/>
      <c r="CY48" s="298"/>
      <c r="CZ48" s="298"/>
      <c r="DA48" s="298"/>
      <c r="DB48" s="298"/>
      <c r="DC48" s="298"/>
      <c r="DD48" s="298"/>
      <c r="DE48" s="267"/>
      <c r="DF48" s="267"/>
      <c r="DG48" s="267"/>
      <c r="DH48" s="267"/>
      <c r="DI48" s="267"/>
      <c r="DJ48" s="267"/>
      <c r="DK48" s="267"/>
      <c r="DL48" s="267"/>
      <c r="DM48" s="267"/>
      <c r="DN48" s="267"/>
      <c r="DO48" s="267"/>
      <c r="DP48" s="267"/>
      <c r="DQ48" s="267"/>
      <c r="DR48" s="267"/>
      <c r="DS48" s="267"/>
      <c r="DT48" s="267"/>
      <c r="DU48" s="267"/>
      <c r="DV48" s="267"/>
      <c r="DW48" s="267"/>
      <c r="DX48" s="267"/>
      <c r="DY48" s="267"/>
      <c r="DZ48" s="267"/>
      <c r="EA48" s="267"/>
      <c r="EB48" s="267"/>
      <c r="EC48" s="267"/>
      <c r="ED48" s="267"/>
      <c r="EE48" s="267"/>
      <c r="EF48" s="267"/>
      <c r="EG48" s="267"/>
      <c r="EH48" s="267"/>
      <c r="EI48" s="267"/>
      <c r="EJ48" s="267"/>
      <c r="EK48" s="267"/>
      <c r="EL48" s="267"/>
      <c r="EM48" s="267"/>
      <c r="EN48" s="267"/>
      <c r="EO48" s="267"/>
      <c r="EP48" s="267"/>
      <c r="EQ48" s="267"/>
      <c r="ER48" s="267"/>
      <c r="ES48" s="267"/>
      <c r="ET48" s="267"/>
      <c r="EU48" s="267"/>
      <c r="EV48" s="267"/>
      <c r="EW48" s="267"/>
      <c r="EX48" s="267"/>
      <c r="EY48" s="267"/>
      <c r="EZ48" s="267"/>
      <c r="FA48" s="267"/>
      <c r="FB48" s="267"/>
      <c r="FC48" s="267"/>
      <c r="FD48" s="267"/>
      <c r="FE48" s="267"/>
      <c r="FF48" s="267"/>
      <c r="FG48" s="298"/>
      <c r="FH48" s="298"/>
      <c r="FI48" s="298"/>
      <c r="FJ48" s="298"/>
      <c r="FK48" s="298"/>
      <c r="FL48" s="298"/>
      <c r="FM48" s="298"/>
      <c r="FN48" s="298"/>
      <c r="FO48" s="298"/>
      <c r="FP48" s="298"/>
      <c r="FQ48" s="298"/>
      <c r="FR48" s="298"/>
      <c r="FS48" s="298"/>
      <c r="FT48" s="298"/>
      <c r="FU48" s="298"/>
      <c r="FV48" s="298"/>
      <c r="FW48" s="298"/>
      <c r="FX48" s="298"/>
      <c r="FY48" s="298"/>
      <c r="FZ48" s="298"/>
      <c r="GA48" s="298"/>
      <c r="GB48" s="298"/>
      <c r="GC48" s="298"/>
      <c r="GD48" s="298"/>
      <c r="GE48" s="298"/>
      <c r="GF48" s="298"/>
      <c r="GG48" s="298"/>
      <c r="GH48" s="298"/>
      <c r="GI48" s="298"/>
      <c r="GJ48" s="298"/>
      <c r="GK48" s="298"/>
      <c r="GL48" s="298"/>
      <c r="GM48" s="298"/>
      <c r="GN48" s="298"/>
      <c r="GO48" s="298"/>
      <c r="GP48" s="298"/>
      <c r="GQ48" s="298"/>
      <c r="GR48" s="298"/>
      <c r="GS48" s="298"/>
      <c r="GT48" s="298"/>
      <c r="GU48" s="298"/>
      <c r="GV48" s="298"/>
      <c r="GW48" s="298"/>
      <c r="GX48" s="298"/>
      <c r="GY48" s="298"/>
      <c r="GZ48" s="298"/>
      <c r="HA48" s="298"/>
      <c r="HB48" s="298"/>
      <c r="HC48" s="298"/>
      <c r="HD48" s="298"/>
      <c r="HE48" s="298"/>
      <c r="HF48" s="298"/>
      <c r="HG48" s="298"/>
      <c r="HH48" s="298"/>
      <c r="HI48" s="298"/>
      <c r="HJ48" s="298"/>
      <c r="HK48" s="298"/>
      <c r="HL48" s="298"/>
      <c r="HM48" s="298"/>
      <c r="HN48" s="298"/>
      <c r="HO48" s="298"/>
      <c r="HP48" s="298"/>
      <c r="HQ48" s="298"/>
      <c r="HR48" s="298"/>
      <c r="HS48" s="298"/>
      <c r="HT48" s="298"/>
      <c r="HU48" s="298"/>
      <c r="HV48" s="298"/>
      <c r="HW48" s="298"/>
      <c r="HX48" s="298"/>
      <c r="HY48" s="298"/>
      <c r="HZ48" s="298"/>
      <c r="IA48" s="298"/>
      <c r="IB48" s="298"/>
      <c r="IC48" s="298"/>
      <c r="ID48" s="298"/>
      <c r="IE48" s="298"/>
      <c r="IF48" s="298"/>
      <c r="IG48" s="298"/>
      <c r="IH48" s="298"/>
      <c r="II48" s="298"/>
      <c r="IJ48" s="298"/>
      <c r="IK48" s="298"/>
      <c r="IL48" s="298"/>
      <c r="IM48" s="298"/>
      <c r="IN48" s="298"/>
      <c r="IO48" s="298"/>
      <c r="IP48" s="298"/>
      <c r="IQ48" s="298"/>
      <c r="IR48" s="298"/>
      <c r="IS48" s="298"/>
      <c r="IT48" s="298"/>
      <c r="IU48" s="298"/>
      <c r="IV48" s="298"/>
    </row>
    <row r="49" spans="1:256" ht="33" customHeight="1" x14ac:dyDescent="0.15">
      <c r="A49" s="265"/>
      <c r="B49" s="298"/>
      <c r="C49" s="298"/>
      <c r="D49" s="298"/>
      <c r="E49" s="298"/>
      <c r="F49" s="298"/>
      <c r="G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BC49" s="1309"/>
      <c r="BD49" s="1310"/>
      <c r="BE49" s="1310"/>
      <c r="BF49" s="1310"/>
      <c r="BG49" s="1310"/>
      <c r="BH49" s="1311"/>
      <c r="BI49" s="1306" t="s">
        <v>206</v>
      </c>
      <c r="BJ49" s="1307"/>
      <c r="BK49" s="1307"/>
      <c r="BL49" s="1307"/>
      <c r="BM49" s="1308"/>
      <c r="BN49" s="1305">
        <f>COUNTIFS($F$16:$F$43,"①",$V$16:$V$43,"○")</f>
        <v>0</v>
      </c>
      <c r="BO49" s="1305"/>
      <c r="BP49" s="1305"/>
      <c r="BQ49" s="1305"/>
      <c r="BR49" s="1305"/>
      <c r="BS49" s="1305">
        <f>COUNTIFS($AH$16:$AH$43,"①",$AX$16:$AX$43,"○")</f>
        <v>0</v>
      </c>
      <c r="BT49" s="1305"/>
      <c r="BU49" s="1305"/>
      <c r="BV49" s="1305"/>
      <c r="BW49" s="1305"/>
      <c r="BX49" s="1305">
        <f>COUNTIFS($BJ$16:$BJ$43,"①",$BZ$16:$BZ$43,"○")</f>
        <v>0</v>
      </c>
      <c r="BY49" s="1305"/>
      <c r="BZ49" s="1305"/>
      <c r="CA49" s="1305"/>
      <c r="CB49" s="1305"/>
      <c r="CC49" s="1305">
        <f>COUNTIFS($CL$16:$CL$43,"①",$DB$16:$DB$43,"○")</f>
        <v>0</v>
      </c>
      <c r="CD49" s="1305"/>
      <c r="CE49" s="1305"/>
      <c r="CF49" s="1305"/>
      <c r="CG49" s="1305"/>
      <c r="CH49" s="1305">
        <f>COUNTIFS($DN$16:$DN$43,"①",$ED$16:$ED$43,"○")</f>
        <v>0</v>
      </c>
      <c r="CI49" s="1305"/>
      <c r="CJ49" s="1305"/>
      <c r="CK49" s="1305"/>
      <c r="CL49" s="1305"/>
      <c r="CM49" s="1305">
        <f>COUNTIFS($EP$16:$EP$43,"①",$FF$16:$FF$43,"○")</f>
        <v>0</v>
      </c>
      <c r="CN49" s="1305"/>
      <c r="CO49" s="1305"/>
      <c r="CP49" s="1305"/>
      <c r="CQ49" s="1305"/>
      <c r="CR49" s="298"/>
      <c r="CS49" s="298"/>
      <c r="CT49" s="298"/>
      <c r="CU49" s="298"/>
      <c r="CV49" s="298"/>
      <c r="CW49" s="298"/>
      <c r="CX49" s="298"/>
      <c r="CY49" s="298"/>
      <c r="CZ49" s="298"/>
      <c r="DA49" s="298"/>
      <c r="DB49" s="298"/>
      <c r="DC49" s="298"/>
      <c r="DD49" s="298"/>
      <c r="DE49" s="267"/>
      <c r="DF49" s="267"/>
      <c r="DG49" s="267"/>
      <c r="DH49" s="267"/>
      <c r="DI49" s="267"/>
      <c r="DJ49" s="267"/>
      <c r="DK49" s="267"/>
      <c r="DL49" s="267"/>
      <c r="DM49" s="267"/>
      <c r="DN49" s="267"/>
      <c r="DO49" s="267"/>
      <c r="DP49" s="267"/>
      <c r="DQ49" s="267"/>
      <c r="DR49" s="267"/>
      <c r="DS49" s="267"/>
      <c r="DT49" s="267"/>
      <c r="DU49" s="267"/>
      <c r="DV49" s="267"/>
      <c r="DW49" s="267"/>
      <c r="DX49" s="267"/>
      <c r="DY49" s="267"/>
      <c r="DZ49" s="267"/>
      <c r="EA49" s="267"/>
      <c r="EB49" s="267"/>
      <c r="EC49" s="267"/>
      <c r="ED49" s="267"/>
      <c r="EE49" s="267"/>
      <c r="EF49" s="267"/>
      <c r="EG49" s="267"/>
      <c r="EH49" s="267"/>
      <c r="EI49" s="267"/>
      <c r="EJ49" s="267"/>
      <c r="EK49" s="267"/>
      <c r="EL49" s="267"/>
      <c r="EM49" s="267"/>
      <c r="EN49" s="267"/>
      <c r="EO49" s="267"/>
      <c r="EP49" s="267"/>
      <c r="EQ49" s="267"/>
      <c r="ER49" s="267"/>
      <c r="ES49" s="267"/>
      <c r="ET49" s="267"/>
      <c r="EU49" s="267"/>
      <c r="EV49" s="267"/>
      <c r="EW49" s="267"/>
      <c r="EX49" s="267"/>
      <c r="EY49" s="267"/>
      <c r="EZ49" s="267"/>
      <c r="FA49" s="267"/>
      <c r="FB49" s="267"/>
      <c r="FC49" s="267"/>
      <c r="FD49" s="267"/>
      <c r="FE49" s="267"/>
      <c r="FF49" s="267"/>
      <c r="FG49" s="298"/>
      <c r="FH49" s="298"/>
      <c r="FI49" s="298"/>
      <c r="FJ49" s="298"/>
      <c r="FK49" s="298"/>
      <c r="FL49" s="298"/>
      <c r="FM49" s="298"/>
      <c r="FN49" s="298"/>
      <c r="FO49" s="298"/>
      <c r="FP49" s="298"/>
      <c r="FQ49" s="298"/>
      <c r="FR49" s="298"/>
      <c r="FS49" s="298"/>
      <c r="FT49" s="298"/>
      <c r="FU49" s="298"/>
      <c r="FV49" s="298"/>
      <c r="FW49" s="298"/>
      <c r="FX49" s="298"/>
      <c r="FY49" s="298"/>
      <c r="FZ49" s="298"/>
      <c r="GA49" s="298"/>
      <c r="GB49" s="298"/>
      <c r="GC49" s="298"/>
      <c r="GD49" s="298"/>
      <c r="GE49" s="298"/>
      <c r="GF49" s="298"/>
      <c r="GG49" s="298"/>
      <c r="GH49" s="298"/>
      <c r="GI49" s="298"/>
      <c r="GJ49" s="298"/>
      <c r="GK49" s="298"/>
      <c r="GL49" s="298"/>
      <c r="GM49" s="298"/>
      <c r="GN49" s="298"/>
      <c r="GO49" s="298"/>
      <c r="GP49" s="298"/>
      <c r="GQ49" s="298"/>
      <c r="GR49" s="298"/>
      <c r="GS49" s="298"/>
      <c r="GT49" s="298"/>
      <c r="GU49" s="298"/>
      <c r="GV49" s="298"/>
      <c r="GW49" s="298"/>
      <c r="GX49" s="298"/>
      <c r="GY49" s="298"/>
      <c r="GZ49" s="298"/>
      <c r="HA49" s="298"/>
      <c r="HB49" s="298"/>
      <c r="HC49" s="298"/>
      <c r="HD49" s="298"/>
      <c r="HE49" s="298"/>
      <c r="HF49" s="298"/>
      <c r="HG49" s="298"/>
      <c r="HH49" s="298"/>
      <c r="HI49" s="298"/>
      <c r="HJ49" s="298"/>
      <c r="HK49" s="298"/>
      <c r="HL49" s="298"/>
      <c r="HM49" s="298"/>
      <c r="HN49" s="298"/>
      <c r="HO49" s="298"/>
      <c r="HP49" s="298"/>
      <c r="HQ49" s="298"/>
      <c r="HR49" s="298"/>
      <c r="HS49" s="298"/>
      <c r="HT49" s="298"/>
      <c r="HU49" s="298"/>
      <c r="HV49" s="298"/>
      <c r="HW49" s="298"/>
      <c r="HX49" s="298"/>
      <c r="HY49" s="298"/>
      <c r="HZ49" s="298"/>
      <c r="IA49" s="298"/>
      <c r="IB49" s="298"/>
      <c r="IC49" s="298"/>
      <c r="ID49" s="298"/>
      <c r="IE49" s="298"/>
      <c r="IF49" s="298"/>
      <c r="IG49" s="298"/>
      <c r="IH49" s="298"/>
      <c r="II49" s="298"/>
      <c r="IJ49" s="298"/>
      <c r="IK49" s="298"/>
      <c r="IL49" s="298"/>
      <c r="IM49" s="298"/>
      <c r="IN49" s="298"/>
      <c r="IO49" s="298"/>
      <c r="IP49" s="298"/>
      <c r="IQ49" s="298"/>
      <c r="IR49" s="298"/>
      <c r="IS49" s="298"/>
      <c r="IT49" s="298"/>
      <c r="IU49" s="298"/>
      <c r="IV49" s="298"/>
    </row>
    <row r="50" spans="1:256" ht="33" customHeight="1" x14ac:dyDescent="0.15">
      <c r="A50" s="265"/>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BC50" s="1312"/>
      <c r="BD50" s="1313"/>
      <c r="BE50" s="1313"/>
      <c r="BF50" s="1313"/>
      <c r="BG50" s="1313"/>
      <c r="BH50" s="1314"/>
      <c r="BI50" s="1306" t="s">
        <v>207</v>
      </c>
      <c r="BJ50" s="1307"/>
      <c r="BK50" s="1307"/>
      <c r="BL50" s="1307"/>
      <c r="BM50" s="1308"/>
      <c r="BN50" s="1305">
        <f>COUNTIFS($F$16:$F$43,"①",$AB$16:$AB$43,"○")</f>
        <v>0</v>
      </c>
      <c r="BO50" s="1305"/>
      <c r="BP50" s="1305"/>
      <c r="BQ50" s="1305"/>
      <c r="BR50" s="1305"/>
      <c r="BS50" s="1305">
        <f>COUNTIFS($AH$16:$AH$43,"①",$BD$16:$BD$43,"○")</f>
        <v>0</v>
      </c>
      <c r="BT50" s="1305"/>
      <c r="BU50" s="1305"/>
      <c r="BV50" s="1305"/>
      <c r="BW50" s="1305"/>
      <c r="BX50" s="1305">
        <f>COUNTIFS($BJ$16:$BJ$43,"①",$CF$16:$CF$43,"○")</f>
        <v>0</v>
      </c>
      <c r="BY50" s="1305"/>
      <c r="BZ50" s="1305"/>
      <c r="CA50" s="1305"/>
      <c r="CB50" s="1305"/>
      <c r="CC50" s="1305">
        <f>COUNTIFS($CL$16:$CL$43,"①",$DH$16:$DH$43,"○")</f>
        <v>0</v>
      </c>
      <c r="CD50" s="1305"/>
      <c r="CE50" s="1305"/>
      <c r="CF50" s="1305"/>
      <c r="CG50" s="1305"/>
      <c r="CH50" s="1305">
        <f>COUNTIFS($DN$16:$DN$43,"①",$EJ$16:$EJ$43,"○")</f>
        <v>0</v>
      </c>
      <c r="CI50" s="1305"/>
      <c r="CJ50" s="1305"/>
      <c r="CK50" s="1305"/>
      <c r="CL50" s="1305"/>
      <c r="CM50" s="1305">
        <f>COUNTIFS($EP$16:$EP$43,"①",$FL$16:$FL$43,"○")</f>
        <v>0</v>
      </c>
      <c r="CN50" s="1305"/>
      <c r="CO50" s="1305"/>
      <c r="CP50" s="1305"/>
      <c r="CQ50" s="1305"/>
      <c r="CR50" s="298"/>
      <c r="CS50" s="298"/>
      <c r="CT50" s="298"/>
      <c r="CU50" s="298"/>
      <c r="CV50" s="298"/>
      <c r="CW50" s="298"/>
      <c r="CX50" s="298"/>
      <c r="CY50" s="298"/>
      <c r="CZ50" s="298"/>
      <c r="DA50" s="298"/>
      <c r="DB50" s="298"/>
      <c r="DC50" s="298"/>
      <c r="DD50" s="298"/>
      <c r="DE50" s="267"/>
      <c r="DF50" s="267"/>
      <c r="DG50" s="267"/>
      <c r="DH50" s="267"/>
      <c r="DI50" s="267"/>
      <c r="DJ50" s="267"/>
      <c r="DK50" s="267"/>
      <c r="DL50" s="267"/>
      <c r="DM50" s="267"/>
      <c r="DN50" s="267"/>
      <c r="DO50" s="267"/>
      <c r="DP50" s="267"/>
      <c r="DQ50" s="267"/>
      <c r="DR50" s="267"/>
      <c r="DS50" s="267"/>
      <c r="DT50" s="267"/>
      <c r="DU50" s="267"/>
      <c r="DV50" s="267"/>
      <c r="DW50" s="267"/>
      <c r="DX50" s="267"/>
      <c r="DY50" s="267"/>
      <c r="DZ50" s="267"/>
      <c r="EA50" s="267"/>
      <c r="EB50" s="267"/>
      <c r="EC50" s="267"/>
      <c r="ED50" s="267"/>
      <c r="EE50" s="267"/>
      <c r="EF50" s="267"/>
      <c r="EG50" s="267"/>
      <c r="EH50" s="267"/>
      <c r="EI50" s="267"/>
      <c r="EJ50" s="267"/>
      <c r="EK50" s="267"/>
      <c r="EL50" s="267"/>
      <c r="EM50" s="267"/>
      <c r="EN50" s="267"/>
      <c r="EO50" s="267"/>
      <c r="EP50" s="267"/>
      <c r="EQ50" s="267"/>
      <c r="ER50" s="267"/>
      <c r="ES50" s="267"/>
      <c r="ET50" s="267"/>
      <c r="EU50" s="267"/>
      <c r="EV50" s="267"/>
      <c r="EW50" s="267"/>
      <c r="EX50" s="267"/>
      <c r="EY50" s="267"/>
      <c r="EZ50" s="267"/>
      <c r="FA50" s="267"/>
      <c r="FB50" s="267"/>
      <c r="FC50" s="267"/>
      <c r="FD50" s="267"/>
      <c r="FE50" s="267"/>
      <c r="FF50" s="267"/>
      <c r="FG50" s="298"/>
      <c r="FH50" s="298"/>
      <c r="FI50" s="298"/>
      <c r="FJ50" s="298"/>
      <c r="FK50" s="298"/>
      <c r="FL50" s="298"/>
      <c r="FM50" s="298"/>
      <c r="FN50" s="298"/>
      <c r="FO50" s="298"/>
      <c r="FP50" s="298"/>
      <c r="FQ50" s="298"/>
      <c r="FR50" s="298"/>
      <c r="FS50" s="298"/>
      <c r="FT50" s="298"/>
      <c r="FU50" s="298"/>
      <c r="FV50" s="298"/>
      <c r="FW50" s="298"/>
      <c r="FX50" s="298"/>
      <c r="FY50" s="298"/>
      <c r="FZ50" s="298"/>
      <c r="GA50" s="298"/>
      <c r="GB50" s="298"/>
      <c r="GC50" s="298"/>
      <c r="GD50" s="298"/>
      <c r="GE50" s="298"/>
      <c r="GF50" s="298"/>
      <c r="GG50" s="298"/>
      <c r="GH50" s="298"/>
      <c r="GI50" s="298"/>
      <c r="GJ50" s="298"/>
      <c r="GK50" s="298"/>
      <c r="GL50" s="298"/>
      <c r="GM50" s="298"/>
      <c r="GN50" s="298"/>
      <c r="GO50" s="298"/>
      <c r="GP50" s="298"/>
      <c r="GQ50" s="298"/>
      <c r="GR50" s="298"/>
      <c r="GS50" s="298"/>
      <c r="GT50" s="298"/>
      <c r="GU50" s="298"/>
      <c r="GV50" s="298"/>
      <c r="GW50" s="298"/>
      <c r="GX50" s="298"/>
      <c r="GY50" s="298"/>
      <c r="GZ50" s="298"/>
      <c r="HA50" s="298"/>
      <c r="HB50" s="298"/>
      <c r="HC50" s="298"/>
      <c r="HD50" s="298"/>
      <c r="HE50" s="298"/>
      <c r="HF50" s="298"/>
      <c r="HG50" s="298"/>
      <c r="HH50" s="298"/>
      <c r="HI50" s="298"/>
      <c r="HJ50" s="298"/>
      <c r="HK50" s="298"/>
      <c r="HL50" s="298"/>
      <c r="HM50" s="298"/>
      <c r="HN50" s="298"/>
      <c r="HO50" s="298"/>
      <c r="HP50" s="298"/>
      <c r="HQ50" s="298"/>
      <c r="HR50" s="298"/>
      <c r="HS50" s="298"/>
      <c r="HT50" s="298"/>
      <c r="HU50" s="298"/>
      <c r="HV50" s="298"/>
      <c r="HW50" s="298"/>
      <c r="HX50" s="298"/>
      <c r="HY50" s="298"/>
      <c r="HZ50" s="298"/>
      <c r="IA50" s="298"/>
      <c r="IB50" s="298"/>
      <c r="IC50" s="298"/>
      <c r="ID50" s="298"/>
      <c r="IE50" s="298"/>
      <c r="IF50" s="298"/>
      <c r="IG50" s="298"/>
      <c r="IH50" s="298"/>
      <c r="II50" s="298"/>
      <c r="IJ50" s="298"/>
      <c r="IK50" s="298"/>
      <c r="IL50" s="298"/>
      <c r="IM50" s="298"/>
      <c r="IN50" s="298"/>
      <c r="IO50" s="298"/>
      <c r="IP50" s="298"/>
      <c r="IQ50" s="298"/>
      <c r="IR50" s="298"/>
      <c r="IS50" s="298"/>
      <c r="IT50" s="298"/>
      <c r="IU50" s="298"/>
      <c r="IV50" s="298"/>
    </row>
    <row r="51" spans="1:256" ht="17.25" customHeight="1" x14ac:dyDescent="0.15">
      <c r="CA51" s="265"/>
      <c r="CB51" s="265"/>
      <c r="CC51" s="265"/>
      <c r="CD51" s="265"/>
      <c r="CE51" s="265"/>
      <c r="CF51" s="267"/>
      <c r="CG51" s="267"/>
      <c r="CH51" s="267"/>
      <c r="CI51" s="267"/>
      <c r="CJ51" s="267"/>
      <c r="CK51" s="267"/>
      <c r="CL51" s="267"/>
      <c r="CM51" s="267"/>
      <c r="CN51" s="267"/>
      <c r="CO51" s="267"/>
      <c r="CP51" s="267"/>
      <c r="CQ51" s="267"/>
      <c r="CR51" s="267"/>
      <c r="CS51" s="267"/>
      <c r="CT51" s="267"/>
      <c r="CU51" s="267"/>
      <c r="CV51" s="267"/>
      <c r="CW51" s="267"/>
      <c r="CX51" s="267"/>
      <c r="CY51" s="267"/>
      <c r="CZ51" s="267"/>
      <c r="DA51" s="267"/>
      <c r="DB51" s="267"/>
      <c r="DC51" s="267"/>
      <c r="DD51" s="267"/>
      <c r="DE51" s="267"/>
      <c r="DF51" s="267"/>
      <c r="DG51" s="267"/>
      <c r="DH51" s="267"/>
      <c r="DI51" s="267"/>
      <c r="DJ51" s="267"/>
      <c r="DK51" s="267"/>
      <c r="DL51" s="267"/>
      <c r="DM51" s="267"/>
      <c r="DN51" s="267"/>
      <c r="DO51" s="267"/>
      <c r="DP51" s="267"/>
      <c r="DQ51" s="267"/>
      <c r="DR51" s="267"/>
      <c r="DS51" s="267"/>
      <c r="DT51" s="267"/>
      <c r="DU51" s="267"/>
      <c r="DV51" s="267"/>
      <c r="DW51" s="267"/>
      <c r="DX51" s="267"/>
      <c r="DY51" s="267"/>
      <c r="DZ51" s="267"/>
      <c r="EA51" s="267"/>
      <c r="EB51" s="267"/>
      <c r="EC51" s="267"/>
      <c r="ED51" s="267"/>
      <c r="EE51" s="267"/>
      <c r="EF51" s="267"/>
      <c r="EG51" s="267"/>
      <c r="EH51" s="267"/>
      <c r="EI51" s="267"/>
      <c r="EJ51" s="267"/>
      <c r="EK51" s="267"/>
      <c r="EL51" s="267"/>
      <c r="EM51" s="267"/>
      <c r="EN51" s="267"/>
      <c r="EO51" s="267"/>
      <c r="EP51" s="267"/>
      <c r="EQ51" s="267"/>
      <c r="ER51" s="267"/>
      <c r="ES51" s="267"/>
      <c r="ET51" s="267"/>
      <c r="EU51" s="267"/>
      <c r="EV51" s="267"/>
      <c r="EW51" s="267"/>
      <c r="EX51" s="267"/>
      <c r="EY51" s="267"/>
      <c r="EZ51" s="267"/>
      <c r="FA51" s="267"/>
      <c r="FB51" s="267"/>
      <c r="FC51" s="267"/>
      <c r="FD51" s="267"/>
      <c r="FE51" s="267"/>
      <c r="FF51" s="267"/>
      <c r="FG51" s="267"/>
      <c r="FH51" s="267"/>
      <c r="FI51" s="267"/>
      <c r="FJ51" s="267"/>
      <c r="FK51" s="267"/>
      <c r="FL51" s="267"/>
      <c r="FM51" s="267"/>
      <c r="FN51" s="267"/>
      <c r="FO51" s="267"/>
      <c r="FP51" s="267"/>
      <c r="FQ51" s="267"/>
      <c r="FR51" s="267"/>
      <c r="FS51" s="267"/>
      <c r="FT51" s="267"/>
      <c r="FU51" s="267"/>
      <c r="FV51" s="267"/>
      <c r="FW51" s="267"/>
      <c r="FX51" s="267"/>
      <c r="FY51" s="267"/>
      <c r="FZ51" s="267"/>
      <c r="GA51" s="267"/>
      <c r="GB51" s="267"/>
      <c r="GC51" s="267"/>
      <c r="GD51" s="267"/>
      <c r="GE51" s="267"/>
      <c r="GF51" s="267"/>
      <c r="GG51" s="267"/>
      <c r="GH51" s="267"/>
      <c r="GI51" s="267"/>
      <c r="GJ51" s="267"/>
      <c r="GK51" s="267"/>
      <c r="GL51" s="267"/>
      <c r="GM51" s="267"/>
      <c r="GN51" s="267"/>
      <c r="GO51" s="267"/>
      <c r="GP51" s="267"/>
      <c r="GQ51" s="267"/>
      <c r="GR51" s="267"/>
      <c r="GS51" s="267"/>
      <c r="GT51" s="267"/>
      <c r="GU51" s="267"/>
      <c r="GV51" s="267"/>
      <c r="GW51" s="267"/>
      <c r="GX51" s="267"/>
      <c r="GY51" s="267"/>
      <c r="GZ51" s="267"/>
      <c r="HA51" s="267"/>
      <c r="HB51" s="267"/>
      <c r="HC51" s="267"/>
      <c r="HD51" s="267"/>
      <c r="HE51" s="267"/>
      <c r="HF51" s="267"/>
      <c r="HG51" s="267"/>
      <c r="HH51" s="267"/>
      <c r="HI51" s="267"/>
      <c r="HJ51" s="267"/>
      <c r="HK51" s="267"/>
      <c r="HL51" s="267"/>
      <c r="HM51" s="267"/>
      <c r="HN51" s="267"/>
      <c r="HO51" s="267"/>
      <c r="HP51" s="267"/>
      <c r="HQ51" s="267"/>
      <c r="HR51" s="267"/>
      <c r="HS51" s="267"/>
      <c r="HT51" s="267"/>
      <c r="HU51" s="267"/>
      <c r="HV51" s="267"/>
      <c r="HW51" s="267"/>
      <c r="HX51" s="267"/>
      <c r="HY51" s="267"/>
      <c r="HZ51" s="267"/>
      <c r="IA51" s="267"/>
      <c r="IB51" s="267"/>
      <c r="IC51" s="267"/>
      <c r="ID51" s="267"/>
      <c r="IE51" s="267"/>
      <c r="IF51" s="267"/>
      <c r="IG51" s="267"/>
      <c r="IH51" s="267"/>
      <c r="II51" s="267"/>
      <c r="IJ51" s="267"/>
      <c r="IK51" s="267"/>
      <c r="IL51" s="267"/>
      <c r="IM51" s="267"/>
      <c r="IN51" s="267"/>
      <c r="IO51" s="267"/>
      <c r="IP51" s="267"/>
      <c r="IQ51" s="267"/>
      <c r="IR51" s="267"/>
      <c r="IS51" s="267"/>
      <c r="IT51" s="267"/>
      <c r="IU51" s="267"/>
      <c r="IV51" s="267"/>
    </row>
    <row r="52" spans="1:256" ht="17.25" customHeight="1" x14ac:dyDescent="0.15">
      <c r="B52" s="290"/>
      <c r="C52" s="265"/>
      <c r="D52" s="265"/>
      <c r="E52" s="265"/>
      <c r="J52" s="265"/>
      <c r="K52" s="265"/>
      <c r="L52" s="265"/>
      <c r="M52" s="265"/>
      <c r="N52" s="265"/>
      <c r="O52" s="265"/>
      <c r="P52" s="265"/>
      <c r="Q52" s="265"/>
      <c r="R52" s="265"/>
      <c r="S52" s="265"/>
      <c r="T52" s="265"/>
      <c r="U52" s="265"/>
      <c r="AA52" s="265"/>
    </row>
    <row r="53" spans="1:256" ht="17.25" customHeight="1" x14ac:dyDescent="0.15">
      <c r="B53" s="298"/>
      <c r="C53" s="298"/>
      <c r="D53" s="298"/>
      <c r="E53" s="298"/>
      <c r="F53" s="298"/>
      <c r="G53" s="298"/>
      <c r="H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L53" s="298"/>
      <c r="AM53" s="298"/>
      <c r="AN53" s="298"/>
    </row>
    <row r="54" spans="1:256" ht="13.5" x14ac:dyDescent="0.15">
      <c r="B54" s="298"/>
      <c r="C54" s="298"/>
      <c r="D54" s="298"/>
      <c r="E54" s="298"/>
      <c r="F54" s="298"/>
      <c r="G54" s="298"/>
      <c r="H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L54" s="298"/>
      <c r="AM54" s="298"/>
      <c r="AN54" s="298"/>
    </row>
    <row r="55" spans="1:256" ht="13.5" x14ac:dyDescent="0.15">
      <c r="B55" s="298"/>
      <c r="C55" s="298"/>
      <c r="D55" s="298"/>
      <c r="E55" s="298"/>
      <c r="F55" s="298"/>
      <c r="G55" s="298"/>
      <c r="H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L55" s="298"/>
      <c r="AM55" s="298"/>
      <c r="AN55" s="298"/>
    </row>
    <row r="56" spans="1:256" ht="13.5" x14ac:dyDescent="0.15">
      <c r="B56" s="298"/>
      <c r="C56" s="298"/>
      <c r="D56" s="298"/>
      <c r="E56" s="298"/>
      <c r="F56" s="298"/>
      <c r="G56" s="298"/>
      <c r="H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L56" s="298"/>
      <c r="AM56" s="298"/>
      <c r="AN56" s="298"/>
    </row>
    <row r="57" spans="1:256" ht="13.5" x14ac:dyDescent="0.15">
      <c r="B57" s="298"/>
      <c r="C57" s="298"/>
      <c r="D57" s="298"/>
      <c r="E57" s="298"/>
      <c r="F57" s="298"/>
      <c r="G57" s="298"/>
      <c r="H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L57" s="298"/>
      <c r="AM57" s="298"/>
      <c r="AN57" s="298"/>
    </row>
    <row r="58" spans="1:256" ht="13.5" x14ac:dyDescent="0.15">
      <c r="B58" s="298"/>
      <c r="C58" s="298"/>
      <c r="D58" s="298"/>
      <c r="E58" s="298"/>
      <c r="F58" s="298"/>
      <c r="G58" s="298"/>
      <c r="H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L58" s="298"/>
      <c r="AM58" s="298"/>
      <c r="AN58" s="298"/>
    </row>
    <row r="59" spans="1:256" ht="13.5" x14ac:dyDescent="0.15">
      <c r="B59" s="298"/>
      <c r="C59" s="298"/>
      <c r="D59" s="298"/>
      <c r="E59" s="298"/>
      <c r="F59" s="298"/>
      <c r="G59" s="298"/>
      <c r="H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L59" s="298"/>
      <c r="AM59" s="298"/>
      <c r="AN59" s="298"/>
    </row>
    <row r="60" spans="1:256" ht="13.5" x14ac:dyDescent="0.15">
      <c r="B60" s="298"/>
      <c r="C60" s="298"/>
      <c r="D60" s="298"/>
      <c r="E60" s="298"/>
      <c r="F60" s="298"/>
      <c r="G60" s="298"/>
      <c r="H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L60" s="298"/>
      <c r="AM60" s="298"/>
      <c r="AN60" s="298"/>
    </row>
  </sheetData>
  <sheetProtection sheet="1" objects="1" scenarios="1"/>
  <mergeCells count="1005">
    <mergeCell ref="AN4:AR4"/>
    <mergeCell ref="AS4:AW4"/>
    <mergeCell ref="B5:N5"/>
    <mergeCell ref="O5:S5"/>
    <mergeCell ref="T5:X5"/>
    <mergeCell ref="Y5:AC5"/>
    <mergeCell ref="AD5:AH5"/>
    <mergeCell ref="AI5:AM5"/>
    <mergeCell ref="AN5:AR5"/>
    <mergeCell ref="AS5:AW5"/>
    <mergeCell ref="AZ1:BD1"/>
    <mergeCell ref="DL1:DM1"/>
    <mergeCell ref="DN1:DO1"/>
    <mergeCell ref="DP1:DR1"/>
    <mergeCell ref="B4:N4"/>
    <mergeCell ref="O4:S4"/>
    <mergeCell ref="T4:X4"/>
    <mergeCell ref="Y4:AC4"/>
    <mergeCell ref="AD4:AH4"/>
    <mergeCell ref="AI4:AM4"/>
    <mergeCell ref="BJ14:CK14"/>
    <mergeCell ref="CL14:DM14"/>
    <mergeCell ref="DN14:EO14"/>
    <mergeCell ref="EP14:FQ14"/>
    <mergeCell ref="F15:I15"/>
    <mergeCell ref="J15:O15"/>
    <mergeCell ref="P15:U15"/>
    <mergeCell ref="V15:AA15"/>
    <mergeCell ref="AB15:AG15"/>
    <mergeCell ref="AH15:AK15"/>
    <mergeCell ref="AN6:AR6"/>
    <mergeCell ref="AS6:AW6"/>
    <mergeCell ref="B14:C15"/>
    <mergeCell ref="D14:E15"/>
    <mergeCell ref="F14:AG14"/>
    <mergeCell ref="AH14:BI14"/>
    <mergeCell ref="AL15:AQ15"/>
    <mergeCell ref="AR15:AW15"/>
    <mergeCell ref="AX15:BC15"/>
    <mergeCell ref="BD15:BI15"/>
    <mergeCell ref="B6:N6"/>
    <mergeCell ref="O6:S6"/>
    <mergeCell ref="T6:X6"/>
    <mergeCell ref="Y6:AC6"/>
    <mergeCell ref="AD6:AH6"/>
    <mergeCell ref="AI6:AM6"/>
    <mergeCell ref="FF15:FK15"/>
    <mergeCell ref="FL15:FQ15"/>
    <mergeCell ref="B16:C16"/>
    <mergeCell ref="D16:E16"/>
    <mergeCell ref="F16:I16"/>
    <mergeCell ref="J16:O16"/>
    <mergeCell ref="P16:U16"/>
    <mergeCell ref="V16:AA16"/>
    <mergeCell ref="AB16:AG16"/>
    <mergeCell ref="AH16:AK16"/>
    <mergeCell ref="DX15:EC15"/>
    <mergeCell ref="ED15:EI15"/>
    <mergeCell ref="EJ15:EO15"/>
    <mergeCell ref="EP15:ES15"/>
    <mergeCell ref="ET15:EY15"/>
    <mergeCell ref="EZ15:FE15"/>
    <mergeCell ref="CP15:CU15"/>
    <mergeCell ref="CV15:DA15"/>
    <mergeCell ref="DB15:DG15"/>
    <mergeCell ref="DH15:DM15"/>
    <mergeCell ref="DN15:DQ15"/>
    <mergeCell ref="DR15:DW15"/>
    <mergeCell ref="BJ15:BM15"/>
    <mergeCell ref="BN15:BS15"/>
    <mergeCell ref="BT15:BY15"/>
    <mergeCell ref="BZ15:CE15"/>
    <mergeCell ref="CF15:CK15"/>
    <mergeCell ref="CL15:CO15"/>
    <mergeCell ref="AX17:BC17"/>
    <mergeCell ref="BD17:BI17"/>
    <mergeCell ref="B17:C17"/>
    <mergeCell ref="D17:E17"/>
    <mergeCell ref="F17:I17"/>
    <mergeCell ref="J17:O17"/>
    <mergeCell ref="P17:U17"/>
    <mergeCell ref="V17:AA17"/>
    <mergeCell ref="EJ16:EO16"/>
    <mergeCell ref="EP16:ES16"/>
    <mergeCell ref="ET16:EY16"/>
    <mergeCell ref="EZ16:FE16"/>
    <mergeCell ref="FF16:FK16"/>
    <mergeCell ref="FL16:FQ16"/>
    <mergeCell ref="DB16:DG16"/>
    <mergeCell ref="DH16:DM16"/>
    <mergeCell ref="DN16:DQ16"/>
    <mergeCell ref="DR16:DW16"/>
    <mergeCell ref="DX16:EC16"/>
    <mergeCell ref="ED16:EI16"/>
    <mergeCell ref="BT16:BY16"/>
    <mergeCell ref="BZ16:CE16"/>
    <mergeCell ref="CF16:CK16"/>
    <mergeCell ref="CL16:CO16"/>
    <mergeCell ref="CP16:CU16"/>
    <mergeCell ref="CV16:DA16"/>
    <mergeCell ref="AL16:AQ16"/>
    <mergeCell ref="AR16:AW16"/>
    <mergeCell ref="AX16:BC16"/>
    <mergeCell ref="BD16:BI16"/>
    <mergeCell ref="BJ16:BM16"/>
    <mergeCell ref="BN16:BS16"/>
    <mergeCell ref="FF17:FK17"/>
    <mergeCell ref="FL17:FQ17"/>
    <mergeCell ref="B18:C18"/>
    <mergeCell ref="D18:E18"/>
    <mergeCell ref="F18:I18"/>
    <mergeCell ref="J18:O18"/>
    <mergeCell ref="P18:U18"/>
    <mergeCell ref="V18:AA18"/>
    <mergeCell ref="AB18:AG18"/>
    <mergeCell ref="AH18:AK18"/>
    <mergeCell ref="DX17:EC17"/>
    <mergeCell ref="ED17:EI17"/>
    <mergeCell ref="EJ17:EO17"/>
    <mergeCell ref="EP17:ES17"/>
    <mergeCell ref="ET17:EY17"/>
    <mergeCell ref="EZ17:FE17"/>
    <mergeCell ref="CP17:CU17"/>
    <mergeCell ref="CV17:DA17"/>
    <mergeCell ref="DB17:DG17"/>
    <mergeCell ref="DH17:DM17"/>
    <mergeCell ref="DN17:DQ17"/>
    <mergeCell ref="DR17:DW17"/>
    <mergeCell ref="BJ17:BM17"/>
    <mergeCell ref="BN17:BS17"/>
    <mergeCell ref="BT17:BY17"/>
    <mergeCell ref="BZ17:CE17"/>
    <mergeCell ref="CF17:CK17"/>
    <mergeCell ref="CL17:CO17"/>
    <mergeCell ref="AB17:AG17"/>
    <mergeCell ref="AH17:AK17"/>
    <mergeCell ref="AL17:AQ17"/>
    <mergeCell ref="AR17:AW17"/>
    <mergeCell ref="AX19:BC19"/>
    <mergeCell ref="BD19:BI19"/>
    <mergeCell ref="B19:C19"/>
    <mergeCell ref="D19:E19"/>
    <mergeCell ref="F19:I19"/>
    <mergeCell ref="J19:O19"/>
    <mergeCell ref="P19:U19"/>
    <mergeCell ref="V19:AA19"/>
    <mergeCell ref="EJ18:EO18"/>
    <mergeCell ref="EP18:ES18"/>
    <mergeCell ref="ET18:EY18"/>
    <mergeCell ref="EZ18:FE18"/>
    <mergeCell ref="FF18:FK18"/>
    <mergeCell ref="FL18:FQ18"/>
    <mergeCell ref="DB18:DG18"/>
    <mergeCell ref="DH18:DM18"/>
    <mergeCell ref="DN18:DQ18"/>
    <mergeCell ref="DR18:DW18"/>
    <mergeCell ref="DX18:EC18"/>
    <mergeCell ref="ED18:EI18"/>
    <mergeCell ref="BT18:BY18"/>
    <mergeCell ref="BZ18:CE18"/>
    <mergeCell ref="CF18:CK18"/>
    <mergeCell ref="CL18:CO18"/>
    <mergeCell ref="CP18:CU18"/>
    <mergeCell ref="CV18:DA18"/>
    <mergeCell ref="AL18:AQ18"/>
    <mergeCell ref="AR18:AW18"/>
    <mergeCell ref="AX18:BC18"/>
    <mergeCell ref="BD18:BI18"/>
    <mergeCell ref="BJ18:BM18"/>
    <mergeCell ref="BN18:BS18"/>
    <mergeCell ref="FF19:FK19"/>
    <mergeCell ref="FL19:FQ19"/>
    <mergeCell ref="B20:C20"/>
    <mergeCell ref="D20:E20"/>
    <mergeCell ref="F20:I20"/>
    <mergeCell ref="J20:O20"/>
    <mergeCell ref="P20:U20"/>
    <mergeCell ref="V20:AA20"/>
    <mergeCell ref="AB20:AG20"/>
    <mergeCell ref="AH20:AK20"/>
    <mergeCell ref="DX19:EC19"/>
    <mergeCell ref="ED19:EI19"/>
    <mergeCell ref="EJ19:EO19"/>
    <mergeCell ref="EP19:ES19"/>
    <mergeCell ref="ET19:EY19"/>
    <mergeCell ref="EZ19:FE19"/>
    <mergeCell ref="CP19:CU19"/>
    <mergeCell ref="CV19:DA19"/>
    <mergeCell ref="DB19:DG19"/>
    <mergeCell ref="DH19:DM19"/>
    <mergeCell ref="DN19:DQ19"/>
    <mergeCell ref="DR19:DW19"/>
    <mergeCell ref="BJ19:BM19"/>
    <mergeCell ref="BN19:BS19"/>
    <mergeCell ref="BT19:BY19"/>
    <mergeCell ref="BZ19:CE19"/>
    <mergeCell ref="CF19:CK19"/>
    <mergeCell ref="CL19:CO19"/>
    <mergeCell ref="AB19:AG19"/>
    <mergeCell ref="AH19:AK19"/>
    <mergeCell ref="AL19:AQ19"/>
    <mergeCell ref="AR19:AW19"/>
    <mergeCell ref="AX21:BC21"/>
    <mergeCell ref="BD21:BI21"/>
    <mergeCell ref="B21:C21"/>
    <mergeCell ref="D21:E21"/>
    <mergeCell ref="F21:I21"/>
    <mergeCell ref="J21:O21"/>
    <mergeCell ref="P21:U21"/>
    <mergeCell ref="V21:AA21"/>
    <mergeCell ref="EJ20:EO20"/>
    <mergeCell ref="EP20:ES20"/>
    <mergeCell ref="ET20:EY20"/>
    <mergeCell ref="EZ20:FE20"/>
    <mergeCell ref="FF20:FK20"/>
    <mergeCell ref="FL20:FQ20"/>
    <mergeCell ref="DB20:DG20"/>
    <mergeCell ref="DH20:DM20"/>
    <mergeCell ref="DN20:DQ20"/>
    <mergeCell ref="DR20:DW20"/>
    <mergeCell ref="DX20:EC20"/>
    <mergeCell ref="ED20:EI20"/>
    <mergeCell ref="BT20:BY20"/>
    <mergeCell ref="BZ20:CE20"/>
    <mergeCell ref="CF20:CK20"/>
    <mergeCell ref="CL20:CO20"/>
    <mergeCell ref="CP20:CU20"/>
    <mergeCell ref="CV20:DA20"/>
    <mergeCell ref="AL20:AQ20"/>
    <mergeCell ref="AR20:AW20"/>
    <mergeCell ref="AX20:BC20"/>
    <mergeCell ref="BD20:BI20"/>
    <mergeCell ref="BJ20:BM20"/>
    <mergeCell ref="BN20:BS20"/>
    <mergeCell ref="FF21:FK21"/>
    <mergeCell ref="FL21:FQ21"/>
    <mergeCell ref="B22:C22"/>
    <mergeCell ref="D22:E22"/>
    <mergeCell ref="F22:I22"/>
    <mergeCell ref="J22:O22"/>
    <mergeCell ref="P22:U22"/>
    <mergeCell ref="V22:AA22"/>
    <mergeCell ref="AB22:AG22"/>
    <mergeCell ref="AH22:AK22"/>
    <mergeCell ref="DX21:EC21"/>
    <mergeCell ref="ED21:EI21"/>
    <mergeCell ref="EJ21:EO21"/>
    <mergeCell ref="EP21:ES21"/>
    <mergeCell ref="ET21:EY21"/>
    <mergeCell ref="EZ21:FE21"/>
    <mergeCell ref="CP21:CU21"/>
    <mergeCell ref="CV21:DA21"/>
    <mergeCell ref="DB21:DG21"/>
    <mergeCell ref="DH21:DM21"/>
    <mergeCell ref="DN21:DQ21"/>
    <mergeCell ref="DR21:DW21"/>
    <mergeCell ref="BJ21:BM21"/>
    <mergeCell ref="BN21:BS21"/>
    <mergeCell ref="BT21:BY21"/>
    <mergeCell ref="BZ21:CE21"/>
    <mergeCell ref="CF21:CK21"/>
    <mergeCell ref="CL21:CO21"/>
    <mergeCell ref="AB21:AG21"/>
    <mergeCell ref="AH21:AK21"/>
    <mergeCell ref="AL21:AQ21"/>
    <mergeCell ref="AR21:AW21"/>
    <mergeCell ref="AX23:BC23"/>
    <mergeCell ref="BD23:BI23"/>
    <mergeCell ref="B23:C23"/>
    <mergeCell ref="D23:E23"/>
    <mergeCell ref="F23:I23"/>
    <mergeCell ref="J23:O23"/>
    <mergeCell ref="P23:U23"/>
    <mergeCell ref="V23:AA23"/>
    <mergeCell ref="EJ22:EO22"/>
    <mergeCell ref="EP22:ES22"/>
    <mergeCell ref="ET22:EY22"/>
    <mergeCell ref="EZ22:FE22"/>
    <mergeCell ref="FF22:FK22"/>
    <mergeCell ref="FL22:FQ22"/>
    <mergeCell ref="DB22:DG22"/>
    <mergeCell ref="DH22:DM22"/>
    <mergeCell ref="DN22:DQ22"/>
    <mergeCell ref="DR22:DW22"/>
    <mergeCell ref="DX22:EC22"/>
    <mergeCell ref="ED22:EI22"/>
    <mergeCell ref="BT22:BY22"/>
    <mergeCell ref="BZ22:CE22"/>
    <mergeCell ref="CF22:CK22"/>
    <mergeCell ref="CL22:CO22"/>
    <mergeCell ref="CP22:CU22"/>
    <mergeCell ref="CV22:DA22"/>
    <mergeCell ref="AL22:AQ22"/>
    <mergeCell ref="AR22:AW22"/>
    <mergeCell ref="AX22:BC22"/>
    <mergeCell ref="BD22:BI22"/>
    <mergeCell ref="BJ22:BM22"/>
    <mergeCell ref="BN22:BS22"/>
    <mergeCell ref="FF23:FK23"/>
    <mergeCell ref="FL23:FQ23"/>
    <mergeCell ref="B24:C24"/>
    <mergeCell ref="D24:E24"/>
    <mergeCell ref="F24:I24"/>
    <mergeCell ref="J24:O24"/>
    <mergeCell ref="P24:U24"/>
    <mergeCell ref="V24:AA24"/>
    <mergeCell ref="AB24:AG24"/>
    <mergeCell ref="AH24:AK24"/>
    <mergeCell ref="DX23:EC23"/>
    <mergeCell ref="ED23:EI23"/>
    <mergeCell ref="EJ23:EO23"/>
    <mergeCell ref="EP23:ES23"/>
    <mergeCell ref="ET23:EY23"/>
    <mergeCell ref="EZ23:FE23"/>
    <mergeCell ref="CP23:CU23"/>
    <mergeCell ref="CV23:DA23"/>
    <mergeCell ref="DB23:DG23"/>
    <mergeCell ref="DH23:DM23"/>
    <mergeCell ref="DN23:DQ23"/>
    <mergeCell ref="DR23:DW23"/>
    <mergeCell ref="BJ23:BM23"/>
    <mergeCell ref="BN23:BS23"/>
    <mergeCell ref="BT23:BY23"/>
    <mergeCell ref="BZ23:CE23"/>
    <mergeCell ref="CF23:CK23"/>
    <mergeCell ref="CL23:CO23"/>
    <mergeCell ref="AB23:AG23"/>
    <mergeCell ref="AH23:AK23"/>
    <mergeCell ref="AL23:AQ23"/>
    <mergeCell ref="AR23:AW23"/>
    <mergeCell ref="AX25:BC25"/>
    <mergeCell ref="BD25:BI25"/>
    <mergeCell ref="B25:C25"/>
    <mergeCell ref="D25:E25"/>
    <mergeCell ref="F25:I25"/>
    <mergeCell ref="J25:O25"/>
    <mergeCell ref="P25:U25"/>
    <mergeCell ref="V25:AA25"/>
    <mergeCell ref="EJ24:EO24"/>
    <mergeCell ref="EP24:ES24"/>
    <mergeCell ref="ET24:EY24"/>
    <mergeCell ref="EZ24:FE24"/>
    <mergeCell ref="FF24:FK24"/>
    <mergeCell ref="FL24:FQ24"/>
    <mergeCell ref="DB24:DG24"/>
    <mergeCell ref="DH24:DM24"/>
    <mergeCell ref="DN24:DQ24"/>
    <mergeCell ref="DR24:DW24"/>
    <mergeCell ref="DX24:EC24"/>
    <mergeCell ref="ED24:EI24"/>
    <mergeCell ref="BT24:BY24"/>
    <mergeCell ref="BZ24:CE24"/>
    <mergeCell ref="CF24:CK24"/>
    <mergeCell ref="CL24:CO24"/>
    <mergeCell ref="CP24:CU24"/>
    <mergeCell ref="CV24:DA24"/>
    <mergeCell ref="AL24:AQ24"/>
    <mergeCell ref="AR24:AW24"/>
    <mergeCell ref="AX24:BC24"/>
    <mergeCell ref="BD24:BI24"/>
    <mergeCell ref="BJ24:BM24"/>
    <mergeCell ref="BN24:BS24"/>
    <mergeCell ref="FF25:FK25"/>
    <mergeCell ref="FL25:FQ25"/>
    <mergeCell ref="B26:C26"/>
    <mergeCell ref="D26:E26"/>
    <mergeCell ref="F26:I26"/>
    <mergeCell ref="J26:O26"/>
    <mergeCell ref="P26:U26"/>
    <mergeCell ref="V26:AA26"/>
    <mergeCell ref="AB26:AG26"/>
    <mergeCell ref="AH26:AK26"/>
    <mergeCell ref="DX25:EC25"/>
    <mergeCell ref="ED25:EI25"/>
    <mergeCell ref="EJ25:EO25"/>
    <mergeCell ref="EP25:ES25"/>
    <mergeCell ref="ET25:EY25"/>
    <mergeCell ref="EZ25:FE25"/>
    <mergeCell ref="CP25:CU25"/>
    <mergeCell ref="CV25:DA25"/>
    <mergeCell ref="DB25:DG25"/>
    <mergeCell ref="DH25:DM25"/>
    <mergeCell ref="DN25:DQ25"/>
    <mergeCell ref="DR25:DW25"/>
    <mergeCell ref="BJ25:BM25"/>
    <mergeCell ref="BN25:BS25"/>
    <mergeCell ref="BT25:BY25"/>
    <mergeCell ref="BZ25:CE25"/>
    <mergeCell ref="CF25:CK25"/>
    <mergeCell ref="CL25:CO25"/>
    <mergeCell ref="AB25:AG25"/>
    <mergeCell ref="AH25:AK25"/>
    <mergeCell ref="AL25:AQ25"/>
    <mergeCell ref="AR25:AW25"/>
    <mergeCell ref="AX27:BC27"/>
    <mergeCell ref="BD27:BI27"/>
    <mergeCell ref="B27:C27"/>
    <mergeCell ref="D27:E27"/>
    <mergeCell ref="F27:I27"/>
    <mergeCell ref="J27:O27"/>
    <mergeCell ref="P27:U27"/>
    <mergeCell ref="V27:AA27"/>
    <mergeCell ref="EJ26:EO26"/>
    <mergeCell ref="EP26:ES26"/>
    <mergeCell ref="ET26:EY26"/>
    <mergeCell ref="EZ26:FE26"/>
    <mergeCell ref="FF26:FK26"/>
    <mergeCell ref="FL26:FQ26"/>
    <mergeCell ref="DB26:DG26"/>
    <mergeCell ref="DH26:DM26"/>
    <mergeCell ref="DN26:DQ26"/>
    <mergeCell ref="DR26:DW26"/>
    <mergeCell ref="DX26:EC26"/>
    <mergeCell ref="ED26:EI26"/>
    <mergeCell ref="BT26:BY26"/>
    <mergeCell ref="BZ26:CE26"/>
    <mergeCell ref="CF26:CK26"/>
    <mergeCell ref="CL26:CO26"/>
    <mergeCell ref="CP26:CU26"/>
    <mergeCell ref="CV26:DA26"/>
    <mergeCell ref="AL26:AQ26"/>
    <mergeCell ref="AR26:AW26"/>
    <mergeCell ref="AX26:BC26"/>
    <mergeCell ref="BD26:BI26"/>
    <mergeCell ref="BJ26:BM26"/>
    <mergeCell ref="BN26:BS26"/>
    <mergeCell ref="FF27:FK27"/>
    <mergeCell ref="FL27:FQ27"/>
    <mergeCell ref="B28:C28"/>
    <mergeCell ref="D28:E28"/>
    <mergeCell ref="F28:I28"/>
    <mergeCell ref="J28:O28"/>
    <mergeCell ref="P28:U28"/>
    <mergeCell ref="V28:AA28"/>
    <mergeCell ref="AB28:AG28"/>
    <mergeCell ref="AH28:AK28"/>
    <mergeCell ref="DX27:EC27"/>
    <mergeCell ref="ED27:EI27"/>
    <mergeCell ref="EJ27:EO27"/>
    <mergeCell ref="EP27:ES27"/>
    <mergeCell ref="ET27:EY27"/>
    <mergeCell ref="EZ27:FE27"/>
    <mergeCell ref="CP27:CU27"/>
    <mergeCell ref="CV27:DA27"/>
    <mergeCell ref="DB27:DG27"/>
    <mergeCell ref="DH27:DM27"/>
    <mergeCell ref="DN27:DQ27"/>
    <mergeCell ref="DR27:DW27"/>
    <mergeCell ref="BJ27:BM27"/>
    <mergeCell ref="BN27:BS27"/>
    <mergeCell ref="BT27:BY27"/>
    <mergeCell ref="BZ27:CE27"/>
    <mergeCell ref="CF27:CK27"/>
    <mergeCell ref="CL27:CO27"/>
    <mergeCell ref="AB27:AG27"/>
    <mergeCell ref="AH27:AK27"/>
    <mergeCell ref="AL27:AQ27"/>
    <mergeCell ref="AR27:AW27"/>
    <mergeCell ref="AX29:BC29"/>
    <mergeCell ref="BD29:BI29"/>
    <mergeCell ref="B29:C29"/>
    <mergeCell ref="D29:E29"/>
    <mergeCell ref="F29:I29"/>
    <mergeCell ref="J29:O29"/>
    <mergeCell ref="P29:U29"/>
    <mergeCell ref="V29:AA29"/>
    <mergeCell ref="EJ28:EO28"/>
    <mergeCell ref="EP28:ES28"/>
    <mergeCell ref="ET28:EY28"/>
    <mergeCell ref="EZ28:FE28"/>
    <mergeCell ref="FF28:FK28"/>
    <mergeCell ref="FL28:FQ28"/>
    <mergeCell ref="DB28:DG28"/>
    <mergeCell ref="DH28:DM28"/>
    <mergeCell ref="DN28:DQ28"/>
    <mergeCell ref="DR28:DW28"/>
    <mergeCell ref="DX28:EC28"/>
    <mergeCell ref="ED28:EI28"/>
    <mergeCell ref="BT28:BY28"/>
    <mergeCell ref="BZ28:CE28"/>
    <mergeCell ref="CF28:CK28"/>
    <mergeCell ref="CL28:CO28"/>
    <mergeCell ref="CP28:CU28"/>
    <mergeCell ref="CV28:DA28"/>
    <mergeCell ref="AL28:AQ28"/>
    <mergeCell ref="AR28:AW28"/>
    <mergeCell ref="AX28:BC28"/>
    <mergeCell ref="BD28:BI28"/>
    <mergeCell ref="BJ28:BM28"/>
    <mergeCell ref="BN28:BS28"/>
    <mergeCell ref="FF29:FK29"/>
    <mergeCell ref="FL29:FQ29"/>
    <mergeCell ref="B30:C30"/>
    <mergeCell ref="D30:E30"/>
    <mergeCell ref="F30:I30"/>
    <mergeCell ref="J30:O30"/>
    <mergeCell ref="P30:U30"/>
    <mergeCell ref="V30:AA30"/>
    <mergeCell ref="AB30:AG30"/>
    <mergeCell ref="AH30:AK30"/>
    <mergeCell ref="DX29:EC29"/>
    <mergeCell ref="ED29:EI29"/>
    <mergeCell ref="EJ29:EO29"/>
    <mergeCell ref="EP29:ES29"/>
    <mergeCell ref="ET29:EY29"/>
    <mergeCell ref="EZ29:FE29"/>
    <mergeCell ref="CP29:CU29"/>
    <mergeCell ref="CV29:DA29"/>
    <mergeCell ref="DB29:DG29"/>
    <mergeCell ref="DH29:DM29"/>
    <mergeCell ref="DN29:DQ29"/>
    <mergeCell ref="DR29:DW29"/>
    <mergeCell ref="BJ29:BM29"/>
    <mergeCell ref="BN29:BS29"/>
    <mergeCell ref="BT29:BY29"/>
    <mergeCell ref="BZ29:CE29"/>
    <mergeCell ref="CF29:CK29"/>
    <mergeCell ref="CL29:CO29"/>
    <mergeCell ref="AB29:AG29"/>
    <mergeCell ref="AH29:AK29"/>
    <mergeCell ref="AL29:AQ29"/>
    <mergeCell ref="AR29:AW29"/>
    <mergeCell ref="AX31:BC31"/>
    <mergeCell ref="BD31:BI31"/>
    <mergeCell ref="B31:C31"/>
    <mergeCell ref="D31:E31"/>
    <mergeCell ref="F31:I31"/>
    <mergeCell ref="J31:O31"/>
    <mergeCell ref="P31:U31"/>
    <mergeCell ref="V31:AA31"/>
    <mergeCell ref="EJ30:EO30"/>
    <mergeCell ref="EP30:ES30"/>
    <mergeCell ref="ET30:EY30"/>
    <mergeCell ref="EZ30:FE30"/>
    <mergeCell ref="FF30:FK30"/>
    <mergeCell ref="FL30:FQ30"/>
    <mergeCell ref="DB30:DG30"/>
    <mergeCell ref="DH30:DM30"/>
    <mergeCell ref="DN30:DQ30"/>
    <mergeCell ref="DR30:DW30"/>
    <mergeCell ref="DX30:EC30"/>
    <mergeCell ref="ED30:EI30"/>
    <mergeCell ref="BT30:BY30"/>
    <mergeCell ref="BZ30:CE30"/>
    <mergeCell ref="CF30:CK30"/>
    <mergeCell ref="CL30:CO30"/>
    <mergeCell ref="CP30:CU30"/>
    <mergeCell ref="CV30:DA30"/>
    <mergeCell ref="AL30:AQ30"/>
    <mergeCell ref="AR30:AW30"/>
    <mergeCell ref="AX30:BC30"/>
    <mergeCell ref="BD30:BI30"/>
    <mergeCell ref="BJ30:BM30"/>
    <mergeCell ref="BN30:BS30"/>
    <mergeCell ref="FF31:FK31"/>
    <mergeCell ref="FL31:FQ31"/>
    <mergeCell ref="B32:C32"/>
    <mergeCell ref="D32:E32"/>
    <mergeCell ref="F32:I32"/>
    <mergeCell ref="J32:O32"/>
    <mergeCell ref="P32:U32"/>
    <mergeCell ref="V32:AA32"/>
    <mergeCell ref="AB32:AG32"/>
    <mergeCell ref="AH32:AK32"/>
    <mergeCell ref="DX31:EC31"/>
    <mergeCell ref="ED31:EI31"/>
    <mergeCell ref="EJ31:EO31"/>
    <mergeCell ref="EP31:ES31"/>
    <mergeCell ref="ET31:EY31"/>
    <mergeCell ref="EZ31:FE31"/>
    <mergeCell ref="CP31:CU31"/>
    <mergeCell ref="CV31:DA31"/>
    <mergeCell ref="DB31:DG31"/>
    <mergeCell ref="DH31:DM31"/>
    <mergeCell ref="DN31:DQ31"/>
    <mergeCell ref="DR31:DW31"/>
    <mergeCell ref="BJ31:BM31"/>
    <mergeCell ref="BN31:BS31"/>
    <mergeCell ref="BT31:BY31"/>
    <mergeCell ref="BZ31:CE31"/>
    <mergeCell ref="CF31:CK31"/>
    <mergeCell ref="CL31:CO31"/>
    <mergeCell ref="AB31:AG31"/>
    <mergeCell ref="AH31:AK31"/>
    <mergeCell ref="AL31:AQ31"/>
    <mergeCell ref="AR31:AW31"/>
    <mergeCell ref="AX33:BC33"/>
    <mergeCell ref="BD33:BI33"/>
    <mergeCell ref="B33:C33"/>
    <mergeCell ref="D33:E33"/>
    <mergeCell ref="F33:I33"/>
    <mergeCell ref="J33:O33"/>
    <mergeCell ref="P33:U33"/>
    <mergeCell ref="V33:AA33"/>
    <mergeCell ref="EJ32:EO32"/>
    <mergeCell ref="EP32:ES32"/>
    <mergeCell ref="ET32:EY32"/>
    <mergeCell ref="EZ32:FE32"/>
    <mergeCell ref="FF32:FK32"/>
    <mergeCell ref="FL32:FQ32"/>
    <mergeCell ref="DB32:DG32"/>
    <mergeCell ref="DH32:DM32"/>
    <mergeCell ref="DN32:DQ32"/>
    <mergeCell ref="DR32:DW32"/>
    <mergeCell ref="DX32:EC32"/>
    <mergeCell ref="ED32:EI32"/>
    <mergeCell ref="BT32:BY32"/>
    <mergeCell ref="BZ32:CE32"/>
    <mergeCell ref="CF32:CK32"/>
    <mergeCell ref="CL32:CO32"/>
    <mergeCell ref="CP32:CU32"/>
    <mergeCell ref="CV32:DA32"/>
    <mergeCell ref="AL32:AQ32"/>
    <mergeCell ref="AR32:AW32"/>
    <mergeCell ref="AX32:BC32"/>
    <mergeCell ref="BD32:BI32"/>
    <mergeCell ref="BJ32:BM32"/>
    <mergeCell ref="BN32:BS32"/>
    <mergeCell ref="FF33:FK33"/>
    <mergeCell ref="FL33:FQ33"/>
    <mergeCell ref="B34:C34"/>
    <mergeCell ref="D34:E34"/>
    <mergeCell ref="F34:I34"/>
    <mergeCell ref="J34:O34"/>
    <mergeCell ref="P34:U34"/>
    <mergeCell ref="V34:AA34"/>
    <mergeCell ref="AB34:AG34"/>
    <mergeCell ref="AH34:AK34"/>
    <mergeCell ref="DX33:EC33"/>
    <mergeCell ref="ED33:EI33"/>
    <mergeCell ref="EJ33:EO33"/>
    <mergeCell ref="EP33:ES33"/>
    <mergeCell ref="ET33:EY33"/>
    <mergeCell ref="EZ33:FE33"/>
    <mergeCell ref="CP33:CU33"/>
    <mergeCell ref="CV33:DA33"/>
    <mergeCell ref="DB33:DG33"/>
    <mergeCell ref="DH33:DM33"/>
    <mergeCell ref="DN33:DQ33"/>
    <mergeCell ref="DR33:DW33"/>
    <mergeCell ref="BJ33:BM33"/>
    <mergeCell ref="BN33:BS33"/>
    <mergeCell ref="BT33:BY33"/>
    <mergeCell ref="BZ33:CE33"/>
    <mergeCell ref="CF33:CK33"/>
    <mergeCell ref="CL33:CO33"/>
    <mergeCell ref="AB33:AG33"/>
    <mergeCell ref="AH33:AK33"/>
    <mergeCell ref="AL33:AQ33"/>
    <mergeCell ref="AR33:AW33"/>
    <mergeCell ref="AX35:BC35"/>
    <mergeCell ref="BD35:BI35"/>
    <mergeCell ref="B35:C35"/>
    <mergeCell ref="D35:E35"/>
    <mergeCell ref="F35:I35"/>
    <mergeCell ref="J35:O35"/>
    <mergeCell ref="P35:U35"/>
    <mergeCell ref="V35:AA35"/>
    <mergeCell ref="EJ34:EO34"/>
    <mergeCell ref="EP34:ES34"/>
    <mergeCell ref="ET34:EY34"/>
    <mergeCell ref="EZ34:FE34"/>
    <mergeCell ref="FF34:FK34"/>
    <mergeCell ref="FL34:FQ34"/>
    <mergeCell ref="DB34:DG34"/>
    <mergeCell ref="DH34:DM34"/>
    <mergeCell ref="DN34:DQ34"/>
    <mergeCell ref="DR34:DW34"/>
    <mergeCell ref="DX34:EC34"/>
    <mergeCell ref="ED34:EI34"/>
    <mergeCell ref="BT34:BY34"/>
    <mergeCell ref="BZ34:CE34"/>
    <mergeCell ref="CF34:CK34"/>
    <mergeCell ref="CL34:CO34"/>
    <mergeCell ref="CP34:CU34"/>
    <mergeCell ref="CV34:DA34"/>
    <mergeCell ref="AL34:AQ34"/>
    <mergeCell ref="AR34:AW34"/>
    <mergeCell ref="AX34:BC34"/>
    <mergeCell ref="BD34:BI34"/>
    <mergeCell ref="BJ34:BM34"/>
    <mergeCell ref="BN34:BS34"/>
    <mergeCell ref="FF35:FK35"/>
    <mergeCell ref="FL35:FQ35"/>
    <mergeCell ref="B36:C36"/>
    <mergeCell ref="D36:E36"/>
    <mergeCell ref="F36:I36"/>
    <mergeCell ref="J36:O36"/>
    <mergeCell ref="P36:U36"/>
    <mergeCell ref="V36:AA36"/>
    <mergeCell ref="AB36:AG36"/>
    <mergeCell ref="AH36:AK36"/>
    <mergeCell ref="DX35:EC35"/>
    <mergeCell ref="ED35:EI35"/>
    <mergeCell ref="EJ35:EO35"/>
    <mergeCell ref="EP35:ES35"/>
    <mergeCell ref="ET35:EY35"/>
    <mergeCell ref="EZ35:FE35"/>
    <mergeCell ref="CP35:CU35"/>
    <mergeCell ref="CV35:DA35"/>
    <mergeCell ref="DB35:DG35"/>
    <mergeCell ref="DH35:DM35"/>
    <mergeCell ref="DN35:DQ35"/>
    <mergeCell ref="DR35:DW35"/>
    <mergeCell ref="BJ35:BM35"/>
    <mergeCell ref="BN35:BS35"/>
    <mergeCell ref="BT35:BY35"/>
    <mergeCell ref="BZ35:CE35"/>
    <mergeCell ref="CF35:CK35"/>
    <mergeCell ref="CL35:CO35"/>
    <mergeCell ref="AB35:AG35"/>
    <mergeCell ref="AH35:AK35"/>
    <mergeCell ref="AL35:AQ35"/>
    <mergeCell ref="AR35:AW35"/>
    <mergeCell ref="AX37:BC37"/>
    <mergeCell ref="BD37:BI37"/>
    <mergeCell ref="B37:C37"/>
    <mergeCell ref="D37:E37"/>
    <mergeCell ref="F37:I37"/>
    <mergeCell ref="J37:O37"/>
    <mergeCell ref="P37:U37"/>
    <mergeCell ref="V37:AA37"/>
    <mergeCell ref="EJ36:EO36"/>
    <mergeCell ref="EP36:ES36"/>
    <mergeCell ref="ET36:EY36"/>
    <mergeCell ref="EZ36:FE36"/>
    <mergeCell ref="FF36:FK36"/>
    <mergeCell ref="FL36:FQ36"/>
    <mergeCell ref="DB36:DG36"/>
    <mergeCell ref="DH36:DM36"/>
    <mergeCell ref="DN36:DQ36"/>
    <mergeCell ref="DR36:DW36"/>
    <mergeCell ref="DX36:EC36"/>
    <mergeCell ref="ED36:EI36"/>
    <mergeCell ref="BT36:BY36"/>
    <mergeCell ref="BZ36:CE36"/>
    <mergeCell ref="CF36:CK36"/>
    <mergeCell ref="CL36:CO36"/>
    <mergeCell ref="CP36:CU36"/>
    <mergeCell ref="CV36:DA36"/>
    <mergeCell ref="AL36:AQ36"/>
    <mergeCell ref="AR36:AW36"/>
    <mergeCell ref="AX36:BC36"/>
    <mergeCell ref="BD36:BI36"/>
    <mergeCell ref="BJ36:BM36"/>
    <mergeCell ref="BN36:BS36"/>
    <mergeCell ref="FF37:FK37"/>
    <mergeCell ref="FL37:FQ37"/>
    <mergeCell ref="B38:C38"/>
    <mergeCell ref="D38:E38"/>
    <mergeCell ref="F38:I38"/>
    <mergeCell ref="J38:O38"/>
    <mergeCell ref="P38:U38"/>
    <mergeCell ref="V38:AA38"/>
    <mergeCell ref="AB38:AG38"/>
    <mergeCell ref="AH38:AK38"/>
    <mergeCell ref="DX37:EC37"/>
    <mergeCell ref="ED37:EI37"/>
    <mergeCell ref="EJ37:EO37"/>
    <mergeCell ref="EP37:ES37"/>
    <mergeCell ref="ET37:EY37"/>
    <mergeCell ref="EZ37:FE37"/>
    <mergeCell ref="CP37:CU37"/>
    <mergeCell ref="CV37:DA37"/>
    <mergeCell ref="DB37:DG37"/>
    <mergeCell ref="DH37:DM37"/>
    <mergeCell ref="DN37:DQ37"/>
    <mergeCell ref="DR37:DW37"/>
    <mergeCell ref="BJ37:BM37"/>
    <mergeCell ref="BN37:BS37"/>
    <mergeCell ref="BT37:BY37"/>
    <mergeCell ref="BZ37:CE37"/>
    <mergeCell ref="CF37:CK37"/>
    <mergeCell ref="CL37:CO37"/>
    <mergeCell ref="AB37:AG37"/>
    <mergeCell ref="AH37:AK37"/>
    <mergeCell ref="AL37:AQ37"/>
    <mergeCell ref="AR37:AW37"/>
    <mergeCell ref="AX39:BC39"/>
    <mergeCell ref="BD39:BI39"/>
    <mergeCell ref="B39:C39"/>
    <mergeCell ref="D39:E39"/>
    <mergeCell ref="F39:I39"/>
    <mergeCell ref="J39:O39"/>
    <mergeCell ref="P39:U39"/>
    <mergeCell ref="V39:AA39"/>
    <mergeCell ref="EJ38:EO38"/>
    <mergeCell ref="EP38:ES38"/>
    <mergeCell ref="ET38:EY38"/>
    <mergeCell ref="EZ38:FE38"/>
    <mergeCell ref="FF38:FK38"/>
    <mergeCell ref="FL38:FQ38"/>
    <mergeCell ref="DB38:DG38"/>
    <mergeCell ref="DH38:DM38"/>
    <mergeCell ref="DN38:DQ38"/>
    <mergeCell ref="DR38:DW38"/>
    <mergeCell ref="DX38:EC38"/>
    <mergeCell ref="ED38:EI38"/>
    <mergeCell ref="BT38:BY38"/>
    <mergeCell ref="BZ38:CE38"/>
    <mergeCell ref="CF38:CK38"/>
    <mergeCell ref="CL38:CO38"/>
    <mergeCell ref="CP38:CU38"/>
    <mergeCell ref="CV38:DA38"/>
    <mergeCell ref="AL38:AQ38"/>
    <mergeCell ref="AR38:AW38"/>
    <mergeCell ref="AX38:BC38"/>
    <mergeCell ref="BD38:BI38"/>
    <mergeCell ref="BJ38:BM38"/>
    <mergeCell ref="BN38:BS38"/>
    <mergeCell ref="FF39:FK39"/>
    <mergeCell ref="FL39:FQ39"/>
    <mergeCell ref="B40:C40"/>
    <mergeCell ref="D40:E40"/>
    <mergeCell ref="F40:I40"/>
    <mergeCell ref="J40:O40"/>
    <mergeCell ref="P40:U40"/>
    <mergeCell ref="V40:AA40"/>
    <mergeCell ref="AB40:AG40"/>
    <mergeCell ref="AH40:AK40"/>
    <mergeCell ref="DX39:EC39"/>
    <mergeCell ref="ED39:EI39"/>
    <mergeCell ref="EJ39:EO39"/>
    <mergeCell ref="EP39:ES39"/>
    <mergeCell ref="ET39:EY39"/>
    <mergeCell ref="EZ39:FE39"/>
    <mergeCell ref="CP39:CU39"/>
    <mergeCell ref="CV39:DA39"/>
    <mergeCell ref="DB39:DG39"/>
    <mergeCell ref="DH39:DM39"/>
    <mergeCell ref="DN39:DQ39"/>
    <mergeCell ref="DR39:DW39"/>
    <mergeCell ref="BJ39:BM39"/>
    <mergeCell ref="BN39:BS39"/>
    <mergeCell ref="BT39:BY39"/>
    <mergeCell ref="BZ39:CE39"/>
    <mergeCell ref="CF39:CK39"/>
    <mergeCell ref="CL39:CO39"/>
    <mergeCell ref="AB39:AG39"/>
    <mergeCell ref="AH39:AK39"/>
    <mergeCell ref="AL39:AQ39"/>
    <mergeCell ref="AR39:AW39"/>
    <mergeCell ref="EZ40:FE40"/>
    <mergeCell ref="FF40:FK40"/>
    <mergeCell ref="FL40:FQ40"/>
    <mergeCell ref="DB40:DG40"/>
    <mergeCell ref="DH40:DM40"/>
    <mergeCell ref="DN40:DQ40"/>
    <mergeCell ref="DR40:DW40"/>
    <mergeCell ref="DX40:EC40"/>
    <mergeCell ref="ED40:EI40"/>
    <mergeCell ref="BT40:BY40"/>
    <mergeCell ref="BZ40:CE40"/>
    <mergeCell ref="CF40:CK40"/>
    <mergeCell ref="CL40:CO40"/>
    <mergeCell ref="CP40:CU40"/>
    <mergeCell ref="CV40:DA40"/>
    <mergeCell ref="AL40:AQ40"/>
    <mergeCell ref="AR40:AW40"/>
    <mergeCell ref="AX40:BC40"/>
    <mergeCell ref="BD40:BI40"/>
    <mergeCell ref="BJ40:BM40"/>
    <mergeCell ref="BN40:BS40"/>
    <mergeCell ref="CF41:CK41"/>
    <mergeCell ref="CL41:CO41"/>
    <mergeCell ref="AB41:AG41"/>
    <mergeCell ref="AH41:AK41"/>
    <mergeCell ref="AL41:AQ41"/>
    <mergeCell ref="AR41:AW41"/>
    <mergeCell ref="AX41:BC41"/>
    <mergeCell ref="BD41:BI41"/>
    <mergeCell ref="B41:C41"/>
    <mergeCell ref="D41:E41"/>
    <mergeCell ref="F41:I41"/>
    <mergeCell ref="J41:O41"/>
    <mergeCell ref="P41:U41"/>
    <mergeCell ref="V41:AA41"/>
    <mergeCell ref="EJ40:EO40"/>
    <mergeCell ref="EP40:ES40"/>
    <mergeCell ref="ET40:EY40"/>
    <mergeCell ref="AL42:AQ42"/>
    <mergeCell ref="AR42:AW42"/>
    <mergeCell ref="AX42:BC42"/>
    <mergeCell ref="BD42:BI42"/>
    <mergeCell ref="BJ42:BM42"/>
    <mergeCell ref="BN42:BS42"/>
    <mergeCell ref="FF41:FK41"/>
    <mergeCell ref="FL41:FQ41"/>
    <mergeCell ref="B42:C42"/>
    <mergeCell ref="D42:E42"/>
    <mergeCell ref="F42:I42"/>
    <mergeCell ref="J42:O42"/>
    <mergeCell ref="P42:U42"/>
    <mergeCell ref="V42:AA42"/>
    <mergeCell ref="AB42:AG42"/>
    <mergeCell ref="AH42:AK42"/>
    <mergeCell ref="DX41:EC41"/>
    <mergeCell ref="ED41:EI41"/>
    <mergeCell ref="EJ41:EO41"/>
    <mergeCell ref="EP41:ES41"/>
    <mergeCell ref="ET41:EY41"/>
    <mergeCell ref="EZ41:FE41"/>
    <mergeCell ref="CP41:CU41"/>
    <mergeCell ref="CV41:DA41"/>
    <mergeCell ref="DB41:DG41"/>
    <mergeCell ref="DH41:DM41"/>
    <mergeCell ref="DN41:DQ41"/>
    <mergeCell ref="DR41:DW41"/>
    <mergeCell ref="BJ41:BM41"/>
    <mergeCell ref="BN41:BS41"/>
    <mergeCell ref="BT41:BY41"/>
    <mergeCell ref="BZ41:CE41"/>
    <mergeCell ref="EJ42:EO42"/>
    <mergeCell ref="EP42:ES42"/>
    <mergeCell ref="ET42:EY42"/>
    <mergeCell ref="EZ42:FE42"/>
    <mergeCell ref="FF42:FK42"/>
    <mergeCell ref="FL42:FQ42"/>
    <mergeCell ref="DB42:DG42"/>
    <mergeCell ref="DH42:DM42"/>
    <mergeCell ref="DN42:DQ42"/>
    <mergeCell ref="DR42:DW42"/>
    <mergeCell ref="DX42:EC42"/>
    <mergeCell ref="ED42:EI42"/>
    <mergeCell ref="BT42:BY42"/>
    <mergeCell ref="BZ42:CE42"/>
    <mergeCell ref="CF42:CK42"/>
    <mergeCell ref="CL42:CO42"/>
    <mergeCell ref="CP42:CU42"/>
    <mergeCell ref="CV42:DA42"/>
    <mergeCell ref="DN43:DQ43"/>
    <mergeCell ref="DR43:DW43"/>
    <mergeCell ref="BJ43:BM43"/>
    <mergeCell ref="BN43:BS43"/>
    <mergeCell ref="BT43:BY43"/>
    <mergeCell ref="BZ43:CE43"/>
    <mergeCell ref="CF43:CK43"/>
    <mergeCell ref="CL43:CO43"/>
    <mergeCell ref="AB43:AG43"/>
    <mergeCell ref="AH43:AK43"/>
    <mergeCell ref="AL43:AQ43"/>
    <mergeCell ref="AR43:AW43"/>
    <mergeCell ref="AX43:BC43"/>
    <mergeCell ref="BD43:BI43"/>
    <mergeCell ref="B43:C43"/>
    <mergeCell ref="D43:E43"/>
    <mergeCell ref="F43:I43"/>
    <mergeCell ref="J43:O43"/>
    <mergeCell ref="P43:U43"/>
    <mergeCell ref="V43:AA43"/>
    <mergeCell ref="B48:N48"/>
    <mergeCell ref="O48:S48"/>
    <mergeCell ref="T48:X48"/>
    <mergeCell ref="Y48:AC48"/>
    <mergeCell ref="AD48:AH48"/>
    <mergeCell ref="AI48:AM48"/>
    <mergeCell ref="BN47:BR47"/>
    <mergeCell ref="BS47:BW47"/>
    <mergeCell ref="BX47:CB47"/>
    <mergeCell ref="CC47:CG47"/>
    <mergeCell ref="CH47:CL47"/>
    <mergeCell ref="CM47:CQ47"/>
    <mergeCell ref="FF43:FK43"/>
    <mergeCell ref="FL43:FQ43"/>
    <mergeCell ref="B47:N47"/>
    <mergeCell ref="O47:S47"/>
    <mergeCell ref="T47:X47"/>
    <mergeCell ref="Y47:AC47"/>
    <mergeCell ref="AD47:AH47"/>
    <mergeCell ref="AI47:AM47"/>
    <mergeCell ref="AN47:AR47"/>
    <mergeCell ref="BC47:BM47"/>
    <mergeCell ref="DX43:EC43"/>
    <mergeCell ref="ED43:EI43"/>
    <mergeCell ref="EJ43:EO43"/>
    <mergeCell ref="EP43:ES43"/>
    <mergeCell ref="ET43:EY43"/>
    <mergeCell ref="EZ43:FE43"/>
    <mergeCell ref="CP43:CU43"/>
    <mergeCell ref="CV43:DA43"/>
    <mergeCell ref="DB43:DG43"/>
    <mergeCell ref="DH43:DM43"/>
    <mergeCell ref="CC50:CG50"/>
    <mergeCell ref="CH50:CL50"/>
    <mergeCell ref="CM50:CQ50"/>
    <mergeCell ref="CC48:CG48"/>
    <mergeCell ref="CH48:CL48"/>
    <mergeCell ref="CM48:CQ48"/>
    <mergeCell ref="BI49:BM49"/>
    <mergeCell ref="BN49:BR49"/>
    <mergeCell ref="BS49:BW49"/>
    <mergeCell ref="BX49:CB49"/>
    <mergeCell ref="CC49:CG49"/>
    <mergeCell ref="CH49:CL49"/>
    <mergeCell ref="CM49:CQ49"/>
    <mergeCell ref="AN48:AR48"/>
    <mergeCell ref="BC48:BH50"/>
    <mergeCell ref="BI48:BM48"/>
    <mergeCell ref="BN48:BR48"/>
    <mergeCell ref="BS48:BW48"/>
    <mergeCell ref="BX48:CB48"/>
    <mergeCell ref="BI50:BM50"/>
    <mergeCell ref="BN50:BR50"/>
    <mergeCell ref="BS50:BW50"/>
    <mergeCell ref="BX50:CB50"/>
  </mergeCells>
  <phoneticPr fontId="2"/>
  <conditionalFormatting sqref="J17:J18">
    <cfRule type="expression" dxfId="363" priority="362">
      <formula>#REF!="④"</formula>
    </cfRule>
    <cfRule type="expression" dxfId="362" priority="363">
      <formula>#REF!="③"</formula>
    </cfRule>
    <cfRule type="cellIs" dxfId="361" priority="364" operator="equal">
      <formula>""</formula>
    </cfRule>
  </conditionalFormatting>
  <conditionalFormatting sqref="J16">
    <cfRule type="expression" dxfId="360" priority="359">
      <formula>#REF!="④"</formula>
    </cfRule>
    <cfRule type="expression" dxfId="359" priority="360">
      <formula>#REF!="③"</formula>
    </cfRule>
    <cfRule type="cellIs" dxfId="358" priority="361" operator="equal">
      <formula>""</formula>
    </cfRule>
  </conditionalFormatting>
  <conditionalFormatting sqref="J19:J32 J38:J41">
    <cfRule type="expression" dxfId="357" priority="356">
      <formula>#REF!="④"</formula>
    </cfRule>
    <cfRule type="expression" dxfId="356" priority="357">
      <formula>#REF!="③"</formula>
    </cfRule>
    <cfRule type="cellIs" dxfId="355" priority="358" operator="equal">
      <formula>""</formula>
    </cfRule>
  </conditionalFormatting>
  <conditionalFormatting sqref="P17:P18">
    <cfRule type="expression" dxfId="354" priority="353">
      <formula>#REF!="④"</formula>
    </cfRule>
    <cfRule type="expression" dxfId="353" priority="354">
      <formula>#REF!="③"</formula>
    </cfRule>
    <cfRule type="cellIs" dxfId="352" priority="355" operator="equal">
      <formula>""</formula>
    </cfRule>
  </conditionalFormatting>
  <conditionalFormatting sqref="P16">
    <cfRule type="expression" dxfId="351" priority="350">
      <formula>#REF!="④"</formula>
    </cfRule>
    <cfRule type="expression" dxfId="350" priority="351">
      <formula>#REF!="③"</formula>
    </cfRule>
    <cfRule type="cellIs" dxfId="349" priority="352" operator="equal">
      <formula>""</formula>
    </cfRule>
  </conditionalFormatting>
  <conditionalFormatting sqref="P19:P32 P38:P41">
    <cfRule type="expression" dxfId="348" priority="347">
      <formula>#REF!="④"</formula>
    </cfRule>
    <cfRule type="expression" dxfId="347" priority="348">
      <formula>#REF!="③"</formula>
    </cfRule>
    <cfRule type="cellIs" dxfId="346" priority="349" operator="equal">
      <formula>""</formula>
    </cfRule>
  </conditionalFormatting>
  <conditionalFormatting sqref="DH17:DH18">
    <cfRule type="expression" dxfId="345" priority="227">
      <formula>#REF!="④"</formula>
    </cfRule>
    <cfRule type="expression" dxfId="344" priority="228">
      <formula>#REF!="③"</formula>
    </cfRule>
    <cfRule type="cellIs" dxfId="343" priority="229" operator="equal">
      <formula>""</formula>
    </cfRule>
  </conditionalFormatting>
  <conditionalFormatting sqref="DH16">
    <cfRule type="expression" dxfId="342" priority="224">
      <formula>#REF!="④"</formula>
    </cfRule>
    <cfRule type="expression" dxfId="341" priority="225">
      <formula>#REF!="③"</formula>
    </cfRule>
    <cfRule type="cellIs" dxfId="340" priority="226" operator="equal">
      <formula>""</formula>
    </cfRule>
  </conditionalFormatting>
  <conditionalFormatting sqref="DH19:DH32 DH38:DH41">
    <cfRule type="expression" dxfId="339" priority="221">
      <formula>#REF!="④"</formula>
    </cfRule>
    <cfRule type="expression" dxfId="338" priority="222">
      <formula>#REF!="③"</formula>
    </cfRule>
    <cfRule type="cellIs" dxfId="337" priority="223" operator="equal">
      <formula>""</formula>
    </cfRule>
  </conditionalFormatting>
  <conditionalFormatting sqref="DR17:DR18">
    <cfRule type="expression" dxfId="336" priority="218">
      <formula>#REF!="④"</formula>
    </cfRule>
    <cfRule type="expression" dxfId="335" priority="219">
      <formula>#REF!="③"</formula>
    </cfRule>
    <cfRule type="cellIs" dxfId="334" priority="220" operator="equal">
      <formula>""</formula>
    </cfRule>
  </conditionalFormatting>
  <conditionalFormatting sqref="DR16">
    <cfRule type="expression" dxfId="333" priority="215">
      <formula>#REF!="④"</formula>
    </cfRule>
    <cfRule type="expression" dxfId="332" priority="216">
      <formula>#REF!="③"</formula>
    </cfRule>
    <cfRule type="cellIs" dxfId="331" priority="217" operator="equal">
      <formula>""</formula>
    </cfRule>
  </conditionalFormatting>
  <conditionalFormatting sqref="DR19:DR32 DR38:DR41">
    <cfRule type="expression" dxfId="330" priority="212">
      <formula>#REF!="④"</formula>
    </cfRule>
    <cfRule type="expression" dxfId="329" priority="213">
      <formula>#REF!="③"</formula>
    </cfRule>
    <cfRule type="cellIs" dxfId="328" priority="214" operator="equal">
      <formula>""</formula>
    </cfRule>
  </conditionalFormatting>
  <conditionalFormatting sqref="DX17:DX18">
    <cfRule type="expression" dxfId="327" priority="209">
      <formula>#REF!="④"</formula>
    </cfRule>
    <cfRule type="expression" dxfId="326" priority="210">
      <formula>#REF!="③"</formula>
    </cfRule>
    <cfRule type="cellIs" dxfId="325" priority="211" operator="equal">
      <formula>""</formula>
    </cfRule>
  </conditionalFormatting>
  <conditionalFormatting sqref="DX16">
    <cfRule type="expression" dxfId="324" priority="206">
      <formula>#REF!="④"</formula>
    </cfRule>
    <cfRule type="expression" dxfId="323" priority="207">
      <formula>#REF!="③"</formula>
    </cfRule>
    <cfRule type="cellIs" dxfId="322" priority="208" operator="equal">
      <formula>""</formula>
    </cfRule>
  </conditionalFormatting>
  <conditionalFormatting sqref="DX19:DX32 DX38:DX41">
    <cfRule type="expression" dxfId="321" priority="203">
      <formula>#REF!="④"</formula>
    </cfRule>
    <cfRule type="expression" dxfId="320" priority="204">
      <formula>#REF!="③"</formula>
    </cfRule>
    <cfRule type="cellIs" dxfId="319" priority="205" operator="equal">
      <formula>""</formula>
    </cfRule>
  </conditionalFormatting>
  <conditionalFormatting sqref="ED17:ED18">
    <cfRule type="expression" dxfId="318" priority="200">
      <formula>#REF!="④"</formula>
    </cfRule>
    <cfRule type="expression" dxfId="317" priority="201">
      <formula>#REF!="③"</formula>
    </cfRule>
    <cfRule type="cellIs" dxfId="316" priority="202" operator="equal">
      <formula>""</formula>
    </cfRule>
  </conditionalFormatting>
  <conditionalFormatting sqref="ED16">
    <cfRule type="expression" dxfId="315" priority="197">
      <formula>#REF!="④"</formula>
    </cfRule>
    <cfRule type="expression" dxfId="314" priority="198">
      <formula>#REF!="③"</formula>
    </cfRule>
    <cfRule type="cellIs" dxfId="313" priority="199" operator="equal">
      <formula>""</formula>
    </cfRule>
  </conditionalFormatting>
  <conditionalFormatting sqref="ED19:ED32 ED38:ED41">
    <cfRule type="expression" dxfId="312" priority="194">
      <formula>#REF!="④"</formula>
    </cfRule>
    <cfRule type="expression" dxfId="311" priority="195">
      <formula>#REF!="③"</formula>
    </cfRule>
    <cfRule type="cellIs" dxfId="310" priority="196" operator="equal">
      <formula>""</formula>
    </cfRule>
  </conditionalFormatting>
  <conditionalFormatting sqref="EJ17:EJ18">
    <cfRule type="expression" dxfId="309" priority="191">
      <formula>#REF!="④"</formula>
    </cfRule>
    <cfRule type="expression" dxfId="308" priority="192">
      <formula>#REF!="③"</formula>
    </cfRule>
    <cfRule type="cellIs" dxfId="307" priority="193" operator="equal">
      <formula>""</formula>
    </cfRule>
  </conditionalFormatting>
  <conditionalFormatting sqref="EJ16">
    <cfRule type="expression" dxfId="306" priority="188">
      <formula>#REF!="④"</formula>
    </cfRule>
    <cfRule type="expression" dxfId="305" priority="189">
      <formula>#REF!="③"</formula>
    </cfRule>
    <cfRule type="cellIs" dxfId="304" priority="190" operator="equal">
      <formula>""</formula>
    </cfRule>
  </conditionalFormatting>
  <conditionalFormatting sqref="EJ19:EJ32 EJ38:EJ41">
    <cfRule type="expression" dxfId="303" priority="185">
      <formula>#REF!="④"</formula>
    </cfRule>
    <cfRule type="expression" dxfId="302" priority="186">
      <formula>#REF!="③"</formula>
    </cfRule>
    <cfRule type="cellIs" dxfId="301" priority="187" operator="equal">
      <formula>""</formula>
    </cfRule>
  </conditionalFormatting>
  <conditionalFormatting sqref="ET17:ET18">
    <cfRule type="expression" dxfId="300" priority="182">
      <formula>#REF!="④"</formula>
    </cfRule>
    <cfRule type="expression" dxfId="299" priority="183">
      <formula>#REF!="③"</formula>
    </cfRule>
    <cfRule type="cellIs" dxfId="298" priority="184" operator="equal">
      <formula>""</formula>
    </cfRule>
  </conditionalFormatting>
  <conditionalFormatting sqref="ET16">
    <cfRule type="expression" dxfId="297" priority="179">
      <formula>#REF!="④"</formula>
    </cfRule>
    <cfRule type="expression" dxfId="296" priority="180">
      <formula>#REF!="③"</formula>
    </cfRule>
    <cfRule type="cellIs" dxfId="295" priority="181" operator="equal">
      <formula>""</formula>
    </cfRule>
  </conditionalFormatting>
  <conditionalFormatting sqref="ET19:ET32 ET38:ET41">
    <cfRule type="expression" dxfId="294" priority="176">
      <formula>#REF!="④"</formula>
    </cfRule>
    <cfRule type="expression" dxfId="293" priority="177">
      <formula>#REF!="③"</formula>
    </cfRule>
    <cfRule type="cellIs" dxfId="292" priority="178" operator="equal">
      <formula>""</formula>
    </cfRule>
  </conditionalFormatting>
  <conditionalFormatting sqref="O6:AC6">
    <cfRule type="containsBlanks" dxfId="291" priority="148" stopIfTrue="1">
      <formula>LEN(TRIM(O6))=0</formula>
    </cfRule>
  </conditionalFormatting>
  <conditionalFormatting sqref="V17:V18">
    <cfRule type="expression" dxfId="290" priority="344">
      <formula>#REF!="④"</formula>
    </cfRule>
    <cfRule type="expression" dxfId="289" priority="345">
      <formula>#REF!="③"</formula>
    </cfRule>
    <cfRule type="cellIs" dxfId="288" priority="346" operator="equal">
      <formula>""</formula>
    </cfRule>
  </conditionalFormatting>
  <conditionalFormatting sqref="V16">
    <cfRule type="expression" dxfId="287" priority="341">
      <formula>#REF!="④"</formula>
    </cfRule>
    <cfRule type="expression" dxfId="286" priority="342">
      <formula>#REF!="③"</formula>
    </cfRule>
    <cfRule type="cellIs" dxfId="285" priority="343" operator="equal">
      <formula>""</formula>
    </cfRule>
  </conditionalFormatting>
  <conditionalFormatting sqref="V19:V32 V38:V41">
    <cfRule type="expression" dxfId="284" priority="338">
      <formula>#REF!="④"</formula>
    </cfRule>
    <cfRule type="expression" dxfId="283" priority="339">
      <formula>#REF!="③"</formula>
    </cfRule>
    <cfRule type="cellIs" dxfId="282" priority="340" operator="equal">
      <formula>""</formula>
    </cfRule>
  </conditionalFormatting>
  <conditionalFormatting sqref="AB17:AB18">
    <cfRule type="expression" dxfId="281" priority="335">
      <formula>#REF!="④"</formula>
    </cfRule>
    <cfRule type="expression" dxfId="280" priority="336">
      <formula>#REF!="③"</formula>
    </cfRule>
    <cfRule type="cellIs" dxfId="279" priority="337" operator="equal">
      <formula>""</formula>
    </cfRule>
  </conditionalFormatting>
  <conditionalFormatting sqref="AB16">
    <cfRule type="expression" dxfId="278" priority="332">
      <formula>#REF!="④"</formula>
    </cfRule>
    <cfRule type="expression" dxfId="277" priority="333">
      <formula>#REF!="③"</formula>
    </cfRule>
    <cfRule type="cellIs" dxfId="276" priority="334" operator="equal">
      <formula>""</formula>
    </cfRule>
  </conditionalFormatting>
  <conditionalFormatting sqref="AB19:AB32 AB38:AB41">
    <cfRule type="expression" dxfId="275" priority="329">
      <formula>#REF!="④"</formula>
    </cfRule>
    <cfRule type="expression" dxfId="274" priority="330">
      <formula>#REF!="③"</formula>
    </cfRule>
    <cfRule type="cellIs" dxfId="273" priority="331" operator="equal">
      <formula>""</formula>
    </cfRule>
  </conditionalFormatting>
  <conditionalFormatting sqref="AL17:AL18">
    <cfRule type="expression" dxfId="272" priority="326">
      <formula>#REF!="④"</formula>
    </cfRule>
    <cfRule type="expression" dxfId="271" priority="327">
      <formula>#REF!="③"</formula>
    </cfRule>
    <cfRule type="cellIs" dxfId="270" priority="328" operator="equal">
      <formula>""</formula>
    </cfRule>
  </conditionalFormatting>
  <conditionalFormatting sqref="AL16">
    <cfRule type="expression" dxfId="269" priority="323">
      <formula>#REF!="④"</formula>
    </cfRule>
    <cfRule type="expression" dxfId="268" priority="324">
      <formula>#REF!="③"</formula>
    </cfRule>
    <cfRule type="cellIs" dxfId="267" priority="325" operator="equal">
      <formula>""</formula>
    </cfRule>
  </conditionalFormatting>
  <conditionalFormatting sqref="AL19:AL32 AL38:AL41">
    <cfRule type="expression" dxfId="266" priority="320">
      <formula>#REF!="④"</formula>
    </cfRule>
    <cfRule type="expression" dxfId="265" priority="321">
      <formula>#REF!="③"</formula>
    </cfRule>
    <cfRule type="cellIs" dxfId="264" priority="322" operator="equal">
      <formula>""</formula>
    </cfRule>
  </conditionalFormatting>
  <conditionalFormatting sqref="AR17:AR18">
    <cfRule type="expression" dxfId="263" priority="317">
      <formula>#REF!="④"</formula>
    </cfRule>
    <cfRule type="expression" dxfId="262" priority="318">
      <formula>#REF!="③"</formula>
    </cfRule>
    <cfRule type="cellIs" dxfId="261" priority="319" operator="equal">
      <formula>""</formula>
    </cfRule>
  </conditionalFormatting>
  <conditionalFormatting sqref="AR16">
    <cfRule type="expression" dxfId="260" priority="314">
      <formula>#REF!="④"</formula>
    </cfRule>
    <cfRule type="expression" dxfId="259" priority="315">
      <formula>#REF!="③"</formula>
    </cfRule>
    <cfRule type="cellIs" dxfId="258" priority="316" operator="equal">
      <formula>""</formula>
    </cfRule>
  </conditionalFormatting>
  <conditionalFormatting sqref="AR19:AR32 AR38:AR41">
    <cfRule type="expression" dxfId="257" priority="311">
      <formula>#REF!="④"</formula>
    </cfRule>
    <cfRule type="expression" dxfId="256" priority="312">
      <formula>#REF!="③"</formula>
    </cfRule>
    <cfRule type="cellIs" dxfId="255" priority="313" operator="equal">
      <formula>""</formula>
    </cfRule>
  </conditionalFormatting>
  <conditionalFormatting sqref="AX17:AX18">
    <cfRule type="expression" dxfId="254" priority="308">
      <formula>#REF!="④"</formula>
    </cfRule>
    <cfRule type="expression" dxfId="253" priority="309">
      <formula>#REF!="③"</formula>
    </cfRule>
    <cfRule type="cellIs" dxfId="252" priority="310" operator="equal">
      <formula>""</formula>
    </cfRule>
  </conditionalFormatting>
  <conditionalFormatting sqref="AX16">
    <cfRule type="expression" dxfId="251" priority="305">
      <formula>#REF!="④"</formula>
    </cfRule>
    <cfRule type="expression" dxfId="250" priority="306">
      <formula>#REF!="③"</formula>
    </cfRule>
    <cfRule type="cellIs" dxfId="249" priority="307" operator="equal">
      <formula>""</formula>
    </cfRule>
  </conditionalFormatting>
  <conditionalFormatting sqref="AX19:AX32 AX38:AX41">
    <cfRule type="expression" dxfId="248" priority="302">
      <formula>#REF!="④"</formula>
    </cfRule>
    <cfRule type="expression" dxfId="247" priority="303">
      <formula>#REF!="③"</formula>
    </cfRule>
    <cfRule type="cellIs" dxfId="246" priority="304" operator="equal">
      <formula>""</formula>
    </cfRule>
  </conditionalFormatting>
  <conditionalFormatting sqref="BD17:BD18">
    <cfRule type="expression" dxfId="245" priority="299">
      <formula>#REF!="④"</formula>
    </cfRule>
    <cfRule type="expression" dxfId="244" priority="300">
      <formula>#REF!="③"</formula>
    </cfRule>
    <cfRule type="cellIs" dxfId="243" priority="301" operator="equal">
      <formula>""</formula>
    </cfRule>
  </conditionalFormatting>
  <conditionalFormatting sqref="BD16">
    <cfRule type="expression" dxfId="242" priority="296">
      <formula>#REF!="④"</formula>
    </cfRule>
    <cfRule type="expression" dxfId="241" priority="297">
      <formula>#REF!="③"</formula>
    </cfRule>
    <cfRule type="cellIs" dxfId="240" priority="298" operator="equal">
      <formula>""</formula>
    </cfRule>
  </conditionalFormatting>
  <conditionalFormatting sqref="BD19:BD32 BD38:BD41">
    <cfRule type="expression" dxfId="239" priority="293">
      <formula>#REF!="④"</formula>
    </cfRule>
    <cfRule type="expression" dxfId="238" priority="294">
      <formula>#REF!="③"</formula>
    </cfRule>
    <cfRule type="cellIs" dxfId="237" priority="295" operator="equal">
      <formula>""</formula>
    </cfRule>
  </conditionalFormatting>
  <conditionalFormatting sqref="BN17:BN18">
    <cfRule type="expression" dxfId="236" priority="290">
      <formula>#REF!="④"</formula>
    </cfRule>
    <cfRule type="expression" dxfId="235" priority="291">
      <formula>#REF!="③"</formula>
    </cfRule>
    <cfRule type="cellIs" dxfId="234" priority="292" operator="equal">
      <formula>""</formula>
    </cfRule>
  </conditionalFormatting>
  <conditionalFormatting sqref="BN16">
    <cfRule type="expression" dxfId="233" priority="287">
      <formula>#REF!="④"</formula>
    </cfRule>
    <cfRule type="expression" dxfId="232" priority="288">
      <formula>#REF!="③"</formula>
    </cfRule>
    <cfRule type="cellIs" dxfId="231" priority="289" operator="equal">
      <formula>""</formula>
    </cfRule>
  </conditionalFormatting>
  <conditionalFormatting sqref="BN19:BN32 BN38:BN41">
    <cfRule type="expression" dxfId="230" priority="284">
      <formula>#REF!="④"</formula>
    </cfRule>
    <cfRule type="expression" dxfId="229" priority="285">
      <formula>#REF!="③"</formula>
    </cfRule>
    <cfRule type="cellIs" dxfId="228" priority="286" operator="equal">
      <formula>""</formula>
    </cfRule>
  </conditionalFormatting>
  <conditionalFormatting sqref="BT17:BT18">
    <cfRule type="expression" dxfId="227" priority="281">
      <formula>#REF!="④"</formula>
    </cfRule>
    <cfRule type="expression" dxfId="226" priority="282">
      <formula>#REF!="③"</formula>
    </cfRule>
    <cfRule type="cellIs" dxfId="225" priority="283" operator="equal">
      <formula>""</formula>
    </cfRule>
  </conditionalFormatting>
  <conditionalFormatting sqref="BT16">
    <cfRule type="expression" dxfId="224" priority="278">
      <formula>#REF!="④"</formula>
    </cfRule>
    <cfRule type="expression" dxfId="223" priority="279">
      <formula>#REF!="③"</formula>
    </cfRule>
    <cfRule type="cellIs" dxfId="222" priority="280" operator="equal">
      <formula>""</formula>
    </cfRule>
  </conditionalFormatting>
  <conditionalFormatting sqref="BT19:BT32 BT38:BT41">
    <cfRule type="expression" dxfId="221" priority="275">
      <formula>#REF!="④"</formula>
    </cfRule>
    <cfRule type="expression" dxfId="220" priority="276">
      <formula>#REF!="③"</formula>
    </cfRule>
    <cfRule type="cellIs" dxfId="219" priority="277" operator="equal">
      <formula>""</formula>
    </cfRule>
  </conditionalFormatting>
  <conditionalFormatting sqref="BZ17:BZ18">
    <cfRule type="expression" dxfId="218" priority="272">
      <formula>#REF!="④"</formula>
    </cfRule>
    <cfRule type="expression" dxfId="217" priority="273">
      <formula>#REF!="③"</formula>
    </cfRule>
    <cfRule type="cellIs" dxfId="216" priority="274" operator="equal">
      <formula>""</formula>
    </cfRule>
  </conditionalFormatting>
  <conditionalFormatting sqref="BZ16">
    <cfRule type="expression" dxfId="215" priority="269">
      <formula>#REF!="④"</formula>
    </cfRule>
    <cfRule type="expression" dxfId="214" priority="270">
      <formula>#REF!="③"</formula>
    </cfRule>
    <cfRule type="cellIs" dxfId="213" priority="271" operator="equal">
      <formula>""</formula>
    </cfRule>
  </conditionalFormatting>
  <conditionalFormatting sqref="BZ19:BZ32 BZ38:BZ41">
    <cfRule type="expression" dxfId="212" priority="266">
      <formula>#REF!="④"</formula>
    </cfRule>
    <cfRule type="expression" dxfId="211" priority="267">
      <formula>#REF!="③"</formula>
    </cfRule>
    <cfRule type="cellIs" dxfId="210" priority="268" operator="equal">
      <formula>""</formula>
    </cfRule>
  </conditionalFormatting>
  <conditionalFormatting sqref="CF17:CF18">
    <cfRule type="expression" dxfId="209" priority="263">
      <formula>#REF!="④"</formula>
    </cfRule>
    <cfRule type="expression" dxfId="208" priority="264">
      <formula>#REF!="③"</formula>
    </cfRule>
    <cfRule type="cellIs" dxfId="207" priority="265" operator="equal">
      <formula>""</formula>
    </cfRule>
  </conditionalFormatting>
  <conditionalFormatting sqref="CF16">
    <cfRule type="expression" dxfId="206" priority="260">
      <formula>#REF!="④"</formula>
    </cfRule>
    <cfRule type="expression" dxfId="205" priority="261">
      <formula>#REF!="③"</formula>
    </cfRule>
    <cfRule type="cellIs" dxfId="204" priority="262" operator="equal">
      <formula>""</formula>
    </cfRule>
  </conditionalFormatting>
  <conditionalFormatting sqref="CF19:CF32 CF38:CF41">
    <cfRule type="expression" dxfId="203" priority="257">
      <formula>#REF!="④"</formula>
    </cfRule>
    <cfRule type="expression" dxfId="202" priority="258">
      <formula>#REF!="③"</formula>
    </cfRule>
    <cfRule type="cellIs" dxfId="201" priority="259" operator="equal">
      <formula>""</formula>
    </cfRule>
  </conditionalFormatting>
  <conditionalFormatting sqref="CP17:CP18">
    <cfRule type="expression" dxfId="200" priority="254">
      <formula>#REF!="④"</formula>
    </cfRule>
    <cfRule type="expression" dxfId="199" priority="255">
      <formula>#REF!="③"</formula>
    </cfRule>
    <cfRule type="cellIs" dxfId="198" priority="256" operator="equal">
      <formula>""</formula>
    </cfRule>
  </conditionalFormatting>
  <conditionalFormatting sqref="CP16">
    <cfRule type="expression" dxfId="197" priority="251">
      <formula>#REF!="④"</formula>
    </cfRule>
    <cfRule type="expression" dxfId="196" priority="252">
      <formula>#REF!="③"</formula>
    </cfRule>
    <cfRule type="cellIs" dxfId="195" priority="253" operator="equal">
      <formula>""</formula>
    </cfRule>
  </conditionalFormatting>
  <conditionalFormatting sqref="CP19:CP32 CP38:CP41">
    <cfRule type="expression" dxfId="194" priority="248">
      <formula>#REF!="④"</formula>
    </cfRule>
    <cfRule type="expression" dxfId="193" priority="249">
      <formula>#REF!="③"</formula>
    </cfRule>
    <cfRule type="cellIs" dxfId="192" priority="250" operator="equal">
      <formula>""</formula>
    </cfRule>
  </conditionalFormatting>
  <conditionalFormatting sqref="CV17:CV18">
    <cfRule type="expression" dxfId="191" priority="245">
      <formula>#REF!="④"</formula>
    </cfRule>
    <cfRule type="expression" dxfId="190" priority="246">
      <formula>#REF!="③"</formula>
    </cfRule>
    <cfRule type="cellIs" dxfId="189" priority="247" operator="equal">
      <formula>""</formula>
    </cfRule>
  </conditionalFormatting>
  <conditionalFormatting sqref="CV16">
    <cfRule type="expression" dxfId="188" priority="242">
      <formula>#REF!="④"</formula>
    </cfRule>
    <cfRule type="expression" dxfId="187" priority="243">
      <formula>#REF!="③"</formula>
    </cfRule>
    <cfRule type="cellIs" dxfId="186" priority="244" operator="equal">
      <formula>""</formula>
    </cfRule>
  </conditionalFormatting>
  <conditionalFormatting sqref="CV19:CV32 CV38:CV41">
    <cfRule type="expression" dxfId="185" priority="239">
      <formula>#REF!="④"</formula>
    </cfRule>
    <cfRule type="expression" dxfId="184" priority="240">
      <formula>#REF!="③"</formula>
    </cfRule>
    <cfRule type="cellIs" dxfId="183" priority="241" operator="equal">
      <formula>""</formula>
    </cfRule>
  </conditionalFormatting>
  <conditionalFormatting sqref="DB17:DB18">
    <cfRule type="expression" dxfId="182" priority="236">
      <formula>#REF!="④"</formula>
    </cfRule>
    <cfRule type="expression" dxfId="181" priority="237">
      <formula>#REF!="③"</formula>
    </cfRule>
    <cfRule type="cellIs" dxfId="180" priority="238" operator="equal">
      <formula>""</formula>
    </cfRule>
  </conditionalFormatting>
  <conditionalFormatting sqref="DB16">
    <cfRule type="expression" dxfId="179" priority="233">
      <formula>#REF!="④"</formula>
    </cfRule>
    <cfRule type="expression" dxfId="178" priority="234">
      <formula>#REF!="③"</formula>
    </cfRule>
    <cfRule type="cellIs" dxfId="177" priority="235" operator="equal">
      <formula>""</formula>
    </cfRule>
  </conditionalFormatting>
  <conditionalFormatting sqref="DB19:DB32 DB38:DB41">
    <cfRule type="expression" dxfId="176" priority="230">
      <formula>#REF!="④"</formula>
    </cfRule>
    <cfRule type="expression" dxfId="175" priority="231">
      <formula>#REF!="③"</formula>
    </cfRule>
    <cfRule type="cellIs" dxfId="174" priority="232" operator="equal">
      <formula>""</formula>
    </cfRule>
  </conditionalFormatting>
  <conditionalFormatting sqref="FL17:FL18">
    <cfRule type="expression" dxfId="173" priority="155">
      <formula>#REF!="④"</formula>
    </cfRule>
    <cfRule type="expression" dxfId="172" priority="156">
      <formula>#REF!="③"</formula>
    </cfRule>
    <cfRule type="cellIs" dxfId="171" priority="157" operator="equal">
      <formula>""</formula>
    </cfRule>
  </conditionalFormatting>
  <conditionalFormatting sqref="FL16">
    <cfRule type="expression" dxfId="170" priority="152">
      <formula>#REF!="④"</formula>
    </cfRule>
    <cfRule type="expression" dxfId="169" priority="153">
      <formula>#REF!="③"</formula>
    </cfRule>
    <cfRule type="cellIs" dxfId="168" priority="154" operator="equal">
      <formula>""</formula>
    </cfRule>
  </conditionalFormatting>
  <conditionalFormatting sqref="FL19:FL32 FL38:FL41">
    <cfRule type="expression" dxfId="167" priority="149">
      <formula>#REF!="④"</formula>
    </cfRule>
    <cfRule type="expression" dxfId="166" priority="150">
      <formula>#REF!="③"</formula>
    </cfRule>
    <cfRule type="cellIs" dxfId="165" priority="151" operator="equal">
      <formula>""</formula>
    </cfRule>
  </conditionalFormatting>
  <conditionalFormatting sqref="EZ17:EZ18">
    <cfRule type="expression" dxfId="164" priority="173">
      <formula>#REF!="④"</formula>
    </cfRule>
    <cfRule type="expression" dxfId="163" priority="174">
      <formula>#REF!="③"</formula>
    </cfRule>
    <cfRule type="cellIs" dxfId="162" priority="175" operator="equal">
      <formula>""</formula>
    </cfRule>
  </conditionalFormatting>
  <conditionalFormatting sqref="EZ16">
    <cfRule type="expression" dxfId="161" priority="170">
      <formula>#REF!="④"</formula>
    </cfRule>
    <cfRule type="expression" dxfId="160" priority="171">
      <formula>#REF!="③"</formula>
    </cfRule>
    <cfRule type="cellIs" dxfId="159" priority="172" operator="equal">
      <formula>""</formula>
    </cfRule>
  </conditionalFormatting>
  <conditionalFormatting sqref="EZ19:EZ32 EZ38:EZ41">
    <cfRule type="expression" dxfId="158" priority="167">
      <formula>#REF!="④"</formula>
    </cfRule>
    <cfRule type="expression" dxfId="157" priority="168">
      <formula>#REF!="③"</formula>
    </cfRule>
    <cfRule type="cellIs" dxfId="156" priority="169" operator="equal">
      <formula>""</formula>
    </cfRule>
  </conditionalFormatting>
  <conditionalFormatting sqref="FF17:FF18">
    <cfRule type="expression" dxfId="155" priority="164">
      <formula>#REF!="④"</formula>
    </cfRule>
    <cfRule type="expression" dxfId="154" priority="165">
      <formula>#REF!="③"</formula>
    </cfRule>
    <cfRule type="cellIs" dxfId="153" priority="166" operator="equal">
      <formula>""</formula>
    </cfRule>
  </conditionalFormatting>
  <conditionalFormatting sqref="FF16">
    <cfRule type="expression" dxfId="152" priority="161">
      <formula>#REF!="④"</formula>
    </cfRule>
    <cfRule type="expression" dxfId="151" priority="162">
      <formula>#REF!="③"</formula>
    </cfRule>
    <cfRule type="cellIs" dxfId="150" priority="163" operator="equal">
      <formula>""</formula>
    </cfRule>
  </conditionalFormatting>
  <conditionalFormatting sqref="FF19:FF32 FF38:FF41">
    <cfRule type="expression" dxfId="149" priority="158">
      <formula>#REF!="④"</formula>
    </cfRule>
    <cfRule type="expression" dxfId="148" priority="159">
      <formula>#REF!="③"</formula>
    </cfRule>
    <cfRule type="cellIs" dxfId="147" priority="160" operator="equal">
      <formula>""</formula>
    </cfRule>
  </conditionalFormatting>
  <conditionalFormatting sqref="J33:J37">
    <cfRule type="expression" dxfId="146" priority="145">
      <formula>#REF!="④"</formula>
    </cfRule>
    <cfRule type="expression" dxfId="145" priority="146">
      <formula>#REF!="③"</formula>
    </cfRule>
    <cfRule type="cellIs" dxfId="144" priority="147" operator="equal">
      <formula>""</formula>
    </cfRule>
  </conditionalFormatting>
  <conditionalFormatting sqref="P33:P37">
    <cfRule type="expression" dxfId="143" priority="142">
      <formula>#REF!="④"</formula>
    </cfRule>
    <cfRule type="expression" dxfId="142" priority="143">
      <formula>#REF!="③"</formula>
    </cfRule>
    <cfRule type="cellIs" dxfId="141" priority="144" operator="equal">
      <formula>""</formula>
    </cfRule>
  </conditionalFormatting>
  <conditionalFormatting sqref="DH33:DH37">
    <cfRule type="expression" dxfId="140" priority="100">
      <formula>#REF!="④"</formula>
    </cfRule>
    <cfRule type="expression" dxfId="139" priority="101">
      <formula>#REF!="③"</formula>
    </cfRule>
    <cfRule type="cellIs" dxfId="138" priority="102" operator="equal">
      <formula>""</formula>
    </cfRule>
  </conditionalFormatting>
  <conditionalFormatting sqref="DR33:DR37">
    <cfRule type="expression" dxfId="137" priority="97">
      <formula>#REF!="④"</formula>
    </cfRule>
    <cfRule type="expression" dxfId="136" priority="98">
      <formula>#REF!="③"</formula>
    </cfRule>
    <cfRule type="cellIs" dxfId="135" priority="99" operator="equal">
      <formula>""</formula>
    </cfRule>
  </conditionalFormatting>
  <conditionalFormatting sqref="DX33:DX37">
    <cfRule type="expression" dxfId="134" priority="94">
      <formula>#REF!="④"</formula>
    </cfRule>
    <cfRule type="expression" dxfId="133" priority="95">
      <formula>#REF!="③"</formula>
    </cfRule>
    <cfRule type="cellIs" dxfId="132" priority="96" operator="equal">
      <formula>""</formula>
    </cfRule>
  </conditionalFormatting>
  <conditionalFormatting sqref="ED33:ED37">
    <cfRule type="expression" dxfId="131" priority="91">
      <formula>#REF!="④"</formula>
    </cfRule>
    <cfRule type="expression" dxfId="130" priority="92">
      <formula>#REF!="③"</formula>
    </cfRule>
    <cfRule type="cellIs" dxfId="129" priority="93" operator="equal">
      <formula>""</formula>
    </cfRule>
  </conditionalFormatting>
  <conditionalFormatting sqref="EJ33:EJ37">
    <cfRule type="expression" dxfId="128" priority="88">
      <formula>#REF!="④"</formula>
    </cfRule>
    <cfRule type="expression" dxfId="127" priority="89">
      <formula>#REF!="③"</formula>
    </cfRule>
    <cfRule type="cellIs" dxfId="126" priority="90" operator="equal">
      <formula>""</formula>
    </cfRule>
  </conditionalFormatting>
  <conditionalFormatting sqref="ET33:ET37">
    <cfRule type="expression" dxfId="125" priority="85">
      <formula>#REF!="④"</formula>
    </cfRule>
    <cfRule type="expression" dxfId="124" priority="86">
      <formula>#REF!="③"</formula>
    </cfRule>
    <cfRule type="cellIs" dxfId="123" priority="87" operator="equal">
      <formula>""</formula>
    </cfRule>
  </conditionalFormatting>
  <conditionalFormatting sqref="V33:V37">
    <cfRule type="expression" dxfId="122" priority="139">
      <formula>#REF!="④"</formula>
    </cfRule>
    <cfRule type="expression" dxfId="121" priority="140">
      <formula>#REF!="③"</formula>
    </cfRule>
    <cfRule type="cellIs" dxfId="120" priority="141" operator="equal">
      <formula>""</formula>
    </cfRule>
  </conditionalFormatting>
  <conditionalFormatting sqref="AB33:AB37">
    <cfRule type="expression" dxfId="119" priority="136">
      <formula>#REF!="④"</formula>
    </cfRule>
    <cfRule type="expression" dxfId="118" priority="137">
      <formula>#REF!="③"</formula>
    </cfRule>
    <cfRule type="cellIs" dxfId="117" priority="138" operator="equal">
      <formula>""</formula>
    </cfRule>
  </conditionalFormatting>
  <conditionalFormatting sqref="AL33:AL37">
    <cfRule type="expression" dxfId="116" priority="133">
      <formula>#REF!="④"</formula>
    </cfRule>
    <cfRule type="expression" dxfId="115" priority="134">
      <formula>#REF!="③"</formula>
    </cfRule>
    <cfRule type="cellIs" dxfId="114" priority="135" operator="equal">
      <formula>""</formula>
    </cfRule>
  </conditionalFormatting>
  <conditionalFormatting sqref="AR33:AR37">
    <cfRule type="expression" dxfId="113" priority="130">
      <formula>#REF!="④"</formula>
    </cfRule>
    <cfRule type="expression" dxfId="112" priority="131">
      <formula>#REF!="③"</formula>
    </cfRule>
    <cfRule type="cellIs" dxfId="111" priority="132" operator="equal">
      <formula>""</formula>
    </cfRule>
  </conditionalFormatting>
  <conditionalFormatting sqref="AX33:AX37">
    <cfRule type="expression" dxfId="110" priority="127">
      <formula>#REF!="④"</formula>
    </cfRule>
    <cfRule type="expression" dxfId="109" priority="128">
      <formula>#REF!="③"</formula>
    </cfRule>
    <cfRule type="cellIs" dxfId="108" priority="129" operator="equal">
      <formula>""</formula>
    </cfRule>
  </conditionalFormatting>
  <conditionalFormatting sqref="BD33:BD37">
    <cfRule type="expression" dxfId="107" priority="124">
      <formula>#REF!="④"</formula>
    </cfRule>
    <cfRule type="expression" dxfId="106" priority="125">
      <formula>#REF!="③"</formula>
    </cfRule>
    <cfRule type="cellIs" dxfId="105" priority="126" operator="equal">
      <formula>""</formula>
    </cfRule>
  </conditionalFormatting>
  <conditionalFormatting sqref="BN33:BN37">
    <cfRule type="expression" dxfId="104" priority="121">
      <formula>#REF!="④"</formula>
    </cfRule>
    <cfRule type="expression" dxfId="103" priority="122">
      <formula>#REF!="③"</formula>
    </cfRule>
    <cfRule type="cellIs" dxfId="102" priority="123" operator="equal">
      <formula>""</formula>
    </cfRule>
  </conditionalFormatting>
  <conditionalFormatting sqref="BT33:BT37">
    <cfRule type="expression" dxfId="101" priority="118">
      <formula>#REF!="④"</formula>
    </cfRule>
    <cfRule type="expression" dxfId="100" priority="119">
      <formula>#REF!="③"</formula>
    </cfRule>
    <cfRule type="cellIs" dxfId="99" priority="120" operator="equal">
      <formula>""</formula>
    </cfRule>
  </conditionalFormatting>
  <conditionalFormatting sqref="BZ33:BZ37">
    <cfRule type="expression" dxfId="98" priority="115">
      <formula>#REF!="④"</formula>
    </cfRule>
    <cfRule type="expression" dxfId="97" priority="116">
      <formula>#REF!="③"</formula>
    </cfRule>
    <cfRule type="cellIs" dxfId="96" priority="117" operator="equal">
      <formula>""</formula>
    </cfRule>
  </conditionalFormatting>
  <conditionalFormatting sqref="CF33:CF37">
    <cfRule type="expression" dxfId="95" priority="112">
      <formula>#REF!="④"</formula>
    </cfRule>
    <cfRule type="expression" dxfId="94" priority="113">
      <formula>#REF!="③"</formula>
    </cfRule>
    <cfRule type="cellIs" dxfId="93" priority="114" operator="equal">
      <formula>""</formula>
    </cfRule>
  </conditionalFormatting>
  <conditionalFormatting sqref="CP33:CP37">
    <cfRule type="expression" dxfId="92" priority="109">
      <formula>#REF!="④"</formula>
    </cfRule>
    <cfRule type="expression" dxfId="91" priority="110">
      <formula>#REF!="③"</formula>
    </cfRule>
    <cfRule type="cellIs" dxfId="90" priority="111" operator="equal">
      <formula>""</formula>
    </cfRule>
  </conditionalFormatting>
  <conditionalFormatting sqref="CV33:CV37">
    <cfRule type="expression" dxfId="89" priority="106">
      <formula>#REF!="④"</formula>
    </cfRule>
    <cfRule type="expression" dxfId="88" priority="107">
      <formula>#REF!="③"</formula>
    </cfRule>
    <cfRule type="cellIs" dxfId="87" priority="108" operator="equal">
      <formula>""</formula>
    </cfRule>
  </conditionalFormatting>
  <conditionalFormatting sqref="DB33:DB37">
    <cfRule type="expression" dxfId="86" priority="103">
      <formula>#REF!="④"</formula>
    </cfRule>
    <cfRule type="expression" dxfId="85" priority="104">
      <formula>#REF!="③"</formula>
    </cfRule>
    <cfRule type="cellIs" dxfId="84" priority="105" operator="equal">
      <formula>""</formula>
    </cfRule>
  </conditionalFormatting>
  <conditionalFormatting sqref="EZ33:EZ37">
    <cfRule type="expression" dxfId="83" priority="82">
      <formula>#REF!="④"</formula>
    </cfRule>
    <cfRule type="expression" dxfId="82" priority="83">
      <formula>#REF!="③"</formula>
    </cfRule>
    <cfRule type="cellIs" dxfId="81" priority="84" operator="equal">
      <formula>""</formula>
    </cfRule>
  </conditionalFormatting>
  <conditionalFormatting sqref="FF33:FF37">
    <cfRule type="expression" dxfId="80" priority="79">
      <formula>#REF!="④"</formula>
    </cfRule>
    <cfRule type="expression" dxfId="79" priority="80">
      <formula>#REF!="③"</formula>
    </cfRule>
    <cfRule type="cellIs" dxfId="78" priority="81" operator="equal">
      <formula>""</formula>
    </cfRule>
  </conditionalFormatting>
  <conditionalFormatting sqref="FL33:FL37">
    <cfRule type="expression" dxfId="77" priority="76">
      <formula>#REF!="④"</formula>
    </cfRule>
    <cfRule type="expression" dxfId="76" priority="77">
      <formula>#REF!="③"</formula>
    </cfRule>
    <cfRule type="cellIs" dxfId="75" priority="78" operator="equal">
      <formula>""</formula>
    </cfRule>
  </conditionalFormatting>
  <conditionalFormatting sqref="J42:J43">
    <cfRule type="expression" dxfId="74" priority="73">
      <formula>#REF!="④"</formula>
    </cfRule>
    <cfRule type="expression" dxfId="73" priority="74">
      <formula>#REF!="③"</formula>
    </cfRule>
    <cfRule type="cellIs" dxfId="72" priority="75" operator="equal">
      <formula>""</formula>
    </cfRule>
  </conditionalFormatting>
  <conditionalFormatting sqref="P42:P43">
    <cfRule type="expression" dxfId="71" priority="70">
      <formula>#REF!="④"</formula>
    </cfRule>
    <cfRule type="expression" dxfId="70" priority="71">
      <formula>#REF!="③"</formula>
    </cfRule>
    <cfRule type="cellIs" dxfId="69" priority="72" operator="equal">
      <formula>""</formula>
    </cfRule>
  </conditionalFormatting>
  <conditionalFormatting sqref="DH42:DH43">
    <cfRule type="expression" dxfId="68" priority="28">
      <formula>#REF!="④"</formula>
    </cfRule>
    <cfRule type="expression" dxfId="67" priority="29">
      <formula>#REF!="③"</formula>
    </cfRule>
    <cfRule type="cellIs" dxfId="66" priority="30" operator="equal">
      <formula>""</formula>
    </cfRule>
  </conditionalFormatting>
  <conditionalFormatting sqref="DR42:DR43">
    <cfRule type="expression" dxfId="65" priority="25">
      <formula>#REF!="④"</formula>
    </cfRule>
    <cfRule type="expression" dxfId="64" priority="26">
      <formula>#REF!="③"</formula>
    </cfRule>
    <cfRule type="cellIs" dxfId="63" priority="27" operator="equal">
      <formula>""</formula>
    </cfRule>
  </conditionalFormatting>
  <conditionalFormatting sqref="DX42:DX43">
    <cfRule type="expression" dxfId="62" priority="22">
      <formula>#REF!="④"</formula>
    </cfRule>
    <cfRule type="expression" dxfId="61" priority="23">
      <formula>#REF!="③"</formula>
    </cfRule>
    <cfRule type="cellIs" dxfId="60" priority="24" operator="equal">
      <formula>""</formula>
    </cfRule>
  </conditionalFormatting>
  <conditionalFormatting sqref="ED42:ED43">
    <cfRule type="expression" dxfId="59" priority="19">
      <formula>#REF!="④"</formula>
    </cfRule>
    <cfRule type="expression" dxfId="58" priority="20">
      <formula>#REF!="③"</formula>
    </cfRule>
    <cfRule type="cellIs" dxfId="57" priority="21" operator="equal">
      <formula>""</formula>
    </cfRule>
  </conditionalFormatting>
  <conditionalFormatting sqref="EJ42:EJ43">
    <cfRule type="expression" dxfId="56" priority="16">
      <formula>#REF!="④"</formula>
    </cfRule>
    <cfRule type="expression" dxfId="55" priority="17">
      <formula>#REF!="③"</formula>
    </cfRule>
    <cfRule type="cellIs" dxfId="54" priority="18" operator="equal">
      <formula>""</formula>
    </cfRule>
  </conditionalFormatting>
  <conditionalFormatting sqref="ET42:ET43">
    <cfRule type="expression" dxfId="53" priority="13">
      <formula>#REF!="④"</formula>
    </cfRule>
    <cfRule type="expression" dxfId="52" priority="14">
      <formula>#REF!="③"</formula>
    </cfRule>
    <cfRule type="cellIs" dxfId="51" priority="15" operator="equal">
      <formula>""</formula>
    </cfRule>
  </conditionalFormatting>
  <conditionalFormatting sqref="V42:V43">
    <cfRule type="expression" dxfId="50" priority="67">
      <formula>#REF!="④"</formula>
    </cfRule>
    <cfRule type="expression" dxfId="49" priority="68">
      <formula>#REF!="③"</formula>
    </cfRule>
    <cfRule type="cellIs" dxfId="48" priority="69" operator="equal">
      <formula>""</formula>
    </cfRule>
  </conditionalFormatting>
  <conditionalFormatting sqref="AB42:AB43">
    <cfRule type="expression" dxfId="47" priority="64">
      <formula>#REF!="④"</formula>
    </cfRule>
    <cfRule type="expression" dxfId="46" priority="65">
      <formula>#REF!="③"</formula>
    </cfRule>
    <cfRule type="cellIs" dxfId="45" priority="66" operator="equal">
      <formula>""</formula>
    </cfRule>
  </conditionalFormatting>
  <conditionalFormatting sqref="AL42:AL43">
    <cfRule type="expression" dxfId="44" priority="61">
      <formula>#REF!="④"</formula>
    </cfRule>
    <cfRule type="expression" dxfId="43" priority="62">
      <formula>#REF!="③"</formula>
    </cfRule>
    <cfRule type="cellIs" dxfId="42" priority="63" operator="equal">
      <formula>""</formula>
    </cfRule>
  </conditionalFormatting>
  <conditionalFormatting sqref="AR42:AR43">
    <cfRule type="expression" dxfId="41" priority="58">
      <formula>#REF!="④"</formula>
    </cfRule>
    <cfRule type="expression" dxfId="40" priority="59">
      <formula>#REF!="③"</formula>
    </cfRule>
    <cfRule type="cellIs" dxfId="39" priority="60" operator="equal">
      <formula>""</formula>
    </cfRule>
  </conditionalFormatting>
  <conditionalFormatting sqref="AX42:AX43">
    <cfRule type="expression" dxfId="38" priority="55">
      <formula>#REF!="④"</formula>
    </cfRule>
    <cfRule type="expression" dxfId="37" priority="56">
      <formula>#REF!="③"</formula>
    </cfRule>
    <cfRule type="cellIs" dxfId="36" priority="57" operator="equal">
      <formula>""</formula>
    </cfRule>
  </conditionalFormatting>
  <conditionalFormatting sqref="BD42:BD43">
    <cfRule type="expression" dxfId="35" priority="52">
      <formula>#REF!="④"</formula>
    </cfRule>
    <cfRule type="expression" dxfId="34" priority="53">
      <formula>#REF!="③"</formula>
    </cfRule>
    <cfRule type="cellIs" dxfId="33" priority="54" operator="equal">
      <formula>""</formula>
    </cfRule>
  </conditionalFormatting>
  <conditionalFormatting sqref="BN42:BN43">
    <cfRule type="expression" dxfId="32" priority="49">
      <formula>#REF!="④"</formula>
    </cfRule>
    <cfRule type="expression" dxfId="31" priority="50">
      <formula>#REF!="③"</formula>
    </cfRule>
    <cfRule type="cellIs" dxfId="30" priority="51" operator="equal">
      <formula>""</formula>
    </cfRule>
  </conditionalFormatting>
  <conditionalFormatting sqref="BT42:BT43">
    <cfRule type="expression" dxfId="29" priority="46">
      <formula>#REF!="④"</formula>
    </cfRule>
    <cfRule type="expression" dxfId="28" priority="47">
      <formula>#REF!="③"</formula>
    </cfRule>
    <cfRule type="cellIs" dxfId="27" priority="48" operator="equal">
      <formula>""</formula>
    </cfRule>
  </conditionalFormatting>
  <conditionalFormatting sqref="BZ42:BZ43">
    <cfRule type="expression" dxfId="26" priority="43">
      <formula>#REF!="④"</formula>
    </cfRule>
    <cfRule type="expression" dxfId="25" priority="44">
      <formula>#REF!="③"</formula>
    </cfRule>
    <cfRule type="cellIs" dxfId="24" priority="45" operator="equal">
      <formula>""</formula>
    </cfRule>
  </conditionalFormatting>
  <conditionalFormatting sqref="CF42:CF43">
    <cfRule type="expression" dxfId="23" priority="40">
      <formula>#REF!="④"</formula>
    </cfRule>
    <cfRule type="expression" dxfId="22" priority="41">
      <formula>#REF!="③"</formula>
    </cfRule>
    <cfRule type="cellIs" dxfId="21" priority="42" operator="equal">
      <formula>""</formula>
    </cfRule>
  </conditionalFormatting>
  <conditionalFormatting sqref="CP42:CP43">
    <cfRule type="expression" dxfId="20" priority="37">
      <formula>#REF!="④"</formula>
    </cfRule>
    <cfRule type="expression" dxfId="19" priority="38">
      <formula>#REF!="③"</formula>
    </cfRule>
    <cfRule type="cellIs" dxfId="18" priority="39" operator="equal">
      <formula>""</formula>
    </cfRule>
  </conditionalFormatting>
  <conditionalFormatting sqref="CV42:CV43">
    <cfRule type="expression" dxfId="17" priority="34">
      <formula>#REF!="④"</formula>
    </cfRule>
    <cfRule type="expression" dxfId="16" priority="35">
      <formula>#REF!="③"</formula>
    </cfRule>
    <cfRule type="cellIs" dxfId="15" priority="36" operator="equal">
      <formula>""</formula>
    </cfRule>
  </conditionalFormatting>
  <conditionalFormatting sqref="DB42:DB43">
    <cfRule type="expression" dxfId="14" priority="31">
      <formula>#REF!="④"</formula>
    </cfRule>
    <cfRule type="expression" dxfId="13" priority="32">
      <formula>#REF!="③"</formula>
    </cfRule>
    <cfRule type="cellIs" dxfId="12" priority="33" operator="equal">
      <formula>""</formula>
    </cfRule>
  </conditionalFormatting>
  <conditionalFormatting sqref="FL42:FL43">
    <cfRule type="expression" dxfId="11" priority="4">
      <formula>#REF!="④"</formula>
    </cfRule>
    <cfRule type="expression" dxfId="10" priority="5">
      <formula>#REF!="③"</formula>
    </cfRule>
    <cfRule type="cellIs" dxfId="9" priority="6" operator="equal">
      <formula>""</formula>
    </cfRule>
  </conditionalFormatting>
  <conditionalFormatting sqref="EZ42:EZ43">
    <cfRule type="expression" dxfId="8" priority="10">
      <formula>#REF!="④"</formula>
    </cfRule>
    <cfRule type="expression" dxfId="7" priority="11">
      <formula>#REF!="③"</formula>
    </cfRule>
    <cfRule type="cellIs" dxfId="6" priority="12" operator="equal">
      <formula>""</formula>
    </cfRule>
  </conditionalFormatting>
  <conditionalFormatting sqref="FF42:FF43">
    <cfRule type="expression" dxfId="5" priority="7">
      <formula>#REF!="④"</formula>
    </cfRule>
    <cfRule type="expression" dxfId="4" priority="8">
      <formula>#REF!="③"</formula>
    </cfRule>
    <cfRule type="cellIs" dxfId="3" priority="9" operator="equal">
      <formula>""</formula>
    </cfRule>
  </conditionalFormatting>
  <conditionalFormatting sqref="F6:I6">
    <cfRule type="containsBlanks" dxfId="2" priority="3" stopIfTrue="1">
      <formula>LEN(TRIM(F6))=0</formula>
    </cfRule>
  </conditionalFormatting>
  <conditionalFormatting sqref="AD6:AH6">
    <cfRule type="containsBlanks" dxfId="1" priority="2" stopIfTrue="1">
      <formula>LEN(TRIM(AD6))=0</formula>
    </cfRule>
  </conditionalFormatting>
  <conditionalFormatting sqref="AS5:AW5 AI6:AR6">
    <cfRule type="containsBlanks" dxfId="0" priority="1" stopIfTrue="1">
      <formula>LEN(TRIM(AI5))=0</formula>
    </cfRule>
  </conditionalFormatting>
  <pageMargins left="0.7" right="0.7" top="0.75" bottom="0.75" header="0.3" footer="0.3"/>
  <pageSetup paperSize="9" scale="37" orientation="landscape" horizontalDpi="300" verticalDpi="300" r:id="rId1"/>
  <ignoredErrors>
    <ignoredError sqref="F16:I43 AH16:AK43 BJ16:BM43 CL16:CO43 DN16:DQ43 EP16:ES4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AB16:AB43 JX16:JX43 TT16:TT43 ADP16:ADP43 ANL16:ANL43 AXH16:AXH43 BHD16:BHD43 BQZ16:BQZ43 CAV16:CAV43 CKR16:CKR43 CUN16:CUN43 DEJ16:DEJ43 DOF16:DOF43 DYB16:DYB43 EHX16:EHX43 ERT16:ERT43 FBP16:FBP43 FLL16:FLL43 FVH16:FVH43 GFD16:GFD43 GOZ16:GOZ43 GYV16:GYV43 HIR16:HIR43 HSN16:HSN43 ICJ16:ICJ43 IMF16:IMF43 IWB16:IWB43 JFX16:JFX43 JPT16:JPT43 JZP16:JZP43 KJL16:KJL43 KTH16:KTH43 LDD16:LDD43 LMZ16:LMZ43 LWV16:LWV43 MGR16:MGR43 MQN16:MQN43 NAJ16:NAJ43 NKF16:NKF43 NUB16:NUB43 ODX16:ODX43 ONT16:ONT43 OXP16:OXP43 PHL16:PHL43 PRH16:PRH43 QBD16:QBD43 QKZ16:QKZ43 QUV16:QUV43 RER16:RER43 RON16:RON43 RYJ16:RYJ43 SIF16:SIF43 SSB16:SSB43 TBX16:TBX43 TLT16:TLT43 TVP16:TVP43 UFL16:UFL43 UPH16:UPH43 UZD16:UZD43 VIZ16:VIZ43 VSV16:VSV43 WCR16:WCR43 WMN16:WMN43 WWJ16:WWJ43 AB65552:AB65579 JX65552:JX65579 TT65552:TT65579 ADP65552:ADP65579 ANL65552:ANL65579 AXH65552:AXH65579 BHD65552:BHD65579 BQZ65552:BQZ65579 CAV65552:CAV65579 CKR65552:CKR65579 CUN65552:CUN65579 DEJ65552:DEJ65579 DOF65552:DOF65579 DYB65552:DYB65579 EHX65552:EHX65579 ERT65552:ERT65579 FBP65552:FBP65579 FLL65552:FLL65579 FVH65552:FVH65579 GFD65552:GFD65579 GOZ65552:GOZ65579 GYV65552:GYV65579 HIR65552:HIR65579 HSN65552:HSN65579 ICJ65552:ICJ65579 IMF65552:IMF65579 IWB65552:IWB65579 JFX65552:JFX65579 JPT65552:JPT65579 JZP65552:JZP65579 KJL65552:KJL65579 KTH65552:KTH65579 LDD65552:LDD65579 LMZ65552:LMZ65579 LWV65552:LWV65579 MGR65552:MGR65579 MQN65552:MQN65579 NAJ65552:NAJ65579 NKF65552:NKF65579 NUB65552:NUB65579 ODX65552:ODX65579 ONT65552:ONT65579 OXP65552:OXP65579 PHL65552:PHL65579 PRH65552:PRH65579 QBD65552:QBD65579 QKZ65552:QKZ65579 QUV65552:QUV65579 RER65552:RER65579 RON65552:RON65579 RYJ65552:RYJ65579 SIF65552:SIF65579 SSB65552:SSB65579 TBX65552:TBX65579 TLT65552:TLT65579 TVP65552:TVP65579 UFL65552:UFL65579 UPH65552:UPH65579 UZD65552:UZD65579 VIZ65552:VIZ65579 VSV65552:VSV65579 WCR65552:WCR65579 WMN65552:WMN65579 WWJ65552:WWJ65579 AB131088:AB131115 JX131088:JX131115 TT131088:TT131115 ADP131088:ADP131115 ANL131088:ANL131115 AXH131088:AXH131115 BHD131088:BHD131115 BQZ131088:BQZ131115 CAV131088:CAV131115 CKR131088:CKR131115 CUN131088:CUN131115 DEJ131088:DEJ131115 DOF131088:DOF131115 DYB131088:DYB131115 EHX131088:EHX131115 ERT131088:ERT131115 FBP131088:FBP131115 FLL131088:FLL131115 FVH131088:FVH131115 GFD131088:GFD131115 GOZ131088:GOZ131115 GYV131088:GYV131115 HIR131088:HIR131115 HSN131088:HSN131115 ICJ131088:ICJ131115 IMF131088:IMF131115 IWB131088:IWB131115 JFX131088:JFX131115 JPT131088:JPT131115 JZP131088:JZP131115 KJL131088:KJL131115 KTH131088:KTH131115 LDD131088:LDD131115 LMZ131088:LMZ131115 LWV131088:LWV131115 MGR131088:MGR131115 MQN131088:MQN131115 NAJ131088:NAJ131115 NKF131088:NKF131115 NUB131088:NUB131115 ODX131088:ODX131115 ONT131088:ONT131115 OXP131088:OXP131115 PHL131088:PHL131115 PRH131088:PRH131115 QBD131088:QBD131115 QKZ131088:QKZ131115 QUV131088:QUV131115 RER131088:RER131115 RON131088:RON131115 RYJ131088:RYJ131115 SIF131088:SIF131115 SSB131088:SSB131115 TBX131088:TBX131115 TLT131088:TLT131115 TVP131088:TVP131115 UFL131088:UFL131115 UPH131088:UPH131115 UZD131088:UZD131115 VIZ131088:VIZ131115 VSV131088:VSV131115 WCR131088:WCR131115 WMN131088:WMN131115 WWJ131088:WWJ131115 AB196624:AB196651 JX196624:JX196651 TT196624:TT196651 ADP196624:ADP196651 ANL196624:ANL196651 AXH196624:AXH196651 BHD196624:BHD196651 BQZ196624:BQZ196651 CAV196624:CAV196651 CKR196624:CKR196651 CUN196624:CUN196651 DEJ196624:DEJ196651 DOF196624:DOF196651 DYB196624:DYB196651 EHX196624:EHX196651 ERT196624:ERT196651 FBP196624:FBP196651 FLL196624:FLL196651 FVH196624:FVH196651 GFD196624:GFD196651 GOZ196624:GOZ196651 GYV196624:GYV196651 HIR196624:HIR196651 HSN196624:HSN196651 ICJ196624:ICJ196651 IMF196624:IMF196651 IWB196624:IWB196651 JFX196624:JFX196651 JPT196624:JPT196651 JZP196624:JZP196651 KJL196624:KJL196651 KTH196624:KTH196651 LDD196624:LDD196651 LMZ196624:LMZ196651 LWV196624:LWV196651 MGR196624:MGR196651 MQN196624:MQN196651 NAJ196624:NAJ196651 NKF196624:NKF196651 NUB196624:NUB196651 ODX196624:ODX196651 ONT196624:ONT196651 OXP196624:OXP196651 PHL196624:PHL196651 PRH196624:PRH196651 QBD196624:QBD196651 QKZ196624:QKZ196651 QUV196624:QUV196651 RER196624:RER196651 RON196624:RON196651 RYJ196624:RYJ196651 SIF196624:SIF196651 SSB196624:SSB196651 TBX196624:TBX196651 TLT196624:TLT196651 TVP196624:TVP196651 UFL196624:UFL196651 UPH196624:UPH196651 UZD196624:UZD196651 VIZ196624:VIZ196651 VSV196624:VSV196651 WCR196624:WCR196651 WMN196624:WMN196651 WWJ196624:WWJ196651 AB262160:AB262187 JX262160:JX262187 TT262160:TT262187 ADP262160:ADP262187 ANL262160:ANL262187 AXH262160:AXH262187 BHD262160:BHD262187 BQZ262160:BQZ262187 CAV262160:CAV262187 CKR262160:CKR262187 CUN262160:CUN262187 DEJ262160:DEJ262187 DOF262160:DOF262187 DYB262160:DYB262187 EHX262160:EHX262187 ERT262160:ERT262187 FBP262160:FBP262187 FLL262160:FLL262187 FVH262160:FVH262187 GFD262160:GFD262187 GOZ262160:GOZ262187 GYV262160:GYV262187 HIR262160:HIR262187 HSN262160:HSN262187 ICJ262160:ICJ262187 IMF262160:IMF262187 IWB262160:IWB262187 JFX262160:JFX262187 JPT262160:JPT262187 JZP262160:JZP262187 KJL262160:KJL262187 KTH262160:KTH262187 LDD262160:LDD262187 LMZ262160:LMZ262187 LWV262160:LWV262187 MGR262160:MGR262187 MQN262160:MQN262187 NAJ262160:NAJ262187 NKF262160:NKF262187 NUB262160:NUB262187 ODX262160:ODX262187 ONT262160:ONT262187 OXP262160:OXP262187 PHL262160:PHL262187 PRH262160:PRH262187 QBD262160:QBD262187 QKZ262160:QKZ262187 QUV262160:QUV262187 RER262160:RER262187 RON262160:RON262187 RYJ262160:RYJ262187 SIF262160:SIF262187 SSB262160:SSB262187 TBX262160:TBX262187 TLT262160:TLT262187 TVP262160:TVP262187 UFL262160:UFL262187 UPH262160:UPH262187 UZD262160:UZD262187 VIZ262160:VIZ262187 VSV262160:VSV262187 WCR262160:WCR262187 WMN262160:WMN262187 WWJ262160:WWJ262187 AB327696:AB327723 JX327696:JX327723 TT327696:TT327723 ADP327696:ADP327723 ANL327696:ANL327723 AXH327696:AXH327723 BHD327696:BHD327723 BQZ327696:BQZ327723 CAV327696:CAV327723 CKR327696:CKR327723 CUN327696:CUN327723 DEJ327696:DEJ327723 DOF327696:DOF327723 DYB327696:DYB327723 EHX327696:EHX327723 ERT327696:ERT327723 FBP327696:FBP327723 FLL327696:FLL327723 FVH327696:FVH327723 GFD327696:GFD327723 GOZ327696:GOZ327723 GYV327696:GYV327723 HIR327696:HIR327723 HSN327696:HSN327723 ICJ327696:ICJ327723 IMF327696:IMF327723 IWB327696:IWB327723 JFX327696:JFX327723 JPT327696:JPT327723 JZP327696:JZP327723 KJL327696:KJL327723 KTH327696:KTH327723 LDD327696:LDD327723 LMZ327696:LMZ327723 LWV327696:LWV327723 MGR327696:MGR327723 MQN327696:MQN327723 NAJ327696:NAJ327723 NKF327696:NKF327723 NUB327696:NUB327723 ODX327696:ODX327723 ONT327696:ONT327723 OXP327696:OXP327723 PHL327696:PHL327723 PRH327696:PRH327723 QBD327696:QBD327723 QKZ327696:QKZ327723 QUV327696:QUV327723 RER327696:RER327723 RON327696:RON327723 RYJ327696:RYJ327723 SIF327696:SIF327723 SSB327696:SSB327723 TBX327696:TBX327723 TLT327696:TLT327723 TVP327696:TVP327723 UFL327696:UFL327723 UPH327696:UPH327723 UZD327696:UZD327723 VIZ327696:VIZ327723 VSV327696:VSV327723 WCR327696:WCR327723 WMN327696:WMN327723 WWJ327696:WWJ327723 AB393232:AB393259 JX393232:JX393259 TT393232:TT393259 ADP393232:ADP393259 ANL393232:ANL393259 AXH393232:AXH393259 BHD393232:BHD393259 BQZ393232:BQZ393259 CAV393232:CAV393259 CKR393232:CKR393259 CUN393232:CUN393259 DEJ393232:DEJ393259 DOF393232:DOF393259 DYB393232:DYB393259 EHX393232:EHX393259 ERT393232:ERT393259 FBP393232:FBP393259 FLL393232:FLL393259 FVH393232:FVH393259 GFD393232:GFD393259 GOZ393232:GOZ393259 GYV393232:GYV393259 HIR393232:HIR393259 HSN393232:HSN393259 ICJ393232:ICJ393259 IMF393232:IMF393259 IWB393232:IWB393259 JFX393232:JFX393259 JPT393232:JPT393259 JZP393232:JZP393259 KJL393232:KJL393259 KTH393232:KTH393259 LDD393232:LDD393259 LMZ393232:LMZ393259 LWV393232:LWV393259 MGR393232:MGR393259 MQN393232:MQN393259 NAJ393232:NAJ393259 NKF393232:NKF393259 NUB393232:NUB393259 ODX393232:ODX393259 ONT393232:ONT393259 OXP393232:OXP393259 PHL393232:PHL393259 PRH393232:PRH393259 QBD393232:QBD393259 QKZ393232:QKZ393259 QUV393232:QUV393259 RER393232:RER393259 RON393232:RON393259 RYJ393232:RYJ393259 SIF393232:SIF393259 SSB393232:SSB393259 TBX393232:TBX393259 TLT393232:TLT393259 TVP393232:TVP393259 UFL393232:UFL393259 UPH393232:UPH393259 UZD393232:UZD393259 VIZ393232:VIZ393259 VSV393232:VSV393259 WCR393232:WCR393259 WMN393232:WMN393259 WWJ393232:WWJ393259 AB458768:AB458795 JX458768:JX458795 TT458768:TT458795 ADP458768:ADP458795 ANL458768:ANL458795 AXH458768:AXH458795 BHD458768:BHD458795 BQZ458768:BQZ458795 CAV458768:CAV458795 CKR458768:CKR458795 CUN458768:CUN458795 DEJ458768:DEJ458795 DOF458768:DOF458795 DYB458768:DYB458795 EHX458768:EHX458795 ERT458768:ERT458795 FBP458768:FBP458795 FLL458768:FLL458795 FVH458768:FVH458795 GFD458768:GFD458795 GOZ458768:GOZ458795 GYV458768:GYV458795 HIR458768:HIR458795 HSN458768:HSN458795 ICJ458768:ICJ458795 IMF458768:IMF458795 IWB458768:IWB458795 JFX458768:JFX458795 JPT458768:JPT458795 JZP458768:JZP458795 KJL458768:KJL458795 KTH458768:KTH458795 LDD458768:LDD458795 LMZ458768:LMZ458795 LWV458768:LWV458795 MGR458768:MGR458795 MQN458768:MQN458795 NAJ458768:NAJ458795 NKF458768:NKF458795 NUB458768:NUB458795 ODX458768:ODX458795 ONT458768:ONT458795 OXP458768:OXP458795 PHL458768:PHL458795 PRH458768:PRH458795 QBD458768:QBD458795 QKZ458768:QKZ458795 QUV458768:QUV458795 RER458768:RER458795 RON458768:RON458795 RYJ458768:RYJ458795 SIF458768:SIF458795 SSB458768:SSB458795 TBX458768:TBX458795 TLT458768:TLT458795 TVP458768:TVP458795 UFL458768:UFL458795 UPH458768:UPH458795 UZD458768:UZD458795 VIZ458768:VIZ458795 VSV458768:VSV458795 WCR458768:WCR458795 WMN458768:WMN458795 WWJ458768:WWJ458795 AB524304:AB524331 JX524304:JX524331 TT524304:TT524331 ADP524304:ADP524331 ANL524304:ANL524331 AXH524304:AXH524331 BHD524304:BHD524331 BQZ524304:BQZ524331 CAV524304:CAV524331 CKR524304:CKR524331 CUN524304:CUN524331 DEJ524304:DEJ524331 DOF524304:DOF524331 DYB524304:DYB524331 EHX524304:EHX524331 ERT524304:ERT524331 FBP524304:FBP524331 FLL524304:FLL524331 FVH524304:FVH524331 GFD524304:GFD524331 GOZ524304:GOZ524331 GYV524304:GYV524331 HIR524304:HIR524331 HSN524304:HSN524331 ICJ524304:ICJ524331 IMF524304:IMF524331 IWB524304:IWB524331 JFX524304:JFX524331 JPT524304:JPT524331 JZP524304:JZP524331 KJL524304:KJL524331 KTH524304:KTH524331 LDD524304:LDD524331 LMZ524304:LMZ524331 LWV524304:LWV524331 MGR524304:MGR524331 MQN524304:MQN524331 NAJ524304:NAJ524331 NKF524304:NKF524331 NUB524304:NUB524331 ODX524304:ODX524331 ONT524304:ONT524331 OXP524304:OXP524331 PHL524304:PHL524331 PRH524304:PRH524331 QBD524304:QBD524331 QKZ524304:QKZ524331 QUV524304:QUV524331 RER524304:RER524331 RON524304:RON524331 RYJ524304:RYJ524331 SIF524304:SIF524331 SSB524304:SSB524331 TBX524304:TBX524331 TLT524304:TLT524331 TVP524304:TVP524331 UFL524304:UFL524331 UPH524304:UPH524331 UZD524304:UZD524331 VIZ524304:VIZ524331 VSV524304:VSV524331 WCR524304:WCR524331 WMN524304:WMN524331 WWJ524304:WWJ524331 AB589840:AB589867 JX589840:JX589867 TT589840:TT589867 ADP589840:ADP589867 ANL589840:ANL589867 AXH589840:AXH589867 BHD589840:BHD589867 BQZ589840:BQZ589867 CAV589840:CAV589867 CKR589840:CKR589867 CUN589840:CUN589867 DEJ589840:DEJ589867 DOF589840:DOF589867 DYB589840:DYB589867 EHX589840:EHX589867 ERT589840:ERT589867 FBP589840:FBP589867 FLL589840:FLL589867 FVH589840:FVH589867 GFD589840:GFD589867 GOZ589840:GOZ589867 GYV589840:GYV589867 HIR589840:HIR589867 HSN589840:HSN589867 ICJ589840:ICJ589867 IMF589840:IMF589867 IWB589840:IWB589867 JFX589840:JFX589867 JPT589840:JPT589867 JZP589840:JZP589867 KJL589840:KJL589867 KTH589840:KTH589867 LDD589840:LDD589867 LMZ589840:LMZ589867 LWV589840:LWV589867 MGR589840:MGR589867 MQN589840:MQN589867 NAJ589840:NAJ589867 NKF589840:NKF589867 NUB589840:NUB589867 ODX589840:ODX589867 ONT589840:ONT589867 OXP589840:OXP589867 PHL589840:PHL589867 PRH589840:PRH589867 QBD589840:QBD589867 QKZ589840:QKZ589867 QUV589840:QUV589867 RER589840:RER589867 RON589840:RON589867 RYJ589840:RYJ589867 SIF589840:SIF589867 SSB589840:SSB589867 TBX589840:TBX589867 TLT589840:TLT589867 TVP589840:TVP589867 UFL589840:UFL589867 UPH589840:UPH589867 UZD589840:UZD589867 VIZ589840:VIZ589867 VSV589840:VSV589867 WCR589840:WCR589867 WMN589840:WMN589867 WWJ589840:WWJ589867 AB655376:AB655403 JX655376:JX655403 TT655376:TT655403 ADP655376:ADP655403 ANL655376:ANL655403 AXH655376:AXH655403 BHD655376:BHD655403 BQZ655376:BQZ655403 CAV655376:CAV655403 CKR655376:CKR655403 CUN655376:CUN655403 DEJ655376:DEJ655403 DOF655376:DOF655403 DYB655376:DYB655403 EHX655376:EHX655403 ERT655376:ERT655403 FBP655376:FBP655403 FLL655376:FLL655403 FVH655376:FVH655403 GFD655376:GFD655403 GOZ655376:GOZ655403 GYV655376:GYV655403 HIR655376:HIR655403 HSN655376:HSN655403 ICJ655376:ICJ655403 IMF655376:IMF655403 IWB655376:IWB655403 JFX655376:JFX655403 JPT655376:JPT655403 JZP655376:JZP655403 KJL655376:KJL655403 KTH655376:KTH655403 LDD655376:LDD655403 LMZ655376:LMZ655403 LWV655376:LWV655403 MGR655376:MGR655403 MQN655376:MQN655403 NAJ655376:NAJ655403 NKF655376:NKF655403 NUB655376:NUB655403 ODX655376:ODX655403 ONT655376:ONT655403 OXP655376:OXP655403 PHL655376:PHL655403 PRH655376:PRH655403 QBD655376:QBD655403 QKZ655376:QKZ655403 QUV655376:QUV655403 RER655376:RER655403 RON655376:RON655403 RYJ655376:RYJ655403 SIF655376:SIF655403 SSB655376:SSB655403 TBX655376:TBX655403 TLT655376:TLT655403 TVP655376:TVP655403 UFL655376:UFL655403 UPH655376:UPH655403 UZD655376:UZD655403 VIZ655376:VIZ655403 VSV655376:VSV655403 WCR655376:WCR655403 WMN655376:WMN655403 WWJ655376:WWJ655403 AB720912:AB720939 JX720912:JX720939 TT720912:TT720939 ADP720912:ADP720939 ANL720912:ANL720939 AXH720912:AXH720939 BHD720912:BHD720939 BQZ720912:BQZ720939 CAV720912:CAV720939 CKR720912:CKR720939 CUN720912:CUN720939 DEJ720912:DEJ720939 DOF720912:DOF720939 DYB720912:DYB720939 EHX720912:EHX720939 ERT720912:ERT720939 FBP720912:FBP720939 FLL720912:FLL720939 FVH720912:FVH720939 GFD720912:GFD720939 GOZ720912:GOZ720939 GYV720912:GYV720939 HIR720912:HIR720939 HSN720912:HSN720939 ICJ720912:ICJ720939 IMF720912:IMF720939 IWB720912:IWB720939 JFX720912:JFX720939 JPT720912:JPT720939 JZP720912:JZP720939 KJL720912:KJL720939 KTH720912:KTH720939 LDD720912:LDD720939 LMZ720912:LMZ720939 LWV720912:LWV720939 MGR720912:MGR720939 MQN720912:MQN720939 NAJ720912:NAJ720939 NKF720912:NKF720939 NUB720912:NUB720939 ODX720912:ODX720939 ONT720912:ONT720939 OXP720912:OXP720939 PHL720912:PHL720939 PRH720912:PRH720939 QBD720912:QBD720939 QKZ720912:QKZ720939 QUV720912:QUV720939 RER720912:RER720939 RON720912:RON720939 RYJ720912:RYJ720939 SIF720912:SIF720939 SSB720912:SSB720939 TBX720912:TBX720939 TLT720912:TLT720939 TVP720912:TVP720939 UFL720912:UFL720939 UPH720912:UPH720939 UZD720912:UZD720939 VIZ720912:VIZ720939 VSV720912:VSV720939 WCR720912:WCR720939 WMN720912:WMN720939 WWJ720912:WWJ720939 AB786448:AB786475 JX786448:JX786475 TT786448:TT786475 ADP786448:ADP786475 ANL786448:ANL786475 AXH786448:AXH786475 BHD786448:BHD786475 BQZ786448:BQZ786475 CAV786448:CAV786475 CKR786448:CKR786475 CUN786448:CUN786475 DEJ786448:DEJ786475 DOF786448:DOF786475 DYB786448:DYB786475 EHX786448:EHX786475 ERT786448:ERT786475 FBP786448:FBP786475 FLL786448:FLL786475 FVH786448:FVH786475 GFD786448:GFD786475 GOZ786448:GOZ786475 GYV786448:GYV786475 HIR786448:HIR786475 HSN786448:HSN786475 ICJ786448:ICJ786475 IMF786448:IMF786475 IWB786448:IWB786475 JFX786448:JFX786475 JPT786448:JPT786475 JZP786448:JZP786475 KJL786448:KJL786475 KTH786448:KTH786475 LDD786448:LDD786475 LMZ786448:LMZ786475 LWV786448:LWV786475 MGR786448:MGR786475 MQN786448:MQN786475 NAJ786448:NAJ786475 NKF786448:NKF786475 NUB786448:NUB786475 ODX786448:ODX786475 ONT786448:ONT786475 OXP786448:OXP786475 PHL786448:PHL786475 PRH786448:PRH786475 QBD786448:QBD786475 QKZ786448:QKZ786475 QUV786448:QUV786475 RER786448:RER786475 RON786448:RON786475 RYJ786448:RYJ786475 SIF786448:SIF786475 SSB786448:SSB786475 TBX786448:TBX786475 TLT786448:TLT786475 TVP786448:TVP786475 UFL786448:UFL786475 UPH786448:UPH786475 UZD786448:UZD786475 VIZ786448:VIZ786475 VSV786448:VSV786475 WCR786448:WCR786475 WMN786448:WMN786475 WWJ786448:WWJ786475 AB851984:AB852011 JX851984:JX852011 TT851984:TT852011 ADP851984:ADP852011 ANL851984:ANL852011 AXH851984:AXH852011 BHD851984:BHD852011 BQZ851984:BQZ852011 CAV851984:CAV852011 CKR851984:CKR852011 CUN851984:CUN852011 DEJ851984:DEJ852011 DOF851984:DOF852011 DYB851984:DYB852011 EHX851984:EHX852011 ERT851984:ERT852011 FBP851984:FBP852011 FLL851984:FLL852011 FVH851984:FVH852011 GFD851984:GFD852011 GOZ851984:GOZ852011 GYV851984:GYV852011 HIR851984:HIR852011 HSN851984:HSN852011 ICJ851984:ICJ852011 IMF851984:IMF852011 IWB851984:IWB852011 JFX851984:JFX852011 JPT851984:JPT852011 JZP851984:JZP852011 KJL851984:KJL852011 KTH851984:KTH852011 LDD851984:LDD852011 LMZ851984:LMZ852011 LWV851984:LWV852011 MGR851984:MGR852011 MQN851984:MQN852011 NAJ851984:NAJ852011 NKF851984:NKF852011 NUB851984:NUB852011 ODX851984:ODX852011 ONT851984:ONT852011 OXP851984:OXP852011 PHL851984:PHL852011 PRH851984:PRH852011 QBD851984:QBD852011 QKZ851984:QKZ852011 QUV851984:QUV852011 RER851984:RER852011 RON851984:RON852011 RYJ851984:RYJ852011 SIF851984:SIF852011 SSB851984:SSB852011 TBX851984:TBX852011 TLT851984:TLT852011 TVP851984:TVP852011 UFL851984:UFL852011 UPH851984:UPH852011 UZD851984:UZD852011 VIZ851984:VIZ852011 VSV851984:VSV852011 WCR851984:WCR852011 WMN851984:WMN852011 WWJ851984:WWJ852011 AB917520:AB917547 JX917520:JX917547 TT917520:TT917547 ADP917520:ADP917547 ANL917520:ANL917547 AXH917520:AXH917547 BHD917520:BHD917547 BQZ917520:BQZ917547 CAV917520:CAV917547 CKR917520:CKR917547 CUN917520:CUN917547 DEJ917520:DEJ917547 DOF917520:DOF917547 DYB917520:DYB917547 EHX917520:EHX917547 ERT917520:ERT917547 FBP917520:FBP917547 FLL917520:FLL917547 FVH917520:FVH917547 GFD917520:GFD917547 GOZ917520:GOZ917547 GYV917520:GYV917547 HIR917520:HIR917547 HSN917520:HSN917547 ICJ917520:ICJ917547 IMF917520:IMF917547 IWB917520:IWB917547 JFX917520:JFX917547 JPT917520:JPT917547 JZP917520:JZP917547 KJL917520:KJL917547 KTH917520:KTH917547 LDD917520:LDD917547 LMZ917520:LMZ917547 LWV917520:LWV917547 MGR917520:MGR917547 MQN917520:MQN917547 NAJ917520:NAJ917547 NKF917520:NKF917547 NUB917520:NUB917547 ODX917520:ODX917547 ONT917520:ONT917547 OXP917520:OXP917547 PHL917520:PHL917547 PRH917520:PRH917547 QBD917520:QBD917547 QKZ917520:QKZ917547 QUV917520:QUV917547 RER917520:RER917547 RON917520:RON917547 RYJ917520:RYJ917547 SIF917520:SIF917547 SSB917520:SSB917547 TBX917520:TBX917547 TLT917520:TLT917547 TVP917520:TVP917547 UFL917520:UFL917547 UPH917520:UPH917547 UZD917520:UZD917547 VIZ917520:VIZ917547 VSV917520:VSV917547 WCR917520:WCR917547 WMN917520:WMN917547 WWJ917520:WWJ917547 AB983056:AB983083 JX983056:JX983083 TT983056:TT983083 ADP983056:ADP983083 ANL983056:ANL983083 AXH983056:AXH983083 BHD983056:BHD983083 BQZ983056:BQZ983083 CAV983056:CAV983083 CKR983056:CKR983083 CUN983056:CUN983083 DEJ983056:DEJ983083 DOF983056:DOF983083 DYB983056:DYB983083 EHX983056:EHX983083 ERT983056:ERT983083 FBP983056:FBP983083 FLL983056:FLL983083 FVH983056:FVH983083 GFD983056:GFD983083 GOZ983056:GOZ983083 GYV983056:GYV983083 HIR983056:HIR983083 HSN983056:HSN983083 ICJ983056:ICJ983083 IMF983056:IMF983083 IWB983056:IWB983083 JFX983056:JFX983083 JPT983056:JPT983083 JZP983056:JZP983083 KJL983056:KJL983083 KTH983056:KTH983083 LDD983056:LDD983083 LMZ983056:LMZ983083 LWV983056:LWV983083 MGR983056:MGR983083 MQN983056:MQN983083 NAJ983056:NAJ983083 NKF983056:NKF983083 NUB983056:NUB983083 ODX983056:ODX983083 ONT983056:ONT983083 OXP983056:OXP983083 PHL983056:PHL983083 PRH983056:PRH983083 QBD983056:QBD983083 QKZ983056:QKZ983083 QUV983056:QUV983083 RER983056:RER983083 RON983056:RON983083 RYJ983056:RYJ983083 SIF983056:SIF983083 SSB983056:SSB983083 TBX983056:TBX983083 TLT983056:TLT983083 TVP983056:TVP983083 UFL983056:UFL983083 UPH983056:UPH983083 UZD983056:UZD983083 VIZ983056:VIZ983083 VSV983056:VSV983083 WCR983056:WCR983083 WMN983056:WMN983083 WWJ983056:WWJ983083 P16:P43 JL16:JL43 TH16:TH43 ADD16:ADD43 AMZ16:AMZ43 AWV16:AWV43 BGR16:BGR43 BQN16:BQN43 CAJ16:CAJ43 CKF16:CKF43 CUB16:CUB43 DDX16:DDX43 DNT16:DNT43 DXP16:DXP43 EHL16:EHL43 ERH16:ERH43 FBD16:FBD43 FKZ16:FKZ43 FUV16:FUV43 GER16:GER43 GON16:GON43 GYJ16:GYJ43 HIF16:HIF43 HSB16:HSB43 IBX16:IBX43 ILT16:ILT43 IVP16:IVP43 JFL16:JFL43 JPH16:JPH43 JZD16:JZD43 KIZ16:KIZ43 KSV16:KSV43 LCR16:LCR43 LMN16:LMN43 LWJ16:LWJ43 MGF16:MGF43 MQB16:MQB43 MZX16:MZX43 NJT16:NJT43 NTP16:NTP43 ODL16:ODL43 ONH16:ONH43 OXD16:OXD43 PGZ16:PGZ43 PQV16:PQV43 QAR16:QAR43 QKN16:QKN43 QUJ16:QUJ43 REF16:REF43 ROB16:ROB43 RXX16:RXX43 SHT16:SHT43 SRP16:SRP43 TBL16:TBL43 TLH16:TLH43 TVD16:TVD43 UEZ16:UEZ43 UOV16:UOV43 UYR16:UYR43 VIN16:VIN43 VSJ16:VSJ43 WCF16:WCF43 WMB16:WMB43 WVX16:WVX43 P65552:P65579 JL65552:JL65579 TH65552:TH65579 ADD65552:ADD65579 AMZ65552:AMZ65579 AWV65552:AWV65579 BGR65552:BGR65579 BQN65552:BQN65579 CAJ65552:CAJ65579 CKF65552:CKF65579 CUB65552:CUB65579 DDX65552:DDX65579 DNT65552:DNT65579 DXP65552:DXP65579 EHL65552:EHL65579 ERH65552:ERH65579 FBD65552:FBD65579 FKZ65552:FKZ65579 FUV65552:FUV65579 GER65552:GER65579 GON65552:GON65579 GYJ65552:GYJ65579 HIF65552:HIF65579 HSB65552:HSB65579 IBX65552:IBX65579 ILT65552:ILT65579 IVP65552:IVP65579 JFL65552:JFL65579 JPH65552:JPH65579 JZD65552:JZD65579 KIZ65552:KIZ65579 KSV65552:KSV65579 LCR65552:LCR65579 LMN65552:LMN65579 LWJ65552:LWJ65579 MGF65552:MGF65579 MQB65552:MQB65579 MZX65552:MZX65579 NJT65552:NJT65579 NTP65552:NTP65579 ODL65552:ODL65579 ONH65552:ONH65579 OXD65552:OXD65579 PGZ65552:PGZ65579 PQV65552:PQV65579 QAR65552:QAR65579 QKN65552:QKN65579 QUJ65552:QUJ65579 REF65552:REF65579 ROB65552:ROB65579 RXX65552:RXX65579 SHT65552:SHT65579 SRP65552:SRP65579 TBL65552:TBL65579 TLH65552:TLH65579 TVD65552:TVD65579 UEZ65552:UEZ65579 UOV65552:UOV65579 UYR65552:UYR65579 VIN65552:VIN65579 VSJ65552:VSJ65579 WCF65552:WCF65579 WMB65552:WMB65579 WVX65552:WVX65579 P131088:P131115 JL131088:JL131115 TH131088:TH131115 ADD131088:ADD131115 AMZ131088:AMZ131115 AWV131088:AWV131115 BGR131088:BGR131115 BQN131088:BQN131115 CAJ131088:CAJ131115 CKF131088:CKF131115 CUB131088:CUB131115 DDX131088:DDX131115 DNT131088:DNT131115 DXP131088:DXP131115 EHL131088:EHL131115 ERH131088:ERH131115 FBD131088:FBD131115 FKZ131088:FKZ131115 FUV131088:FUV131115 GER131088:GER131115 GON131088:GON131115 GYJ131088:GYJ131115 HIF131088:HIF131115 HSB131088:HSB131115 IBX131088:IBX131115 ILT131088:ILT131115 IVP131088:IVP131115 JFL131088:JFL131115 JPH131088:JPH131115 JZD131088:JZD131115 KIZ131088:KIZ131115 KSV131088:KSV131115 LCR131088:LCR131115 LMN131088:LMN131115 LWJ131088:LWJ131115 MGF131088:MGF131115 MQB131088:MQB131115 MZX131088:MZX131115 NJT131088:NJT131115 NTP131088:NTP131115 ODL131088:ODL131115 ONH131088:ONH131115 OXD131088:OXD131115 PGZ131088:PGZ131115 PQV131088:PQV131115 QAR131088:QAR131115 QKN131088:QKN131115 QUJ131088:QUJ131115 REF131088:REF131115 ROB131088:ROB131115 RXX131088:RXX131115 SHT131088:SHT131115 SRP131088:SRP131115 TBL131088:TBL131115 TLH131088:TLH131115 TVD131088:TVD131115 UEZ131088:UEZ131115 UOV131088:UOV131115 UYR131088:UYR131115 VIN131088:VIN131115 VSJ131088:VSJ131115 WCF131088:WCF131115 WMB131088:WMB131115 WVX131088:WVX131115 P196624:P196651 JL196624:JL196651 TH196624:TH196651 ADD196624:ADD196651 AMZ196624:AMZ196651 AWV196624:AWV196651 BGR196624:BGR196651 BQN196624:BQN196651 CAJ196624:CAJ196651 CKF196624:CKF196651 CUB196624:CUB196651 DDX196624:DDX196651 DNT196624:DNT196651 DXP196624:DXP196651 EHL196624:EHL196651 ERH196624:ERH196651 FBD196624:FBD196651 FKZ196624:FKZ196651 FUV196624:FUV196651 GER196624:GER196651 GON196624:GON196651 GYJ196624:GYJ196651 HIF196624:HIF196651 HSB196624:HSB196651 IBX196624:IBX196651 ILT196624:ILT196651 IVP196624:IVP196651 JFL196624:JFL196651 JPH196624:JPH196651 JZD196624:JZD196651 KIZ196624:KIZ196651 KSV196624:KSV196651 LCR196624:LCR196651 LMN196624:LMN196651 LWJ196624:LWJ196651 MGF196624:MGF196651 MQB196624:MQB196651 MZX196624:MZX196651 NJT196624:NJT196651 NTP196624:NTP196651 ODL196624:ODL196651 ONH196624:ONH196651 OXD196624:OXD196651 PGZ196624:PGZ196651 PQV196624:PQV196651 QAR196624:QAR196651 QKN196624:QKN196651 QUJ196624:QUJ196651 REF196624:REF196651 ROB196624:ROB196651 RXX196624:RXX196651 SHT196624:SHT196651 SRP196624:SRP196651 TBL196624:TBL196651 TLH196624:TLH196651 TVD196624:TVD196651 UEZ196624:UEZ196651 UOV196624:UOV196651 UYR196624:UYR196651 VIN196624:VIN196651 VSJ196624:VSJ196651 WCF196624:WCF196651 WMB196624:WMB196651 WVX196624:WVX196651 P262160:P262187 JL262160:JL262187 TH262160:TH262187 ADD262160:ADD262187 AMZ262160:AMZ262187 AWV262160:AWV262187 BGR262160:BGR262187 BQN262160:BQN262187 CAJ262160:CAJ262187 CKF262160:CKF262187 CUB262160:CUB262187 DDX262160:DDX262187 DNT262160:DNT262187 DXP262160:DXP262187 EHL262160:EHL262187 ERH262160:ERH262187 FBD262160:FBD262187 FKZ262160:FKZ262187 FUV262160:FUV262187 GER262160:GER262187 GON262160:GON262187 GYJ262160:GYJ262187 HIF262160:HIF262187 HSB262160:HSB262187 IBX262160:IBX262187 ILT262160:ILT262187 IVP262160:IVP262187 JFL262160:JFL262187 JPH262160:JPH262187 JZD262160:JZD262187 KIZ262160:KIZ262187 KSV262160:KSV262187 LCR262160:LCR262187 LMN262160:LMN262187 LWJ262160:LWJ262187 MGF262160:MGF262187 MQB262160:MQB262187 MZX262160:MZX262187 NJT262160:NJT262187 NTP262160:NTP262187 ODL262160:ODL262187 ONH262160:ONH262187 OXD262160:OXD262187 PGZ262160:PGZ262187 PQV262160:PQV262187 QAR262160:QAR262187 QKN262160:QKN262187 QUJ262160:QUJ262187 REF262160:REF262187 ROB262160:ROB262187 RXX262160:RXX262187 SHT262160:SHT262187 SRP262160:SRP262187 TBL262160:TBL262187 TLH262160:TLH262187 TVD262160:TVD262187 UEZ262160:UEZ262187 UOV262160:UOV262187 UYR262160:UYR262187 VIN262160:VIN262187 VSJ262160:VSJ262187 WCF262160:WCF262187 WMB262160:WMB262187 WVX262160:WVX262187 P327696:P327723 JL327696:JL327723 TH327696:TH327723 ADD327696:ADD327723 AMZ327696:AMZ327723 AWV327696:AWV327723 BGR327696:BGR327723 BQN327696:BQN327723 CAJ327696:CAJ327723 CKF327696:CKF327723 CUB327696:CUB327723 DDX327696:DDX327723 DNT327696:DNT327723 DXP327696:DXP327723 EHL327696:EHL327723 ERH327696:ERH327723 FBD327696:FBD327723 FKZ327696:FKZ327723 FUV327696:FUV327723 GER327696:GER327723 GON327696:GON327723 GYJ327696:GYJ327723 HIF327696:HIF327723 HSB327696:HSB327723 IBX327696:IBX327723 ILT327696:ILT327723 IVP327696:IVP327723 JFL327696:JFL327723 JPH327696:JPH327723 JZD327696:JZD327723 KIZ327696:KIZ327723 KSV327696:KSV327723 LCR327696:LCR327723 LMN327696:LMN327723 LWJ327696:LWJ327723 MGF327696:MGF327723 MQB327696:MQB327723 MZX327696:MZX327723 NJT327696:NJT327723 NTP327696:NTP327723 ODL327696:ODL327723 ONH327696:ONH327723 OXD327696:OXD327723 PGZ327696:PGZ327723 PQV327696:PQV327723 QAR327696:QAR327723 QKN327696:QKN327723 QUJ327696:QUJ327723 REF327696:REF327723 ROB327696:ROB327723 RXX327696:RXX327723 SHT327696:SHT327723 SRP327696:SRP327723 TBL327696:TBL327723 TLH327696:TLH327723 TVD327696:TVD327723 UEZ327696:UEZ327723 UOV327696:UOV327723 UYR327696:UYR327723 VIN327696:VIN327723 VSJ327696:VSJ327723 WCF327696:WCF327723 WMB327696:WMB327723 WVX327696:WVX327723 P393232:P393259 JL393232:JL393259 TH393232:TH393259 ADD393232:ADD393259 AMZ393232:AMZ393259 AWV393232:AWV393259 BGR393232:BGR393259 BQN393232:BQN393259 CAJ393232:CAJ393259 CKF393232:CKF393259 CUB393232:CUB393259 DDX393232:DDX393259 DNT393232:DNT393259 DXP393232:DXP393259 EHL393232:EHL393259 ERH393232:ERH393259 FBD393232:FBD393259 FKZ393232:FKZ393259 FUV393232:FUV393259 GER393232:GER393259 GON393232:GON393259 GYJ393232:GYJ393259 HIF393232:HIF393259 HSB393232:HSB393259 IBX393232:IBX393259 ILT393232:ILT393259 IVP393232:IVP393259 JFL393232:JFL393259 JPH393232:JPH393259 JZD393232:JZD393259 KIZ393232:KIZ393259 KSV393232:KSV393259 LCR393232:LCR393259 LMN393232:LMN393259 LWJ393232:LWJ393259 MGF393232:MGF393259 MQB393232:MQB393259 MZX393232:MZX393259 NJT393232:NJT393259 NTP393232:NTP393259 ODL393232:ODL393259 ONH393232:ONH393259 OXD393232:OXD393259 PGZ393232:PGZ393259 PQV393232:PQV393259 QAR393232:QAR393259 QKN393232:QKN393259 QUJ393232:QUJ393259 REF393232:REF393259 ROB393232:ROB393259 RXX393232:RXX393259 SHT393232:SHT393259 SRP393232:SRP393259 TBL393232:TBL393259 TLH393232:TLH393259 TVD393232:TVD393259 UEZ393232:UEZ393259 UOV393232:UOV393259 UYR393232:UYR393259 VIN393232:VIN393259 VSJ393232:VSJ393259 WCF393232:WCF393259 WMB393232:WMB393259 WVX393232:WVX393259 P458768:P458795 JL458768:JL458795 TH458768:TH458795 ADD458768:ADD458795 AMZ458768:AMZ458795 AWV458768:AWV458795 BGR458768:BGR458795 BQN458768:BQN458795 CAJ458768:CAJ458795 CKF458768:CKF458795 CUB458768:CUB458795 DDX458768:DDX458795 DNT458768:DNT458795 DXP458768:DXP458795 EHL458768:EHL458795 ERH458768:ERH458795 FBD458768:FBD458795 FKZ458768:FKZ458795 FUV458768:FUV458795 GER458768:GER458795 GON458768:GON458795 GYJ458768:GYJ458795 HIF458768:HIF458795 HSB458768:HSB458795 IBX458768:IBX458795 ILT458768:ILT458795 IVP458768:IVP458795 JFL458768:JFL458795 JPH458768:JPH458795 JZD458768:JZD458795 KIZ458768:KIZ458795 KSV458768:KSV458795 LCR458768:LCR458795 LMN458768:LMN458795 LWJ458768:LWJ458795 MGF458768:MGF458795 MQB458768:MQB458795 MZX458768:MZX458795 NJT458768:NJT458795 NTP458768:NTP458795 ODL458768:ODL458795 ONH458768:ONH458795 OXD458768:OXD458795 PGZ458768:PGZ458795 PQV458768:PQV458795 QAR458768:QAR458795 QKN458768:QKN458795 QUJ458768:QUJ458795 REF458768:REF458795 ROB458768:ROB458795 RXX458768:RXX458795 SHT458768:SHT458795 SRP458768:SRP458795 TBL458768:TBL458795 TLH458768:TLH458795 TVD458768:TVD458795 UEZ458768:UEZ458795 UOV458768:UOV458795 UYR458768:UYR458795 VIN458768:VIN458795 VSJ458768:VSJ458795 WCF458768:WCF458795 WMB458768:WMB458795 WVX458768:WVX458795 P524304:P524331 JL524304:JL524331 TH524304:TH524331 ADD524304:ADD524331 AMZ524304:AMZ524331 AWV524304:AWV524331 BGR524304:BGR524331 BQN524304:BQN524331 CAJ524304:CAJ524331 CKF524304:CKF524331 CUB524304:CUB524331 DDX524304:DDX524331 DNT524304:DNT524331 DXP524304:DXP524331 EHL524304:EHL524331 ERH524304:ERH524331 FBD524304:FBD524331 FKZ524304:FKZ524331 FUV524304:FUV524331 GER524304:GER524331 GON524304:GON524331 GYJ524304:GYJ524331 HIF524304:HIF524331 HSB524304:HSB524331 IBX524304:IBX524331 ILT524304:ILT524331 IVP524304:IVP524331 JFL524304:JFL524331 JPH524304:JPH524331 JZD524304:JZD524331 KIZ524304:KIZ524331 KSV524304:KSV524331 LCR524304:LCR524331 LMN524304:LMN524331 LWJ524304:LWJ524331 MGF524304:MGF524331 MQB524304:MQB524331 MZX524304:MZX524331 NJT524304:NJT524331 NTP524304:NTP524331 ODL524304:ODL524331 ONH524304:ONH524331 OXD524304:OXD524331 PGZ524304:PGZ524331 PQV524304:PQV524331 QAR524304:QAR524331 QKN524304:QKN524331 QUJ524304:QUJ524331 REF524304:REF524331 ROB524304:ROB524331 RXX524304:RXX524331 SHT524304:SHT524331 SRP524304:SRP524331 TBL524304:TBL524331 TLH524304:TLH524331 TVD524304:TVD524331 UEZ524304:UEZ524331 UOV524304:UOV524331 UYR524304:UYR524331 VIN524304:VIN524331 VSJ524304:VSJ524331 WCF524304:WCF524331 WMB524304:WMB524331 WVX524304:WVX524331 P589840:P589867 JL589840:JL589867 TH589840:TH589867 ADD589840:ADD589867 AMZ589840:AMZ589867 AWV589840:AWV589867 BGR589840:BGR589867 BQN589840:BQN589867 CAJ589840:CAJ589867 CKF589840:CKF589867 CUB589840:CUB589867 DDX589840:DDX589867 DNT589840:DNT589867 DXP589840:DXP589867 EHL589840:EHL589867 ERH589840:ERH589867 FBD589840:FBD589867 FKZ589840:FKZ589867 FUV589840:FUV589867 GER589840:GER589867 GON589840:GON589867 GYJ589840:GYJ589867 HIF589840:HIF589867 HSB589840:HSB589867 IBX589840:IBX589867 ILT589840:ILT589867 IVP589840:IVP589867 JFL589840:JFL589867 JPH589840:JPH589867 JZD589840:JZD589867 KIZ589840:KIZ589867 KSV589840:KSV589867 LCR589840:LCR589867 LMN589840:LMN589867 LWJ589840:LWJ589867 MGF589840:MGF589867 MQB589840:MQB589867 MZX589840:MZX589867 NJT589840:NJT589867 NTP589840:NTP589867 ODL589840:ODL589867 ONH589840:ONH589867 OXD589840:OXD589867 PGZ589840:PGZ589867 PQV589840:PQV589867 QAR589840:QAR589867 QKN589840:QKN589867 QUJ589840:QUJ589867 REF589840:REF589867 ROB589840:ROB589867 RXX589840:RXX589867 SHT589840:SHT589867 SRP589840:SRP589867 TBL589840:TBL589867 TLH589840:TLH589867 TVD589840:TVD589867 UEZ589840:UEZ589867 UOV589840:UOV589867 UYR589840:UYR589867 VIN589840:VIN589867 VSJ589840:VSJ589867 WCF589840:WCF589867 WMB589840:WMB589867 WVX589840:WVX589867 P655376:P655403 JL655376:JL655403 TH655376:TH655403 ADD655376:ADD655403 AMZ655376:AMZ655403 AWV655376:AWV655403 BGR655376:BGR655403 BQN655376:BQN655403 CAJ655376:CAJ655403 CKF655376:CKF655403 CUB655376:CUB655403 DDX655376:DDX655403 DNT655376:DNT655403 DXP655376:DXP655403 EHL655376:EHL655403 ERH655376:ERH655403 FBD655376:FBD655403 FKZ655376:FKZ655403 FUV655376:FUV655403 GER655376:GER655403 GON655376:GON655403 GYJ655376:GYJ655403 HIF655376:HIF655403 HSB655376:HSB655403 IBX655376:IBX655403 ILT655376:ILT655403 IVP655376:IVP655403 JFL655376:JFL655403 JPH655376:JPH655403 JZD655376:JZD655403 KIZ655376:KIZ655403 KSV655376:KSV655403 LCR655376:LCR655403 LMN655376:LMN655403 LWJ655376:LWJ655403 MGF655376:MGF655403 MQB655376:MQB655403 MZX655376:MZX655403 NJT655376:NJT655403 NTP655376:NTP655403 ODL655376:ODL655403 ONH655376:ONH655403 OXD655376:OXD655403 PGZ655376:PGZ655403 PQV655376:PQV655403 QAR655376:QAR655403 QKN655376:QKN655403 QUJ655376:QUJ655403 REF655376:REF655403 ROB655376:ROB655403 RXX655376:RXX655403 SHT655376:SHT655403 SRP655376:SRP655403 TBL655376:TBL655403 TLH655376:TLH655403 TVD655376:TVD655403 UEZ655376:UEZ655403 UOV655376:UOV655403 UYR655376:UYR655403 VIN655376:VIN655403 VSJ655376:VSJ655403 WCF655376:WCF655403 WMB655376:WMB655403 WVX655376:WVX655403 P720912:P720939 JL720912:JL720939 TH720912:TH720939 ADD720912:ADD720939 AMZ720912:AMZ720939 AWV720912:AWV720939 BGR720912:BGR720939 BQN720912:BQN720939 CAJ720912:CAJ720939 CKF720912:CKF720939 CUB720912:CUB720939 DDX720912:DDX720939 DNT720912:DNT720939 DXP720912:DXP720939 EHL720912:EHL720939 ERH720912:ERH720939 FBD720912:FBD720939 FKZ720912:FKZ720939 FUV720912:FUV720939 GER720912:GER720939 GON720912:GON720939 GYJ720912:GYJ720939 HIF720912:HIF720939 HSB720912:HSB720939 IBX720912:IBX720939 ILT720912:ILT720939 IVP720912:IVP720939 JFL720912:JFL720939 JPH720912:JPH720939 JZD720912:JZD720939 KIZ720912:KIZ720939 KSV720912:KSV720939 LCR720912:LCR720939 LMN720912:LMN720939 LWJ720912:LWJ720939 MGF720912:MGF720939 MQB720912:MQB720939 MZX720912:MZX720939 NJT720912:NJT720939 NTP720912:NTP720939 ODL720912:ODL720939 ONH720912:ONH720939 OXD720912:OXD720939 PGZ720912:PGZ720939 PQV720912:PQV720939 QAR720912:QAR720939 QKN720912:QKN720939 QUJ720912:QUJ720939 REF720912:REF720939 ROB720912:ROB720939 RXX720912:RXX720939 SHT720912:SHT720939 SRP720912:SRP720939 TBL720912:TBL720939 TLH720912:TLH720939 TVD720912:TVD720939 UEZ720912:UEZ720939 UOV720912:UOV720939 UYR720912:UYR720939 VIN720912:VIN720939 VSJ720912:VSJ720939 WCF720912:WCF720939 WMB720912:WMB720939 WVX720912:WVX720939 P786448:P786475 JL786448:JL786475 TH786448:TH786475 ADD786448:ADD786475 AMZ786448:AMZ786475 AWV786448:AWV786475 BGR786448:BGR786475 BQN786448:BQN786475 CAJ786448:CAJ786475 CKF786448:CKF786475 CUB786448:CUB786475 DDX786448:DDX786475 DNT786448:DNT786475 DXP786448:DXP786475 EHL786448:EHL786475 ERH786448:ERH786475 FBD786448:FBD786475 FKZ786448:FKZ786475 FUV786448:FUV786475 GER786448:GER786475 GON786448:GON786475 GYJ786448:GYJ786475 HIF786448:HIF786475 HSB786448:HSB786475 IBX786448:IBX786475 ILT786448:ILT786475 IVP786448:IVP786475 JFL786448:JFL786475 JPH786448:JPH786475 JZD786448:JZD786475 KIZ786448:KIZ786475 KSV786448:KSV786475 LCR786448:LCR786475 LMN786448:LMN786475 LWJ786448:LWJ786475 MGF786448:MGF786475 MQB786448:MQB786475 MZX786448:MZX786475 NJT786448:NJT786475 NTP786448:NTP786475 ODL786448:ODL786475 ONH786448:ONH786475 OXD786448:OXD786475 PGZ786448:PGZ786475 PQV786448:PQV786475 QAR786448:QAR786475 QKN786448:QKN786475 QUJ786448:QUJ786475 REF786448:REF786475 ROB786448:ROB786475 RXX786448:RXX786475 SHT786448:SHT786475 SRP786448:SRP786475 TBL786448:TBL786475 TLH786448:TLH786475 TVD786448:TVD786475 UEZ786448:UEZ786475 UOV786448:UOV786475 UYR786448:UYR786475 VIN786448:VIN786475 VSJ786448:VSJ786475 WCF786448:WCF786475 WMB786448:WMB786475 WVX786448:WVX786475 P851984:P852011 JL851984:JL852011 TH851984:TH852011 ADD851984:ADD852011 AMZ851984:AMZ852011 AWV851984:AWV852011 BGR851984:BGR852011 BQN851984:BQN852011 CAJ851984:CAJ852011 CKF851984:CKF852011 CUB851984:CUB852011 DDX851984:DDX852011 DNT851984:DNT852011 DXP851984:DXP852011 EHL851984:EHL852011 ERH851984:ERH852011 FBD851984:FBD852011 FKZ851984:FKZ852011 FUV851984:FUV852011 GER851984:GER852011 GON851984:GON852011 GYJ851984:GYJ852011 HIF851984:HIF852011 HSB851984:HSB852011 IBX851984:IBX852011 ILT851984:ILT852011 IVP851984:IVP852011 JFL851984:JFL852011 JPH851984:JPH852011 JZD851984:JZD852011 KIZ851984:KIZ852011 KSV851984:KSV852011 LCR851984:LCR852011 LMN851984:LMN852011 LWJ851984:LWJ852011 MGF851984:MGF852011 MQB851984:MQB852011 MZX851984:MZX852011 NJT851984:NJT852011 NTP851984:NTP852011 ODL851984:ODL852011 ONH851984:ONH852011 OXD851984:OXD852011 PGZ851984:PGZ852011 PQV851984:PQV852011 QAR851984:QAR852011 QKN851984:QKN852011 QUJ851984:QUJ852011 REF851984:REF852011 ROB851984:ROB852011 RXX851984:RXX852011 SHT851984:SHT852011 SRP851984:SRP852011 TBL851984:TBL852011 TLH851984:TLH852011 TVD851984:TVD852011 UEZ851984:UEZ852011 UOV851984:UOV852011 UYR851984:UYR852011 VIN851984:VIN852011 VSJ851984:VSJ852011 WCF851984:WCF852011 WMB851984:WMB852011 WVX851984:WVX852011 P917520:P917547 JL917520:JL917547 TH917520:TH917547 ADD917520:ADD917547 AMZ917520:AMZ917547 AWV917520:AWV917547 BGR917520:BGR917547 BQN917520:BQN917547 CAJ917520:CAJ917547 CKF917520:CKF917547 CUB917520:CUB917547 DDX917520:DDX917547 DNT917520:DNT917547 DXP917520:DXP917547 EHL917520:EHL917547 ERH917520:ERH917547 FBD917520:FBD917547 FKZ917520:FKZ917547 FUV917520:FUV917547 GER917520:GER917547 GON917520:GON917547 GYJ917520:GYJ917547 HIF917520:HIF917547 HSB917520:HSB917547 IBX917520:IBX917547 ILT917520:ILT917547 IVP917520:IVP917547 JFL917520:JFL917547 JPH917520:JPH917547 JZD917520:JZD917547 KIZ917520:KIZ917547 KSV917520:KSV917547 LCR917520:LCR917547 LMN917520:LMN917547 LWJ917520:LWJ917547 MGF917520:MGF917547 MQB917520:MQB917547 MZX917520:MZX917547 NJT917520:NJT917547 NTP917520:NTP917547 ODL917520:ODL917547 ONH917520:ONH917547 OXD917520:OXD917547 PGZ917520:PGZ917547 PQV917520:PQV917547 QAR917520:QAR917547 QKN917520:QKN917547 QUJ917520:QUJ917547 REF917520:REF917547 ROB917520:ROB917547 RXX917520:RXX917547 SHT917520:SHT917547 SRP917520:SRP917547 TBL917520:TBL917547 TLH917520:TLH917547 TVD917520:TVD917547 UEZ917520:UEZ917547 UOV917520:UOV917547 UYR917520:UYR917547 VIN917520:VIN917547 VSJ917520:VSJ917547 WCF917520:WCF917547 WMB917520:WMB917547 WVX917520:WVX917547 P983056:P983083 JL983056:JL983083 TH983056:TH983083 ADD983056:ADD983083 AMZ983056:AMZ983083 AWV983056:AWV983083 BGR983056:BGR983083 BQN983056:BQN983083 CAJ983056:CAJ983083 CKF983056:CKF983083 CUB983056:CUB983083 DDX983056:DDX983083 DNT983056:DNT983083 DXP983056:DXP983083 EHL983056:EHL983083 ERH983056:ERH983083 FBD983056:FBD983083 FKZ983056:FKZ983083 FUV983056:FUV983083 GER983056:GER983083 GON983056:GON983083 GYJ983056:GYJ983083 HIF983056:HIF983083 HSB983056:HSB983083 IBX983056:IBX983083 ILT983056:ILT983083 IVP983056:IVP983083 JFL983056:JFL983083 JPH983056:JPH983083 JZD983056:JZD983083 KIZ983056:KIZ983083 KSV983056:KSV983083 LCR983056:LCR983083 LMN983056:LMN983083 LWJ983056:LWJ983083 MGF983056:MGF983083 MQB983056:MQB983083 MZX983056:MZX983083 NJT983056:NJT983083 NTP983056:NTP983083 ODL983056:ODL983083 ONH983056:ONH983083 OXD983056:OXD983083 PGZ983056:PGZ983083 PQV983056:PQV983083 QAR983056:QAR983083 QKN983056:QKN983083 QUJ983056:QUJ983083 REF983056:REF983083 ROB983056:ROB983083 RXX983056:RXX983083 SHT983056:SHT983083 SRP983056:SRP983083 TBL983056:TBL983083 TLH983056:TLH983083 TVD983056:TVD983083 UEZ983056:UEZ983083 UOV983056:UOV983083 UYR983056:UYR983083 VIN983056:VIN983083 VSJ983056:VSJ983083 WCF983056:WCF983083 WMB983056:WMB983083 WVX983056:WVX983083 J16:J43 JF16:JF43 TB16:TB43 ACX16:ACX43 AMT16:AMT43 AWP16:AWP43 BGL16:BGL43 BQH16:BQH43 CAD16:CAD43 CJZ16:CJZ43 CTV16:CTV43 DDR16:DDR43 DNN16:DNN43 DXJ16:DXJ43 EHF16:EHF43 ERB16:ERB43 FAX16:FAX43 FKT16:FKT43 FUP16:FUP43 GEL16:GEL43 GOH16:GOH43 GYD16:GYD43 HHZ16:HHZ43 HRV16:HRV43 IBR16:IBR43 ILN16:ILN43 IVJ16:IVJ43 JFF16:JFF43 JPB16:JPB43 JYX16:JYX43 KIT16:KIT43 KSP16:KSP43 LCL16:LCL43 LMH16:LMH43 LWD16:LWD43 MFZ16:MFZ43 MPV16:MPV43 MZR16:MZR43 NJN16:NJN43 NTJ16:NTJ43 ODF16:ODF43 ONB16:ONB43 OWX16:OWX43 PGT16:PGT43 PQP16:PQP43 QAL16:QAL43 QKH16:QKH43 QUD16:QUD43 RDZ16:RDZ43 RNV16:RNV43 RXR16:RXR43 SHN16:SHN43 SRJ16:SRJ43 TBF16:TBF43 TLB16:TLB43 TUX16:TUX43 UET16:UET43 UOP16:UOP43 UYL16:UYL43 VIH16:VIH43 VSD16:VSD43 WBZ16:WBZ43 WLV16:WLV43 WVR16:WVR43 J65552:J65579 JF65552:JF65579 TB65552:TB65579 ACX65552:ACX65579 AMT65552:AMT65579 AWP65552:AWP65579 BGL65552:BGL65579 BQH65552:BQH65579 CAD65552:CAD65579 CJZ65552:CJZ65579 CTV65552:CTV65579 DDR65552:DDR65579 DNN65552:DNN65579 DXJ65552:DXJ65579 EHF65552:EHF65579 ERB65552:ERB65579 FAX65552:FAX65579 FKT65552:FKT65579 FUP65552:FUP65579 GEL65552:GEL65579 GOH65552:GOH65579 GYD65552:GYD65579 HHZ65552:HHZ65579 HRV65552:HRV65579 IBR65552:IBR65579 ILN65552:ILN65579 IVJ65552:IVJ65579 JFF65552:JFF65579 JPB65552:JPB65579 JYX65552:JYX65579 KIT65552:KIT65579 KSP65552:KSP65579 LCL65552:LCL65579 LMH65552:LMH65579 LWD65552:LWD65579 MFZ65552:MFZ65579 MPV65552:MPV65579 MZR65552:MZR65579 NJN65552:NJN65579 NTJ65552:NTJ65579 ODF65552:ODF65579 ONB65552:ONB65579 OWX65552:OWX65579 PGT65552:PGT65579 PQP65552:PQP65579 QAL65552:QAL65579 QKH65552:QKH65579 QUD65552:QUD65579 RDZ65552:RDZ65579 RNV65552:RNV65579 RXR65552:RXR65579 SHN65552:SHN65579 SRJ65552:SRJ65579 TBF65552:TBF65579 TLB65552:TLB65579 TUX65552:TUX65579 UET65552:UET65579 UOP65552:UOP65579 UYL65552:UYL65579 VIH65552:VIH65579 VSD65552:VSD65579 WBZ65552:WBZ65579 WLV65552:WLV65579 WVR65552:WVR65579 J131088:J131115 JF131088:JF131115 TB131088:TB131115 ACX131088:ACX131115 AMT131088:AMT131115 AWP131088:AWP131115 BGL131088:BGL131115 BQH131088:BQH131115 CAD131088:CAD131115 CJZ131088:CJZ131115 CTV131088:CTV131115 DDR131088:DDR131115 DNN131088:DNN131115 DXJ131088:DXJ131115 EHF131088:EHF131115 ERB131088:ERB131115 FAX131088:FAX131115 FKT131088:FKT131115 FUP131088:FUP131115 GEL131088:GEL131115 GOH131088:GOH131115 GYD131088:GYD131115 HHZ131088:HHZ131115 HRV131088:HRV131115 IBR131088:IBR131115 ILN131088:ILN131115 IVJ131088:IVJ131115 JFF131088:JFF131115 JPB131088:JPB131115 JYX131088:JYX131115 KIT131088:KIT131115 KSP131088:KSP131115 LCL131088:LCL131115 LMH131088:LMH131115 LWD131088:LWD131115 MFZ131088:MFZ131115 MPV131088:MPV131115 MZR131088:MZR131115 NJN131088:NJN131115 NTJ131088:NTJ131115 ODF131088:ODF131115 ONB131088:ONB131115 OWX131088:OWX131115 PGT131088:PGT131115 PQP131088:PQP131115 QAL131088:QAL131115 QKH131088:QKH131115 QUD131088:QUD131115 RDZ131088:RDZ131115 RNV131088:RNV131115 RXR131088:RXR131115 SHN131088:SHN131115 SRJ131088:SRJ131115 TBF131088:TBF131115 TLB131088:TLB131115 TUX131088:TUX131115 UET131088:UET131115 UOP131088:UOP131115 UYL131088:UYL131115 VIH131088:VIH131115 VSD131088:VSD131115 WBZ131088:WBZ131115 WLV131088:WLV131115 WVR131088:WVR131115 J196624:J196651 JF196624:JF196651 TB196624:TB196651 ACX196624:ACX196651 AMT196624:AMT196651 AWP196624:AWP196651 BGL196624:BGL196651 BQH196624:BQH196651 CAD196624:CAD196651 CJZ196624:CJZ196651 CTV196624:CTV196651 DDR196624:DDR196651 DNN196624:DNN196651 DXJ196624:DXJ196651 EHF196624:EHF196651 ERB196624:ERB196651 FAX196624:FAX196651 FKT196624:FKT196651 FUP196624:FUP196651 GEL196624:GEL196651 GOH196624:GOH196651 GYD196624:GYD196651 HHZ196624:HHZ196651 HRV196624:HRV196651 IBR196624:IBR196651 ILN196624:ILN196651 IVJ196624:IVJ196651 JFF196624:JFF196651 JPB196624:JPB196651 JYX196624:JYX196651 KIT196624:KIT196651 KSP196624:KSP196651 LCL196624:LCL196651 LMH196624:LMH196651 LWD196624:LWD196651 MFZ196624:MFZ196651 MPV196624:MPV196651 MZR196624:MZR196651 NJN196624:NJN196651 NTJ196624:NTJ196651 ODF196624:ODF196651 ONB196624:ONB196651 OWX196624:OWX196651 PGT196624:PGT196651 PQP196624:PQP196651 QAL196624:QAL196651 QKH196624:QKH196651 QUD196624:QUD196651 RDZ196624:RDZ196651 RNV196624:RNV196651 RXR196624:RXR196651 SHN196624:SHN196651 SRJ196624:SRJ196651 TBF196624:TBF196651 TLB196624:TLB196651 TUX196624:TUX196651 UET196624:UET196651 UOP196624:UOP196651 UYL196624:UYL196651 VIH196624:VIH196651 VSD196624:VSD196651 WBZ196624:WBZ196651 WLV196624:WLV196651 WVR196624:WVR196651 J262160:J262187 JF262160:JF262187 TB262160:TB262187 ACX262160:ACX262187 AMT262160:AMT262187 AWP262160:AWP262187 BGL262160:BGL262187 BQH262160:BQH262187 CAD262160:CAD262187 CJZ262160:CJZ262187 CTV262160:CTV262187 DDR262160:DDR262187 DNN262160:DNN262187 DXJ262160:DXJ262187 EHF262160:EHF262187 ERB262160:ERB262187 FAX262160:FAX262187 FKT262160:FKT262187 FUP262160:FUP262187 GEL262160:GEL262187 GOH262160:GOH262187 GYD262160:GYD262187 HHZ262160:HHZ262187 HRV262160:HRV262187 IBR262160:IBR262187 ILN262160:ILN262187 IVJ262160:IVJ262187 JFF262160:JFF262187 JPB262160:JPB262187 JYX262160:JYX262187 KIT262160:KIT262187 KSP262160:KSP262187 LCL262160:LCL262187 LMH262160:LMH262187 LWD262160:LWD262187 MFZ262160:MFZ262187 MPV262160:MPV262187 MZR262160:MZR262187 NJN262160:NJN262187 NTJ262160:NTJ262187 ODF262160:ODF262187 ONB262160:ONB262187 OWX262160:OWX262187 PGT262160:PGT262187 PQP262160:PQP262187 QAL262160:QAL262187 QKH262160:QKH262187 QUD262160:QUD262187 RDZ262160:RDZ262187 RNV262160:RNV262187 RXR262160:RXR262187 SHN262160:SHN262187 SRJ262160:SRJ262187 TBF262160:TBF262187 TLB262160:TLB262187 TUX262160:TUX262187 UET262160:UET262187 UOP262160:UOP262187 UYL262160:UYL262187 VIH262160:VIH262187 VSD262160:VSD262187 WBZ262160:WBZ262187 WLV262160:WLV262187 WVR262160:WVR262187 J327696:J327723 JF327696:JF327723 TB327696:TB327723 ACX327696:ACX327723 AMT327696:AMT327723 AWP327696:AWP327723 BGL327696:BGL327723 BQH327696:BQH327723 CAD327696:CAD327723 CJZ327696:CJZ327723 CTV327696:CTV327723 DDR327696:DDR327723 DNN327696:DNN327723 DXJ327696:DXJ327723 EHF327696:EHF327723 ERB327696:ERB327723 FAX327696:FAX327723 FKT327696:FKT327723 FUP327696:FUP327723 GEL327696:GEL327723 GOH327696:GOH327723 GYD327696:GYD327723 HHZ327696:HHZ327723 HRV327696:HRV327723 IBR327696:IBR327723 ILN327696:ILN327723 IVJ327696:IVJ327723 JFF327696:JFF327723 JPB327696:JPB327723 JYX327696:JYX327723 KIT327696:KIT327723 KSP327696:KSP327723 LCL327696:LCL327723 LMH327696:LMH327723 LWD327696:LWD327723 MFZ327696:MFZ327723 MPV327696:MPV327723 MZR327696:MZR327723 NJN327696:NJN327723 NTJ327696:NTJ327723 ODF327696:ODF327723 ONB327696:ONB327723 OWX327696:OWX327723 PGT327696:PGT327723 PQP327696:PQP327723 QAL327696:QAL327723 QKH327696:QKH327723 QUD327696:QUD327723 RDZ327696:RDZ327723 RNV327696:RNV327723 RXR327696:RXR327723 SHN327696:SHN327723 SRJ327696:SRJ327723 TBF327696:TBF327723 TLB327696:TLB327723 TUX327696:TUX327723 UET327696:UET327723 UOP327696:UOP327723 UYL327696:UYL327723 VIH327696:VIH327723 VSD327696:VSD327723 WBZ327696:WBZ327723 WLV327696:WLV327723 WVR327696:WVR327723 J393232:J393259 JF393232:JF393259 TB393232:TB393259 ACX393232:ACX393259 AMT393232:AMT393259 AWP393232:AWP393259 BGL393232:BGL393259 BQH393232:BQH393259 CAD393232:CAD393259 CJZ393232:CJZ393259 CTV393232:CTV393259 DDR393232:DDR393259 DNN393232:DNN393259 DXJ393232:DXJ393259 EHF393232:EHF393259 ERB393232:ERB393259 FAX393232:FAX393259 FKT393232:FKT393259 FUP393232:FUP393259 GEL393232:GEL393259 GOH393232:GOH393259 GYD393232:GYD393259 HHZ393232:HHZ393259 HRV393232:HRV393259 IBR393232:IBR393259 ILN393232:ILN393259 IVJ393232:IVJ393259 JFF393232:JFF393259 JPB393232:JPB393259 JYX393232:JYX393259 KIT393232:KIT393259 KSP393232:KSP393259 LCL393232:LCL393259 LMH393232:LMH393259 LWD393232:LWD393259 MFZ393232:MFZ393259 MPV393232:MPV393259 MZR393232:MZR393259 NJN393232:NJN393259 NTJ393232:NTJ393259 ODF393232:ODF393259 ONB393232:ONB393259 OWX393232:OWX393259 PGT393232:PGT393259 PQP393232:PQP393259 QAL393232:QAL393259 QKH393232:QKH393259 QUD393232:QUD393259 RDZ393232:RDZ393259 RNV393232:RNV393259 RXR393232:RXR393259 SHN393232:SHN393259 SRJ393232:SRJ393259 TBF393232:TBF393259 TLB393232:TLB393259 TUX393232:TUX393259 UET393232:UET393259 UOP393232:UOP393259 UYL393232:UYL393259 VIH393232:VIH393259 VSD393232:VSD393259 WBZ393232:WBZ393259 WLV393232:WLV393259 WVR393232:WVR393259 J458768:J458795 JF458768:JF458795 TB458768:TB458795 ACX458768:ACX458795 AMT458768:AMT458795 AWP458768:AWP458795 BGL458768:BGL458795 BQH458768:BQH458795 CAD458768:CAD458795 CJZ458768:CJZ458795 CTV458768:CTV458795 DDR458768:DDR458795 DNN458768:DNN458795 DXJ458768:DXJ458795 EHF458768:EHF458795 ERB458768:ERB458795 FAX458768:FAX458795 FKT458768:FKT458795 FUP458768:FUP458795 GEL458768:GEL458795 GOH458768:GOH458795 GYD458768:GYD458795 HHZ458768:HHZ458795 HRV458768:HRV458795 IBR458768:IBR458795 ILN458768:ILN458795 IVJ458768:IVJ458795 JFF458768:JFF458795 JPB458768:JPB458795 JYX458768:JYX458795 KIT458768:KIT458795 KSP458768:KSP458795 LCL458768:LCL458795 LMH458768:LMH458795 LWD458768:LWD458795 MFZ458768:MFZ458795 MPV458768:MPV458795 MZR458768:MZR458795 NJN458768:NJN458795 NTJ458768:NTJ458795 ODF458768:ODF458795 ONB458768:ONB458795 OWX458768:OWX458795 PGT458768:PGT458795 PQP458768:PQP458795 QAL458768:QAL458795 QKH458768:QKH458795 QUD458768:QUD458795 RDZ458768:RDZ458795 RNV458768:RNV458795 RXR458768:RXR458795 SHN458768:SHN458795 SRJ458768:SRJ458795 TBF458768:TBF458795 TLB458768:TLB458795 TUX458768:TUX458795 UET458768:UET458795 UOP458768:UOP458795 UYL458768:UYL458795 VIH458768:VIH458795 VSD458768:VSD458795 WBZ458768:WBZ458795 WLV458768:WLV458795 WVR458768:WVR458795 J524304:J524331 JF524304:JF524331 TB524304:TB524331 ACX524304:ACX524331 AMT524304:AMT524331 AWP524304:AWP524331 BGL524304:BGL524331 BQH524304:BQH524331 CAD524304:CAD524331 CJZ524304:CJZ524331 CTV524304:CTV524331 DDR524304:DDR524331 DNN524304:DNN524331 DXJ524304:DXJ524331 EHF524304:EHF524331 ERB524304:ERB524331 FAX524304:FAX524331 FKT524304:FKT524331 FUP524304:FUP524331 GEL524304:GEL524331 GOH524304:GOH524331 GYD524304:GYD524331 HHZ524304:HHZ524331 HRV524304:HRV524331 IBR524304:IBR524331 ILN524304:ILN524331 IVJ524304:IVJ524331 JFF524304:JFF524331 JPB524304:JPB524331 JYX524304:JYX524331 KIT524304:KIT524331 KSP524304:KSP524331 LCL524304:LCL524331 LMH524304:LMH524331 LWD524304:LWD524331 MFZ524304:MFZ524331 MPV524304:MPV524331 MZR524304:MZR524331 NJN524304:NJN524331 NTJ524304:NTJ524331 ODF524304:ODF524331 ONB524304:ONB524331 OWX524304:OWX524331 PGT524304:PGT524331 PQP524304:PQP524331 QAL524304:QAL524331 QKH524304:QKH524331 QUD524304:QUD524331 RDZ524304:RDZ524331 RNV524304:RNV524331 RXR524304:RXR524331 SHN524304:SHN524331 SRJ524304:SRJ524331 TBF524304:TBF524331 TLB524304:TLB524331 TUX524304:TUX524331 UET524304:UET524331 UOP524304:UOP524331 UYL524304:UYL524331 VIH524304:VIH524331 VSD524304:VSD524331 WBZ524304:WBZ524331 WLV524304:WLV524331 WVR524304:WVR524331 J589840:J589867 JF589840:JF589867 TB589840:TB589867 ACX589840:ACX589867 AMT589840:AMT589867 AWP589840:AWP589867 BGL589840:BGL589867 BQH589840:BQH589867 CAD589840:CAD589867 CJZ589840:CJZ589867 CTV589840:CTV589867 DDR589840:DDR589867 DNN589840:DNN589867 DXJ589840:DXJ589867 EHF589840:EHF589867 ERB589840:ERB589867 FAX589840:FAX589867 FKT589840:FKT589867 FUP589840:FUP589867 GEL589840:GEL589867 GOH589840:GOH589867 GYD589840:GYD589867 HHZ589840:HHZ589867 HRV589840:HRV589867 IBR589840:IBR589867 ILN589840:ILN589867 IVJ589840:IVJ589867 JFF589840:JFF589867 JPB589840:JPB589867 JYX589840:JYX589867 KIT589840:KIT589867 KSP589840:KSP589867 LCL589840:LCL589867 LMH589840:LMH589867 LWD589840:LWD589867 MFZ589840:MFZ589867 MPV589840:MPV589867 MZR589840:MZR589867 NJN589840:NJN589867 NTJ589840:NTJ589867 ODF589840:ODF589867 ONB589840:ONB589867 OWX589840:OWX589867 PGT589840:PGT589867 PQP589840:PQP589867 QAL589840:QAL589867 QKH589840:QKH589867 QUD589840:QUD589867 RDZ589840:RDZ589867 RNV589840:RNV589867 RXR589840:RXR589867 SHN589840:SHN589867 SRJ589840:SRJ589867 TBF589840:TBF589867 TLB589840:TLB589867 TUX589840:TUX589867 UET589840:UET589867 UOP589840:UOP589867 UYL589840:UYL589867 VIH589840:VIH589867 VSD589840:VSD589867 WBZ589840:WBZ589867 WLV589840:WLV589867 WVR589840:WVR589867 J655376:J655403 JF655376:JF655403 TB655376:TB655403 ACX655376:ACX655403 AMT655376:AMT655403 AWP655376:AWP655403 BGL655376:BGL655403 BQH655376:BQH655403 CAD655376:CAD655403 CJZ655376:CJZ655403 CTV655376:CTV655403 DDR655376:DDR655403 DNN655376:DNN655403 DXJ655376:DXJ655403 EHF655376:EHF655403 ERB655376:ERB655403 FAX655376:FAX655403 FKT655376:FKT655403 FUP655376:FUP655403 GEL655376:GEL655403 GOH655376:GOH655403 GYD655376:GYD655403 HHZ655376:HHZ655403 HRV655376:HRV655403 IBR655376:IBR655403 ILN655376:ILN655403 IVJ655376:IVJ655403 JFF655376:JFF655403 JPB655376:JPB655403 JYX655376:JYX655403 KIT655376:KIT655403 KSP655376:KSP655403 LCL655376:LCL655403 LMH655376:LMH655403 LWD655376:LWD655403 MFZ655376:MFZ655403 MPV655376:MPV655403 MZR655376:MZR655403 NJN655376:NJN655403 NTJ655376:NTJ655403 ODF655376:ODF655403 ONB655376:ONB655403 OWX655376:OWX655403 PGT655376:PGT655403 PQP655376:PQP655403 QAL655376:QAL655403 QKH655376:QKH655403 QUD655376:QUD655403 RDZ655376:RDZ655403 RNV655376:RNV655403 RXR655376:RXR655403 SHN655376:SHN655403 SRJ655376:SRJ655403 TBF655376:TBF655403 TLB655376:TLB655403 TUX655376:TUX655403 UET655376:UET655403 UOP655376:UOP655403 UYL655376:UYL655403 VIH655376:VIH655403 VSD655376:VSD655403 WBZ655376:WBZ655403 WLV655376:WLV655403 WVR655376:WVR655403 J720912:J720939 JF720912:JF720939 TB720912:TB720939 ACX720912:ACX720939 AMT720912:AMT720939 AWP720912:AWP720939 BGL720912:BGL720939 BQH720912:BQH720939 CAD720912:CAD720939 CJZ720912:CJZ720939 CTV720912:CTV720939 DDR720912:DDR720939 DNN720912:DNN720939 DXJ720912:DXJ720939 EHF720912:EHF720939 ERB720912:ERB720939 FAX720912:FAX720939 FKT720912:FKT720939 FUP720912:FUP720939 GEL720912:GEL720939 GOH720912:GOH720939 GYD720912:GYD720939 HHZ720912:HHZ720939 HRV720912:HRV720939 IBR720912:IBR720939 ILN720912:ILN720939 IVJ720912:IVJ720939 JFF720912:JFF720939 JPB720912:JPB720939 JYX720912:JYX720939 KIT720912:KIT720939 KSP720912:KSP720939 LCL720912:LCL720939 LMH720912:LMH720939 LWD720912:LWD720939 MFZ720912:MFZ720939 MPV720912:MPV720939 MZR720912:MZR720939 NJN720912:NJN720939 NTJ720912:NTJ720939 ODF720912:ODF720939 ONB720912:ONB720939 OWX720912:OWX720939 PGT720912:PGT720939 PQP720912:PQP720939 QAL720912:QAL720939 QKH720912:QKH720939 QUD720912:QUD720939 RDZ720912:RDZ720939 RNV720912:RNV720939 RXR720912:RXR720939 SHN720912:SHN720939 SRJ720912:SRJ720939 TBF720912:TBF720939 TLB720912:TLB720939 TUX720912:TUX720939 UET720912:UET720939 UOP720912:UOP720939 UYL720912:UYL720939 VIH720912:VIH720939 VSD720912:VSD720939 WBZ720912:WBZ720939 WLV720912:WLV720939 WVR720912:WVR720939 J786448:J786475 JF786448:JF786475 TB786448:TB786475 ACX786448:ACX786475 AMT786448:AMT786475 AWP786448:AWP786475 BGL786448:BGL786475 BQH786448:BQH786475 CAD786448:CAD786475 CJZ786448:CJZ786475 CTV786448:CTV786475 DDR786448:DDR786475 DNN786448:DNN786475 DXJ786448:DXJ786475 EHF786448:EHF786475 ERB786448:ERB786475 FAX786448:FAX786475 FKT786448:FKT786475 FUP786448:FUP786475 GEL786448:GEL786475 GOH786448:GOH786475 GYD786448:GYD786475 HHZ786448:HHZ786475 HRV786448:HRV786475 IBR786448:IBR786475 ILN786448:ILN786475 IVJ786448:IVJ786475 JFF786448:JFF786475 JPB786448:JPB786475 JYX786448:JYX786475 KIT786448:KIT786475 KSP786448:KSP786475 LCL786448:LCL786475 LMH786448:LMH786475 LWD786448:LWD786475 MFZ786448:MFZ786475 MPV786448:MPV786475 MZR786448:MZR786475 NJN786448:NJN786475 NTJ786448:NTJ786475 ODF786448:ODF786475 ONB786448:ONB786475 OWX786448:OWX786475 PGT786448:PGT786475 PQP786448:PQP786475 QAL786448:QAL786475 QKH786448:QKH786475 QUD786448:QUD786475 RDZ786448:RDZ786475 RNV786448:RNV786475 RXR786448:RXR786475 SHN786448:SHN786475 SRJ786448:SRJ786475 TBF786448:TBF786475 TLB786448:TLB786475 TUX786448:TUX786475 UET786448:UET786475 UOP786448:UOP786475 UYL786448:UYL786475 VIH786448:VIH786475 VSD786448:VSD786475 WBZ786448:WBZ786475 WLV786448:WLV786475 WVR786448:WVR786475 J851984:J852011 JF851984:JF852011 TB851984:TB852011 ACX851984:ACX852011 AMT851984:AMT852011 AWP851984:AWP852011 BGL851984:BGL852011 BQH851984:BQH852011 CAD851984:CAD852011 CJZ851984:CJZ852011 CTV851984:CTV852011 DDR851984:DDR852011 DNN851984:DNN852011 DXJ851984:DXJ852011 EHF851984:EHF852011 ERB851984:ERB852011 FAX851984:FAX852011 FKT851984:FKT852011 FUP851984:FUP852011 GEL851984:GEL852011 GOH851984:GOH852011 GYD851984:GYD852011 HHZ851984:HHZ852011 HRV851984:HRV852011 IBR851984:IBR852011 ILN851984:ILN852011 IVJ851984:IVJ852011 JFF851984:JFF852011 JPB851984:JPB852011 JYX851984:JYX852011 KIT851984:KIT852011 KSP851984:KSP852011 LCL851984:LCL852011 LMH851984:LMH852011 LWD851984:LWD852011 MFZ851984:MFZ852011 MPV851984:MPV852011 MZR851984:MZR852011 NJN851984:NJN852011 NTJ851984:NTJ852011 ODF851984:ODF852011 ONB851984:ONB852011 OWX851984:OWX852011 PGT851984:PGT852011 PQP851984:PQP852011 QAL851984:QAL852011 QKH851984:QKH852011 QUD851984:QUD852011 RDZ851984:RDZ852011 RNV851984:RNV852011 RXR851984:RXR852011 SHN851984:SHN852011 SRJ851984:SRJ852011 TBF851984:TBF852011 TLB851984:TLB852011 TUX851984:TUX852011 UET851984:UET852011 UOP851984:UOP852011 UYL851984:UYL852011 VIH851984:VIH852011 VSD851984:VSD852011 WBZ851984:WBZ852011 WLV851984:WLV852011 WVR851984:WVR852011 J917520:J917547 JF917520:JF917547 TB917520:TB917547 ACX917520:ACX917547 AMT917520:AMT917547 AWP917520:AWP917547 BGL917520:BGL917547 BQH917520:BQH917547 CAD917520:CAD917547 CJZ917520:CJZ917547 CTV917520:CTV917547 DDR917520:DDR917547 DNN917520:DNN917547 DXJ917520:DXJ917547 EHF917520:EHF917547 ERB917520:ERB917547 FAX917520:FAX917547 FKT917520:FKT917547 FUP917520:FUP917547 GEL917520:GEL917547 GOH917520:GOH917547 GYD917520:GYD917547 HHZ917520:HHZ917547 HRV917520:HRV917547 IBR917520:IBR917547 ILN917520:ILN917547 IVJ917520:IVJ917547 JFF917520:JFF917547 JPB917520:JPB917547 JYX917520:JYX917547 KIT917520:KIT917547 KSP917520:KSP917547 LCL917520:LCL917547 LMH917520:LMH917547 LWD917520:LWD917547 MFZ917520:MFZ917547 MPV917520:MPV917547 MZR917520:MZR917547 NJN917520:NJN917547 NTJ917520:NTJ917547 ODF917520:ODF917547 ONB917520:ONB917547 OWX917520:OWX917547 PGT917520:PGT917547 PQP917520:PQP917547 QAL917520:QAL917547 QKH917520:QKH917547 QUD917520:QUD917547 RDZ917520:RDZ917547 RNV917520:RNV917547 RXR917520:RXR917547 SHN917520:SHN917547 SRJ917520:SRJ917547 TBF917520:TBF917547 TLB917520:TLB917547 TUX917520:TUX917547 UET917520:UET917547 UOP917520:UOP917547 UYL917520:UYL917547 VIH917520:VIH917547 VSD917520:VSD917547 WBZ917520:WBZ917547 WLV917520:WLV917547 WVR917520:WVR917547 J983056:J983083 JF983056:JF983083 TB983056:TB983083 ACX983056:ACX983083 AMT983056:AMT983083 AWP983056:AWP983083 BGL983056:BGL983083 BQH983056:BQH983083 CAD983056:CAD983083 CJZ983056:CJZ983083 CTV983056:CTV983083 DDR983056:DDR983083 DNN983056:DNN983083 DXJ983056:DXJ983083 EHF983056:EHF983083 ERB983056:ERB983083 FAX983056:FAX983083 FKT983056:FKT983083 FUP983056:FUP983083 GEL983056:GEL983083 GOH983056:GOH983083 GYD983056:GYD983083 HHZ983056:HHZ983083 HRV983056:HRV983083 IBR983056:IBR983083 ILN983056:ILN983083 IVJ983056:IVJ983083 JFF983056:JFF983083 JPB983056:JPB983083 JYX983056:JYX983083 KIT983056:KIT983083 KSP983056:KSP983083 LCL983056:LCL983083 LMH983056:LMH983083 LWD983056:LWD983083 MFZ983056:MFZ983083 MPV983056:MPV983083 MZR983056:MZR983083 NJN983056:NJN983083 NTJ983056:NTJ983083 ODF983056:ODF983083 ONB983056:ONB983083 OWX983056:OWX983083 PGT983056:PGT983083 PQP983056:PQP983083 QAL983056:QAL983083 QKH983056:QKH983083 QUD983056:QUD983083 RDZ983056:RDZ983083 RNV983056:RNV983083 RXR983056:RXR983083 SHN983056:SHN983083 SRJ983056:SRJ983083 TBF983056:TBF983083 TLB983056:TLB983083 TUX983056:TUX983083 UET983056:UET983083 UOP983056:UOP983083 UYL983056:UYL983083 VIH983056:VIH983083 VSD983056:VSD983083 WBZ983056:WBZ983083 WLV983056:WLV983083 WVR983056:WVR983083 V16:V43 JR16:JR43 TN16:TN43 ADJ16:ADJ43 ANF16:ANF43 AXB16:AXB43 BGX16:BGX43 BQT16:BQT43 CAP16:CAP43 CKL16:CKL43 CUH16:CUH43 DED16:DED43 DNZ16:DNZ43 DXV16:DXV43 EHR16:EHR43 ERN16:ERN43 FBJ16:FBJ43 FLF16:FLF43 FVB16:FVB43 GEX16:GEX43 GOT16:GOT43 GYP16:GYP43 HIL16:HIL43 HSH16:HSH43 ICD16:ICD43 ILZ16:ILZ43 IVV16:IVV43 JFR16:JFR43 JPN16:JPN43 JZJ16:JZJ43 KJF16:KJF43 KTB16:KTB43 LCX16:LCX43 LMT16:LMT43 LWP16:LWP43 MGL16:MGL43 MQH16:MQH43 NAD16:NAD43 NJZ16:NJZ43 NTV16:NTV43 ODR16:ODR43 ONN16:ONN43 OXJ16:OXJ43 PHF16:PHF43 PRB16:PRB43 QAX16:QAX43 QKT16:QKT43 QUP16:QUP43 REL16:REL43 ROH16:ROH43 RYD16:RYD43 SHZ16:SHZ43 SRV16:SRV43 TBR16:TBR43 TLN16:TLN43 TVJ16:TVJ43 UFF16:UFF43 UPB16:UPB43 UYX16:UYX43 VIT16:VIT43 VSP16:VSP43 WCL16:WCL43 WMH16:WMH43 WWD16:WWD43 V65552:V65579 JR65552:JR65579 TN65552:TN65579 ADJ65552:ADJ65579 ANF65552:ANF65579 AXB65552:AXB65579 BGX65552:BGX65579 BQT65552:BQT65579 CAP65552:CAP65579 CKL65552:CKL65579 CUH65552:CUH65579 DED65552:DED65579 DNZ65552:DNZ65579 DXV65552:DXV65579 EHR65552:EHR65579 ERN65552:ERN65579 FBJ65552:FBJ65579 FLF65552:FLF65579 FVB65552:FVB65579 GEX65552:GEX65579 GOT65552:GOT65579 GYP65552:GYP65579 HIL65552:HIL65579 HSH65552:HSH65579 ICD65552:ICD65579 ILZ65552:ILZ65579 IVV65552:IVV65579 JFR65552:JFR65579 JPN65552:JPN65579 JZJ65552:JZJ65579 KJF65552:KJF65579 KTB65552:KTB65579 LCX65552:LCX65579 LMT65552:LMT65579 LWP65552:LWP65579 MGL65552:MGL65579 MQH65552:MQH65579 NAD65552:NAD65579 NJZ65552:NJZ65579 NTV65552:NTV65579 ODR65552:ODR65579 ONN65552:ONN65579 OXJ65552:OXJ65579 PHF65552:PHF65579 PRB65552:PRB65579 QAX65552:QAX65579 QKT65552:QKT65579 QUP65552:QUP65579 REL65552:REL65579 ROH65552:ROH65579 RYD65552:RYD65579 SHZ65552:SHZ65579 SRV65552:SRV65579 TBR65552:TBR65579 TLN65552:TLN65579 TVJ65552:TVJ65579 UFF65552:UFF65579 UPB65552:UPB65579 UYX65552:UYX65579 VIT65552:VIT65579 VSP65552:VSP65579 WCL65552:WCL65579 WMH65552:WMH65579 WWD65552:WWD65579 V131088:V131115 JR131088:JR131115 TN131088:TN131115 ADJ131088:ADJ131115 ANF131088:ANF131115 AXB131088:AXB131115 BGX131088:BGX131115 BQT131088:BQT131115 CAP131088:CAP131115 CKL131088:CKL131115 CUH131088:CUH131115 DED131088:DED131115 DNZ131088:DNZ131115 DXV131088:DXV131115 EHR131088:EHR131115 ERN131088:ERN131115 FBJ131088:FBJ131115 FLF131088:FLF131115 FVB131088:FVB131115 GEX131088:GEX131115 GOT131088:GOT131115 GYP131088:GYP131115 HIL131088:HIL131115 HSH131088:HSH131115 ICD131088:ICD131115 ILZ131088:ILZ131115 IVV131088:IVV131115 JFR131088:JFR131115 JPN131088:JPN131115 JZJ131088:JZJ131115 KJF131088:KJF131115 KTB131088:KTB131115 LCX131088:LCX131115 LMT131088:LMT131115 LWP131088:LWP131115 MGL131088:MGL131115 MQH131088:MQH131115 NAD131088:NAD131115 NJZ131088:NJZ131115 NTV131088:NTV131115 ODR131088:ODR131115 ONN131088:ONN131115 OXJ131088:OXJ131115 PHF131088:PHF131115 PRB131088:PRB131115 QAX131088:QAX131115 QKT131088:QKT131115 QUP131088:QUP131115 REL131088:REL131115 ROH131088:ROH131115 RYD131088:RYD131115 SHZ131088:SHZ131115 SRV131088:SRV131115 TBR131088:TBR131115 TLN131088:TLN131115 TVJ131088:TVJ131115 UFF131088:UFF131115 UPB131088:UPB131115 UYX131088:UYX131115 VIT131088:VIT131115 VSP131088:VSP131115 WCL131088:WCL131115 WMH131088:WMH131115 WWD131088:WWD131115 V196624:V196651 JR196624:JR196651 TN196624:TN196651 ADJ196624:ADJ196651 ANF196624:ANF196651 AXB196624:AXB196651 BGX196624:BGX196651 BQT196624:BQT196651 CAP196624:CAP196651 CKL196624:CKL196651 CUH196624:CUH196651 DED196624:DED196651 DNZ196624:DNZ196651 DXV196624:DXV196651 EHR196624:EHR196651 ERN196624:ERN196651 FBJ196624:FBJ196651 FLF196624:FLF196651 FVB196624:FVB196651 GEX196624:GEX196651 GOT196624:GOT196651 GYP196624:GYP196651 HIL196624:HIL196651 HSH196624:HSH196651 ICD196624:ICD196651 ILZ196624:ILZ196651 IVV196624:IVV196651 JFR196624:JFR196651 JPN196624:JPN196651 JZJ196624:JZJ196651 KJF196624:KJF196651 KTB196624:KTB196651 LCX196624:LCX196651 LMT196624:LMT196651 LWP196624:LWP196651 MGL196624:MGL196651 MQH196624:MQH196651 NAD196624:NAD196651 NJZ196624:NJZ196651 NTV196624:NTV196651 ODR196624:ODR196651 ONN196624:ONN196651 OXJ196624:OXJ196651 PHF196624:PHF196651 PRB196624:PRB196651 QAX196624:QAX196651 QKT196624:QKT196651 QUP196624:QUP196651 REL196624:REL196651 ROH196624:ROH196651 RYD196624:RYD196651 SHZ196624:SHZ196651 SRV196624:SRV196651 TBR196624:TBR196651 TLN196624:TLN196651 TVJ196624:TVJ196651 UFF196624:UFF196651 UPB196624:UPB196651 UYX196624:UYX196651 VIT196624:VIT196651 VSP196624:VSP196651 WCL196624:WCL196651 WMH196624:WMH196651 WWD196624:WWD196651 V262160:V262187 JR262160:JR262187 TN262160:TN262187 ADJ262160:ADJ262187 ANF262160:ANF262187 AXB262160:AXB262187 BGX262160:BGX262187 BQT262160:BQT262187 CAP262160:CAP262187 CKL262160:CKL262187 CUH262160:CUH262187 DED262160:DED262187 DNZ262160:DNZ262187 DXV262160:DXV262187 EHR262160:EHR262187 ERN262160:ERN262187 FBJ262160:FBJ262187 FLF262160:FLF262187 FVB262160:FVB262187 GEX262160:GEX262187 GOT262160:GOT262187 GYP262160:GYP262187 HIL262160:HIL262187 HSH262160:HSH262187 ICD262160:ICD262187 ILZ262160:ILZ262187 IVV262160:IVV262187 JFR262160:JFR262187 JPN262160:JPN262187 JZJ262160:JZJ262187 KJF262160:KJF262187 KTB262160:KTB262187 LCX262160:LCX262187 LMT262160:LMT262187 LWP262160:LWP262187 MGL262160:MGL262187 MQH262160:MQH262187 NAD262160:NAD262187 NJZ262160:NJZ262187 NTV262160:NTV262187 ODR262160:ODR262187 ONN262160:ONN262187 OXJ262160:OXJ262187 PHF262160:PHF262187 PRB262160:PRB262187 QAX262160:QAX262187 QKT262160:QKT262187 QUP262160:QUP262187 REL262160:REL262187 ROH262160:ROH262187 RYD262160:RYD262187 SHZ262160:SHZ262187 SRV262160:SRV262187 TBR262160:TBR262187 TLN262160:TLN262187 TVJ262160:TVJ262187 UFF262160:UFF262187 UPB262160:UPB262187 UYX262160:UYX262187 VIT262160:VIT262187 VSP262160:VSP262187 WCL262160:WCL262187 WMH262160:WMH262187 WWD262160:WWD262187 V327696:V327723 JR327696:JR327723 TN327696:TN327723 ADJ327696:ADJ327723 ANF327696:ANF327723 AXB327696:AXB327723 BGX327696:BGX327723 BQT327696:BQT327723 CAP327696:CAP327723 CKL327696:CKL327723 CUH327696:CUH327723 DED327696:DED327723 DNZ327696:DNZ327723 DXV327696:DXV327723 EHR327696:EHR327723 ERN327696:ERN327723 FBJ327696:FBJ327723 FLF327696:FLF327723 FVB327696:FVB327723 GEX327696:GEX327723 GOT327696:GOT327723 GYP327696:GYP327723 HIL327696:HIL327723 HSH327696:HSH327723 ICD327696:ICD327723 ILZ327696:ILZ327723 IVV327696:IVV327723 JFR327696:JFR327723 JPN327696:JPN327723 JZJ327696:JZJ327723 KJF327696:KJF327723 KTB327696:KTB327723 LCX327696:LCX327723 LMT327696:LMT327723 LWP327696:LWP327723 MGL327696:MGL327723 MQH327696:MQH327723 NAD327696:NAD327723 NJZ327696:NJZ327723 NTV327696:NTV327723 ODR327696:ODR327723 ONN327696:ONN327723 OXJ327696:OXJ327723 PHF327696:PHF327723 PRB327696:PRB327723 QAX327696:QAX327723 QKT327696:QKT327723 QUP327696:QUP327723 REL327696:REL327723 ROH327696:ROH327723 RYD327696:RYD327723 SHZ327696:SHZ327723 SRV327696:SRV327723 TBR327696:TBR327723 TLN327696:TLN327723 TVJ327696:TVJ327723 UFF327696:UFF327723 UPB327696:UPB327723 UYX327696:UYX327723 VIT327696:VIT327723 VSP327696:VSP327723 WCL327696:WCL327723 WMH327696:WMH327723 WWD327696:WWD327723 V393232:V393259 JR393232:JR393259 TN393232:TN393259 ADJ393232:ADJ393259 ANF393232:ANF393259 AXB393232:AXB393259 BGX393232:BGX393259 BQT393232:BQT393259 CAP393232:CAP393259 CKL393232:CKL393259 CUH393232:CUH393259 DED393232:DED393259 DNZ393232:DNZ393259 DXV393232:DXV393259 EHR393232:EHR393259 ERN393232:ERN393259 FBJ393232:FBJ393259 FLF393232:FLF393259 FVB393232:FVB393259 GEX393232:GEX393259 GOT393232:GOT393259 GYP393232:GYP393259 HIL393232:HIL393259 HSH393232:HSH393259 ICD393232:ICD393259 ILZ393232:ILZ393259 IVV393232:IVV393259 JFR393232:JFR393259 JPN393232:JPN393259 JZJ393232:JZJ393259 KJF393232:KJF393259 KTB393232:KTB393259 LCX393232:LCX393259 LMT393232:LMT393259 LWP393232:LWP393259 MGL393232:MGL393259 MQH393232:MQH393259 NAD393232:NAD393259 NJZ393232:NJZ393259 NTV393232:NTV393259 ODR393232:ODR393259 ONN393232:ONN393259 OXJ393232:OXJ393259 PHF393232:PHF393259 PRB393232:PRB393259 QAX393232:QAX393259 QKT393232:QKT393259 QUP393232:QUP393259 REL393232:REL393259 ROH393232:ROH393259 RYD393232:RYD393259 SHZ393232:SHZ393259 SRV393232:SRV393259 TBR393232:TBR393259 TLN393232:TLN393259 TVJ393232:TVJ393259 UFF393232:UFF393259 UPB393232:UPB393259 UYX393232:UYX393259 VIT393232:VIT393259 VSP393232:VSP393259 WCL393232:WCL393259 WMH393232:WMH393259 WWD393232:WWD393259 V458768:V458795 JR458768:JR458795 TN458768:TN458795 ADJ458768:ADJ458795 ANF458768:ANF458795 AXB458768:AXB458795 BGX458768:BGX458795 BQT458768:BQT458795 CAP458768:CAP458795 CKL458768:CKL458795 CUH458768:CUH458795 DED458768:DED458795 DNZ458768:DNZ458795 DXV458768:DXV458795 EHR458768:EHR458795 ERN458768:ERN458795 FBJ458768:FBJ458795 FLF458768:FLF458795 FVB458768:FVB458795 GEX458768:GEX458795 GOT458768:GOT458795 GYP458768:GYP458795 HIL458768:HIL458795 HSH458768:HSH458795 ICD458768:ICD458795 ILZ458768:ILZ458795 IVV458768:IVV458795 JFR458768:JFR458795 JPN458768:JPN458795 JZJ458768:JZJ458795 KJF458768:KJF458795 KTB458768:KTB458795 LCX458768:LCX458795 LMT458768:LMT458795 LWP458768:LWP458795 MGL458768:MGL458795 MQH458768:MQH458795 NAD458768:NAD458795 NJZ458768:NJZ458795 NTV458768:NTV458795 ODR458768:ODR458795 ONN458768:ONN458795 OXJ458768:OXJ458795 PHF458768:PHF458795 PRB458768:PRB458795 QAX458768:QAX458795 QKT458768:QKT458795 QUP458768:QUP458795 REL458768:REL458795 ROH458768:ROH458795 RYD458768:RYD458795 SHZ458768:SHZ458795 SRV458768:SRV458795 TBR458768:TBR458795 TLN458768:TLN458795 TVJ458768:TVJ458795 UFF458768:UFF458795 UPB458768:UPB458795 UYX458768:UYX458795 VIT458768:VIT458795 VSP458768:VSP458795 WCL458768:WCL458795 WMH458768:WMH458795 WWD458768:WWD458795 V524304:V524331 JR524304:JR524331 TN524304:TN524331 ADJ524304:ADJ524331 ANF524304:ANF524331 AXB524304:AXB524331 BGX524304:BGX524331 BQT524304:BQT524331 CAP524304:CAP524331 CKL524304:CKL524331 CUH524304:CUH524331 DED524304:DED524331 DNZ524304:DNZ524331 DXV524304:DXV524331 EHR524304:EHR524331 ERN524304:ERN524331 FBJ524304:FBJ524331 FLF524304:FLF524331 FVB524304:FVB524331 GEX524304:GEX524331 GOT524304:GOT524331 GYP524304:GYP524331 HIL524304:HIL524331 HSH524304:HSH524331 ICD524304:ICD524331 ILZ524304:ILZ524331 IVV524304:IVV524331 JFR524304:JFR524331 JPN524304:JPN524331 JZJ524304:JZJ524331 KJF524304:KJF524331 KTB524304:KTB524331 LCX524304:LCX524331 LMT524304:LMT524331 LWP524304:LWP524331 MGL524304:MGL524331 MQH524304:MQH524331 NAD524304:NAD524331 NJZ524304:NJZ524331 NTV524304:NTV524331 ODR524304:ODR524331 ONN524304:ONN524331 OXJ524304:OXJ524331 PHF524304:PHF524331 PRB524304:PRB524331 QAX524304:QAX524331 QKT524304:QKT524331 QUP524304:QUP524331 REL524304:REL524331 ROH524304:ROH524331 RYD524304:RYD524331 SHZ524304:SHZ524331 SRV524304:SRV524331 TBR524304:TBR524331 TLN524304:TLN524331 TVJ524304:TVJ524331 UFF524304:UFF524331 UPB524304:UPB524331 UYX524304:UYX524331 VIT524304:VIT524331 VSP524304:VSP524331 WCL524304:WCL524331 WMH524304:WMH524331 WWD524304:WWD524331 V589840:V589867 JR589840:JR589867 TN589840:TN589867 ADJ589840:ADJ589867 ANF589840:ANF589867 AXB589840:AXB589867 BGX589840:BGX589867 BQT589840:BQT589867 CAP589840:CAP589867 CKL589840:CKL589867 CUH589840:CUH589867 DED589840:DED589867 DNZ589840:DNZ589867 DXV589840:DXV589867 EHR589840:EHR589867 ERN589840:ERN589867 FBJ589840:FBJ589867 FLF589840:FLF589867 FVB589840:FVB589867 GEX589840:GEX589867 GOT589840:GOT589867 GYP589840:GYP589867 HIL589840:HIL589867 HSH589840:HSH589867 ICD589840:ICD589867 ILZ589840:ILZ589867 IVV589840:IVV589867 JFR589840:JFR589867 JPN589840:JPN589867 JZJ589840:JZJ589867 KJF589840:KJF589867 KTB589840:KTB589867 LCX589840:LCX589867 LMT589840:LMT589867 LWP589840:LWP589867 MGL589840:MGL589867 MQH589840:MQH589867 NAD589840:NAD589867 NJZ589840:NJZ589867 NTV589840:NTV589867 ODR589840:ODR589867 ONN589840:ONN589867 OXJ589840:OXJ589867 PHF589840:PHF589867 PRB589840:PRB589867 QAX589840:QAX589867 QKT589840:QKT589867 QUP589840:QUP589867 REL589840:REL589867 ROH589840:ROH589867 RYD589840:RYD589867 SHZ589840:SHZ589867 SRV589840:SRV589867 TBR589840:TBR589867 TLN589840:TLN589867 TVJ589840:TVJ589867 UFF589840:UFF589867 UPB589840:UPB589867 UYX589840:UYX589867 VIT589840:VIT589867 VSP589840:VSP589867 WCL589840:WCL589867 WMH589840:WMH589867 WWD589840:WWD589867 V655376:V655403 JR655376:JR655403 TN655376:TN655403 ADJ655376:ADJ655403 ANF655376:ANF655403 AXB655376:AXB655403 BGX655376:BGX655403 BQT655376:BQT655403 CAP655376:CAP655403 CKL655376:CKL655403 CUH655376:CUH655403 DED655376:DED655403 DNZ655376:DNZ655403 DXV655376:DXV655403 EHR655376:EHR655403 ERN655376:ERN655403 FBJ655376:FBJ655403 FLF655376:FLF655403 FVB655376:FVB655403 GEX655376:GEX655403 GOT655376:GOT655403 GYP655376:GYP655403 HIL655376:HIL655403 HSH655376:HSH655403 ICD655376:ICD655403 ILZ655376:ILZ655403 IVV655376:IVV655403 JFR655376:JFR655403 JPN655376:JPN655403 JZJ655376:JZJ655403 KJF655376:KJF655403 KTB655376:KTB655403 LCX655376:LCX655403 LMT655376:LMT655403 LWP655376:LWP655403 MGL655376:MGL655403 MQH655376:MQH655403 NAD655376:NAD655403 NJZ655376:NJZ655403 NTV655376:NTV655403 ODR655376:ODR655403 ONN655376:ONN655403 OXJ655376:OXJ655403 PHF655376:PHF655403 PRB655376:PRB655403 QAX655376:QAX655403 QKT655376:QKT655403 QUP655376:QUP655403 REL655376:REL655403 ROH655376:ROH655403 RYD655376:RYD655403 SHZ655376:SHZ655403 SRV655376:SRV655403 TBR655376:TBR655403 TLN655376:TLN655403 TVJ655376:TVJ655403 UFF655376:UFF655403 UPB655376:UPB655403 UYX655376:UYX655403 VIT655376:VIT655403 VSP655376:VSP655403 WCL655376:WCL655403 WMH655376:WMH655403 WWD655376:WWD655403 V720912:V720939 JR720912:JR720939 TN720912:TN720939 ADJ720912:ADJ720939 ANF720912:ANF720939 AXB720912:AXB720939 BGX720912:BGX720939 BQT720912:BQT720939 CAP720912:CAP720939 CKL720912:CKL720939 CUH720912:CUH720939 DED720912:DED720939 DNZ720912:DNZ720939 DXV720912:DXV720939 EHR720912:EHR720939 ERN720912:ERN720939 FBJ720912:FBJ720939 FLF720912:FLF720939 FVB720912:FVB720939 GEX720912:GEX720939 GOT720912:GOT720939 GYP720912:GYP720939 HIL720912:HIL720939 HSH720912:HSH720939 ICD720912:ICD720939 ILZ720912:ILZ720939 IVV720912:IVV720939 JFR720912:JFR720939 JPN720912:JPN720939 JZJ720912:JZJ720939 KJF720912:KJF720939 KTB720912:KTB720939 LCX720912:LCX720939 LMT720912:LMT720939 LWP720912:LWP720939 MGL720912:MGL720939 MQH720912:MQH720939 NAD720912:NAD720939 NJZ720912:NJZ720939 NTV720912:NTV720939 ODR720912:ODR720939 ONN720912:ONN720939 OXJ720912:OXJ720939 PHF720912:PHF720939 PRB720912:PRB720939 QAX720912:QAX720939 QKT720912:QKT720939 QUP720912:QUP720939 REL720912:REL720939 ROH720912:ROH720939 RYD720912:RYD720939 SHZ720912:SHZ720939 SRV720912:SRV720939 TBR720912:TBR720939 TLN720912:TLN720939 TVJ720912:TVJ720939 UFF720912:UFF720939 UPB720912:UPB720939 UYX720912:UYX720939 VIT720912:VIT720939 VSP720912:VSP720939 WCL720912:WCL720939 WMH720912:WMH720939 WWD720912:WWD720939 V786448:V786475 JR786448:JR786475 TN786448:TN786475 ADJ786448:ADJ786475 ANF786448:ANF786475 AXB786448:AXB786475 BGX786448:BGX786475 BQT786448:BQT786475 CAP786448:CAP786475 CKL786448:CKL786475 CUH786448:CUH786475 DED786448:DED786475 DNZ786448:DNZ786475 DXV786448:DXV786475 EHR786448:EHR786475 ERN786448:ERN786475 FBJ786448:FBJ786475 FLF786448:FLF786475 FVB786448:FVB786475 GEX786448:GEX786475 GOT786448:GOT786475 GYP786448:GYP786475 HIL786448:HIL786475 HSH786448:HSH786475 ICD786448:ICD786475 ILZ786448:ILZ786475 IVV786448:IVV786475 JFR786448:JFR786475 JPN786448:JPN786475 JZJ786448:JZJ786475 KJF786448:KJF786475 KTB786448:KTB786475 LCX786448:LCX786475 LMT786448:LMT786475 LWP786448:LWP786475 MGL786448:MGL786475 MQH786448:MQH786475 NAD786448:NAD786475 NJZ786448:NJZ786475 NTV786448:NTV786475 ODR786448:ODR786475 ONN786448:ONN786475 OXJ786448:OXJ786475 PHF786448:PHF786475 PRB786448:PRB786475 QAX786448:QAX786475 QKT786448:QKT786475 QUP786448:QUP786475 REL786448:REL786475 ROH786448:ROH786475 RYD786448:RYD786475 SHZ786448:SHZ786475 SRV786448:SRV786475 TBR786448:TBR786475 TLN786448:TLN786475 TVJ786448:TVJ786475 UFF786448:UFF786475 UPB786448:UPB786475 UYX786448:UYX786475 VIT786448:VIT786475 VSP786448:VSP786475 WCL786448:WCL786475 WMH786448:WMH786475 WWD786448:WWD786475 V851984:V852011 JR851984:JR852011 TN851984:TN852011 ADJ851984:ADJ852011 ANF851984:ANF852011 AXB851984:AXB852011 BGX851984:BGX852011 BQT851984:BQT852011 CAP851984:CAP852011 CKL851984:CKL852011 CUH851984:CUH852011 DED851984:DED852011 DNZ851984:DNZ852011 DXV851984:DXV852011 EHR851984:EHR852011 ERN851984:ERN852011 FBJ851984:FBJ852011 FLF851984:FLF852011 FVB851984:FVB852011 GEX851984:GEX852011 GOT851984:GOT852011 GYP851984:GYP852011 HIL851984:HIL852011 HSH851984:HSH852011 ICD851984:ICD852011 ILZ851984:ILZ852011 IVV851984:IVV852011 JFR851984:JFR852011 JPN851984:JPN852011 JZJ851984:JZJ852011 KJF851984:KJF852011 KTB851984:KTB852011 LCX851984:LCX852011 LMT851984:LMT852011 LWP851984:LWP852011 MGL851984:MGL852011 MQH851984:MQH852011 NAD851984:NAD852011 NJZ851984:NJZ852011 NTV851984:NTV852011 ODR851984:ODR852011 ONN851984:ONN852011 OXJ851984:OXJ852011 PHF851984:PHF852011 PRB851984:PRB852011 QAX851984:QAX852011 QKT851984:QKT852011 QUP851984:QUP852011 REL851984:REL852011 ROH851984:ROH852011 RYD851984:RYD852011 SHZ851984:SHZ852011 SRV851984:SRV852011 TBR851984:TBR852011 TLN851984:TLN852011 TVJ851984:TVJ852011 UFF851984:UFF852011 UPB851984:UPB852011 UYX851984:UYX852011 VIT851984:VIT852011 VSP851984:VSP852011 WCL851984:WCL852011 WMH851984:WMH852011 WWD851984:WWD852011 V917520:V917547 JR917520:JR917547 TN917520:TN917547 ADJ917520:ADJ917547 ANF917520:ANF917547 AXB917520:AXB917547 BGX917520:BGX917547 BQT917520:BQT917547 CAP917520:CAP917547 CKL917520:CKL917547 CUH917520:CUH917547 DED917520:DED917547 DNZ917520:DNZ917547 DXV917520:DXV917547 EHR917520:EHR917547 ERN917520:ERN917547 FBJ917520:FBJ917547 FLF917520:FLF917547 FVB917520:FVB917547 GEX917520:GEX917547 GOT917520:GOT917547 GYP917520:GYP917547 HIL917520:HIL917547 HSH917520:HSH917547 ICD917520:ICD917547 ILZ917520:ILZ917547 IVV917520:IVV917547 JFR917520:JFR917547 JPN917520:JPN917547 JZJ917520:JZJ917547 KJF917520:KJF917547 KTB917520:KTB917547 LCX917520:LCX917547 LMT917520:LMT917547 LWP917520:LWP917547 MGL917520:MGL917547 MQH917520:MQH917547 NAD917520:NAD917547 NJZ917520:NJZ917547 NTV917520:NTV917547 ODR917520:ODR917547 ONN917520:ONN917547 OXJ917520:OXJ917547 PHF917520:PHF917547 PRB917520:PRB917547 QAX917520:QAX917547 QKT917520:QKT917547 QUP917520:QUP917547 REL917520:REL917547 ROH917520:ROH917547 RYD917520:RYD917547 SHZ917520:SHZ917547 SRV917520:SRV917547 TBR917520:TBR917547 TLN917520:TLN917547 TVJ917520:TVJ917547 UFF917520:UFF917547 UPB917520:UPB917547 UYX917520:UYX917547 VIT917520:VIT917547 VSP917520:VSP917547 WCL917520:WCL917547 WMH917520:WMH917547 WWD917520:WWD917547 V983056:V983083 JR983056:JR983083 TN983056:TN983083 ADJ983056:ADJ983083 ANF983056:ANF983083 AXB983056:AXB983083 BGX983056:BGX983083 BQT983056:BQT983083 CAP983056:CAP983083 CKL983056:CKL983083 CUH983056:CUH983083 DED983056:DED983083 DNZ983056:DNZ983083 DXV983056:DXV983083 EHR983056:EHR983083 ERN983056:ERN983083 FBJ983056:FBJ983083 FLF983056:FLF983083 FVB983056:FVB983083 GEX983056:GEX983083 GOT983056:GOT983083 GYP983056:GYP983083 HIL983056:HIL983083 HSH983056:HSH983083 ICD983056:ICD983083 ILZ983056:ILZ983083 IVV983056:IVV983083 JFR983056:JFR983083 JPN983056:JPN983083 JZJ983056:JZJ983083 KJF983056:KJF983083 KTB983056:KTB983083 LCX983056:LCX983083 LMT983056:LMT983083 LWP983056:LWP983083 MGL983056:MGL983083 MQH983056:MQH983083 NAD983056:NAD983083 NJZ983056:NJZ983083 NTV983056:NTV983083 ODR983056:ODR983083 ONN983056:ONN983083 OXJ983056:OXJ983083 PHF983056:PHF983083 PRB983056:PRB983083 QAX983056:QAX983083 QKT983056:QKT983083 QUP983056:QUP983083 REL983056:REL983083 ROH983056:ROH983083 RYD983056:RYD983083 SHZ983056:SHZ983083 SRV983056:SRV983083 TBR983056:TBR983083 TLN983056:TLN983083 TVJ983056:TVJ983083 UFF983056:UFF983083 UPB983056:UPB983083 UYX983056:UYX983083 VIT983056:VIT983083 VSP983056:VSP983083 WCL983056:WCL983083 WMH983056:WMH983083 WWD983056:WWD983083 BD16:BD43 KZ16:KZ43 UV16:UV43 AER16:AER43 AON16:AON43 AYJ16:AYJ43 BIF16:BIF43 BSB16:BSB43 CBX16:CBX43 CLT16:CLT43 CVP16:CVP43 DFL16:DFL43 DPH16:DPH43 DZD16:DZD43 EIZ16:EIZ43 ESV16:ESV43 FCR16:FCR43 FMN16:FMN43 FWJ16:FWJ43 GGF16:GGF43 GQB16:GQB43 GZX16:GZX43 HJT16:HJT43 HTP16:HTP43 IDL16:IDL43 INH16:INH43 IXD16:IXD43 JGZ16:JGZ43 JQV16:JQV43 KAR16:KAR43 KKN16:KKN43 KUJ16:KUJ43 LEF16:LEF43 LOB16:LOB43 LXX16:LXX43 MHT16:MHT43 MRP16:MRP43 NBL16:NBL43 NLH16:NLH43 NVD16:NVD43 OEZ16:OEZ43 OOV16:OOV43 OYR16:OYR43 PIN16:PIN43 PSJ16:PSJ43 QCF16:QCF43 QMB16:QMB43 QVX16:QVX43 RFT16:RFT43 RPP16:RPP43 RZL16:RZL43 SJH16:SJH43 STD16:STD43 TCZ16:TCZ43 TMV16:TMV43 TWR16:TWR43 UGN16:UGN43 UQJ16:UQJ43 VAF16:VAF43 VKB16:VKB43 VTX16:VTX43 WDT16:WDT43 WNP16:WNP43 WXL16:WXL43 BD65552:BD65579 KZ65552:KZ65579 UV65552:UV65579 AER65552:AER65579 AON65552:AON65579 AYJ65552:AYJ65579 BIF65552:BIF65579 BSB65552:BSB65579 CBX65552:CBX65579 CLT65552:CLT65579 CVP65552:CVP65579 DFL65552:DFL65579 DPH65552:DPH65579 DZD65552:DZD65579 EIZ65552:EIZ65579 ESV65552:ESV65579 FCR65552:FCR65579 FMN65552:FMN65579 FWJ65552:FWJ65579 GGF65552:GGF65579 GQB65552:GQB65579 GZX65552:GZX65579 HJT65552:HJT65579 HTP65552:HTP65579 IDL65552:IDL65579 INH65552:INH65579 IXD65552:IXD65579 JGZ65552:JGZ65579 JQV65552:JQV65579 KAR65552:KAR65579 KKN65552:KKN65579 KUJ65552:KUJ65579 LEF65552:LEF65579 LOB65552:LOB65579 LXX65552:LXX65579 MHT65552:MHT65579 MRP65552:MRP65579 NBL65552:NBL65579 NLH65552:NLH65579 NVD65552:NVD65579 OEZ65552:OEZ65579 OOV65552:OOV65579 OYR65552:OYR65579 PIN65552:PIN65579 PSJ65552:PSJ65579 QCF65552:QCF65579 QMB65552:QMB65579 QVX65552:QVX65579 RFT65552:RFT65579 RPP65552:RPP65579 RZL65552:RZL65579 SJH65552:SJH65579 STD65552:STD65579 TCZ65552:TCZ65579 TMV65552:TMV65579 TWR65552:TWR65579 UGN65552:UGN65579 UQJ65552:UQJ65579 VAF65552:VAF65579 VKB65552:VKB65579 VTX65552:VTX65579 WDT65552:WDT65579 WNP65552:WNP65579 WXL65552:WXL65579 BD131088:BD131115 KZ131088:KZ131115 UV131088:UV131115 AER131088:AER131115 AON131088:AON131115 AYJ131088:AYJ131115 BIF131088:BIF131115 BSB131088:BSB131115 CBX131088:CBX131115 CLT131088:CLT131115 CVP131088:CVP131115 DFL131088:DFL131115 DPH131088:DPH131115 DZD131088:DZD131115 EIZ131088:EIZ131115 ESV131088:ESV131115 FCR131088:FCR131115 FMN131088:FMN131115 FWJ131088:FWJ131115 GGF131088:GGF131115 GQB131088:GQB131115 GZX131088:GZX131115 HJT131088:HJT131115 HTP131088:HTP131115 IDL131088:IDL131115 INH131088:INH131115 IXD131088:IXD131115 JGZ131088:JGZ131115 JQV131088:JQV131115 KAR131088:KAR131115 KKN131088:KKN131115 KUJ131088:KUJ131115 LEF131088:LEF131115 LOB131088:LOB131115 LXX131088:LXX131115 MHT131088:MHT131115 MRP131088:MRP131115 NBL131088:NBL131115 NLH131088:NLH131115 NVD131088:NVD131115 OEZ131088:OEZ131115 OOV131088:OOV131115 OYR131088:OYR131115 PIN131088:PIN131115 PSJ131088:PSJ131115 QCF131088:QCF131115 QMB131088:QMB131115 QVX131088:QVX131115 RFT131088:RFT131115 RPP131088:RPP131115 RZL131088:RZL131115 SJH131088:SJH131115 STD131088:STD131115 TCZ131088:TCZ131115 TMV131088:TMV131115 TWR131088:TWR131115 UGN131088:UGN131115 UQJ131088:UQJ131115 VAF131088:VAF131115 VKB131088:VKB131115 VTX131088:VTX131115 WDT131088:WDT131115 WNP131088:WNP131115 WXL131088:WXL131115 BD196624:BD196651 KZ196624:KZ196651 UV196624:UV196651 AER196624:AER196651 AON196624:AON196651 AYJ196624:AYJ196651 BIF196624:BIF196651 BSB196624:BSB196651 CBX196624:CBX196651 CLT196624:CLT196651 CVP196624:CVP196651 DFL196624:DFL196651 DPH196624:DPH196651 DZD196624:DZD196651 EIZ196624:EIZ196651 ESV196624:ESV196651 FCR196624:FCR196651 FMN196624:FMN196651 FWJ196624:FWJ196651 GGF196624:GGF196651 GQB196624:GQB196651 GZX196624:GZX196651 HJT196624:HJT196651 HTP196624:HTP196651 IDL196624:IDL196651 INH196624:INH196651 IXD196624:IXD196651 JGZ196624:JGZ196651 JQV196624:JQV196651 KAR196624:KAR196651 KKN196624:KKN196651 KUJ196624:KUJ196651 LEF196624:LEF196651 LOB196624:LOB196651 LXX196624:LXX196651 MHT196624:MHT196651 MRP196624:MRP196651 NBL196624:NBL196651 NLH196624:NLH196651 NVD196624:NVD196651 OEZ196624:OEZ196651 OOV196624:OOV196651 OYR196624:OYR196651 PIN196624:PIN196651 PSJ196624:PSJ196651 QCF196624:QCF196651 QMB196624:QMB196651 QVX196624:QVX196651 RFT196624:RFT196651 RPP196624:RPP196651 RZL196624:RZL196651 SJH196624:SJH196651 STD196624:STD196651 TCZ196624:TCZ196651 TMV196624:TMV196651 TWR196624:TWR196651 UGN196624:UGN196651 UQJ196624:UQJ196651 VAF196624:VAF196651 VKB196624:VKB196651 VTX196624:VTX196651 WDT196624:WDT196651 WNP196624:WNP196651 WXL196624:WXL196651 BD262160:BD262187 KZ262160:KZ262187 UV262160:UV262187 AER262160:AER262187 AON262160:AON262187 AYJ262160:AYJ262187 BIF262160:BIF262187 BSB262160:BSB262187 CBX262160:CBX262187 CLT262160:CLT262187 CVP262160:CVP262187 DFL262160:DFL262187 DPH262160:DPH262187 DZD262160:DZD262187 EIZ262160:EIZ262187 ESV262160:ESV262187 FCR262160:FCR262187 FMN262160:FMN262187 FWJ262160:FWJ262187 GGF262160:GGF262187 GQB262160:GQB262187 GZX262160:GZX262187 HJT262160:HJT262187 HTP262160:HTP262187 IDL262160:IDL262187 INH262160:INH262187 IXD262160:IXD262187 JGZ262160:JGZ262187 JQV262160:JQV262187 KAR262160:KAR262187 KKN262160:KKN262187 KUJ262160:KUJ262187 LEF262160:LEF262187 LOB262160:LOB262187 LXX262160:LXX262187 MHT262160:MHT262187 MRP262160:MRP262187 NBL262160:NBL262187 NLH262160:NLH262187 NVD262160:NVD262187 OEZ262160:OEZ262187 OOV262160:OOV262187 OYR262160:OYR262187 PIN262160:PIN262187 PSJ262160:PSJ262187 QCF262160:QCF262187 QMB262160:QMB262187 QVX262160:QVX262187 RFT262160:RFT262187 RPP262160:RPP262187 RZL262160:RZL262187 SJH262160:SJH262187 STD262160:STD262187 TCZ262160:TCZ262187 TMV262160:TMV262187 TWR262160:TWR262187 UGN262160:UGN262187 UQJ262160:UQJ262187 VAF262160:VAF262187 VKB262160:VKB262187 VTX262160:VTX262187 WDT262160:WDT262187 WNP262160:WNP262187 WXL262160:WXL262187 BD327696:BD327723 KZ327696:KZ327723 UV327696:UV327723 AER327696:AER327723 AON327696:AON327723 AYJ327696:AYJ327723 BIF327696:BIF327723 BSB327696:BSB327723 CBX327696:CBX327723 CLT327696:CLT327723 CVP327696:CVP327723 DFL327696:DFL327723 DPH327696:DPH327723 DZD327696:DZD327723 EIZ327696:EIZ327723 ESV327696:ESV327723 FCR327696:FCR327723 FMN327696:FMN327723 FWJ327696:FWJ327723 GGF327696:GGF327723 GQB327696:GQB327723 GZX327696:GZX327723 HJT327696:HJT327723 HTP327696:HTP327723 IDL327696:IDL327723 INH327696:INH327723 IXD327696:IXD327723 JGZ327696:JGZ327723 JQV327696:JQV327723 KAR327696:KAR327723 KKN327696:KKN327723 KUJ327696:KUJ327723 LEF327696:LEF327723 LOB327696:LOB327723 LXX327696:LXX327723 MHT327696:MHT327723 MRP327696:MRP327723 NBL327696:NBL327723 NLH327696:NLH327723 NVD327696:NVD327723 OEZ327696:OEZ327723 OOV327696:OOV327723 OYR327696:OYR327723 PIN327696:PIN327723 PSJ327696:PSJ327723 QCF327696:QCF327723 QMB327696:QMB327723 QVX327696:QVX327723 RFT327696:RFT327723 RPP327696:RPP327723 RZL327696:RZL327723 SJH327696:SJH327723 STD327696:STD327723 TCZ327696:TCZ327723 TMV327696:TMV327723 TWR327696:TWR327723 UGN327696:UGN327723 UQJ327696:UQJ327723 VAF327696:VAF327723 VKB327696:VKB327723 VTX327696:VTX327723 WDT327696:WDT327723 WNP327696:WNP327723 WXL327696:WXL327723 BD393232:BD393259 KZ393232:KZ393259 UV393232:UV393259 AER393232:AER393259 AON393232:AON393259 AYJ393232:AYJ393259 BIF393232:BIF393259 BSB393232:BSB393259 CBX393232:CBX393259 CLT393232:CLT393259 CVP393232:CVP393259 DFL393232:DFL393259 DPH393232:DPH393259 DZD393232:DZD393259 EIZ393232:EIZ393259 ESV393232:ESV393259 FCR393232:FCR393259 FMN393232:FMN393259 FWJ393232:FWJ393259 GGF393232:GGF393259 GQB393232:GQB393259 GZX393232:GZX393259 HJT393232:HJT393259 HTP393232:HTP393259 IDL393232:IDL393259 INH393232:INH393259 IXD393232:IXD393259 JGZ393232:JGZ393259 JQV393232:JQV393259 KAR393232:KAR393259 KKN393232:KKN393259 KUJ393232:KUJ393259 LEF393232:LEF393259 LOB393232:LOB393259 LXX393232:LXX393259 MHT393232:MHT393259 MRP393232:MRP393259 NBL393232:NBL393259 NLH393232:NLH393259 NVD393232:NVD393259 OEZ393232:OEZ393259 OOV393232:OOV393259 OYR393232:OYR393259 PIN393232:PIN393259 PSJ393232:PSJ393259 QCF393232:QCF393259 QMB393232:QMB393259 QVX393232:QVX393259 RFT393232:RFT393259 RPP393232:RPP393259 RZL393232:RZL393259 SJH393232:SJH393259 STD393232:STD393259 TCZ393232:TCZ393259 TMV393232:TMV393259 TWR393232:TWR393259 UGN393232:UGN393259 UQJ393232:UQJ393259 VAF393232:VAF393259 VKB393232:VKB393259 VTX393232:VTX393259 WDT393232:WDT393259 WNP393232:WNP393259 WXL393232:WXL393259 BD458768:BD458795 KZ458768:KZ458795 UV458768:UV458795 AER458768:AER458795 AON458768:AON458795 AYJ458768:AYJ458795 BIF458768:BIF458795 BSB458768:BSB458795 CBX458768:CBX458795 CLT458768:CLT458795 CVP458768:CVP458795 DFL458768:DFL458795 DPH458768:DPH458795 DZD458768:DZD458795 EIZ458768:EIZ458795 ESV458768:ESV458795 FCR458768:FCR458795 FMN458768:FMN458795 FWJ458768:FWJ458795 GGF458768:GGF458795 GQB458768:GQB458795 GZX458768:GZX458795 HJT458768:HJT458795 HTP458768:HTP458795 IDL458768:IDL458795 INH458768:INH458795 IXD458768:IXD458795 JGZ458768:JGZ458795 JQV458768:JQV458795 KAR458768:KAR458795 KKN458768:KKN458795 KUJ458768:KUJ458795 LEF458768:LEF458795 LOB458768:LOB458795 LXX458768:LXX458795 MHT458768:MHT458795 MRP458768:MRP458795 NBL458768:NBL458795 NLH458768:NLH458795 NVD458768:NVD458795 OEZ458768:OEZ458795 OOV458768:OOV458795 OYR458768:OYR458795 PIN458768:PIN458795 PSJ458768:PSJ458795 QCF458768:QCF458795 QMB458768:QMB458795 QVX458768:QVX458795 RFT458768:RFT458795 RPP458768:RPP458795 RZL458768:RZL458795 SJH458768:SJH458795 STD458768:STD458795 TCZ458768:TCZ458795 TMV458768:TMV458795 TWR458768:TWR458795 UGN458768:UGN458795 UQJ458768:UQJ458795 VAF458768:VAF458795 VKB458768:VKB458795 VTX458768:VTX458795 WDT458768:WDT458795 WNP458768:WNP458795 WXL458768:WXL458795 BD524304:BD524331 KZ524304:KZ524331 UV524304:UV524331 AER524304:AER524331 AON524304:AON524331 AYJ524304:AYJ524331 BIF524304:BIF524331 BSB524304:BSB524331 CBX524304:CBX524331 CLT524304:CLT524331 CVP524304:CVP524331 DFL524304:DFL524331 DPH524304:DPH524331 DZD524304:DZD524331 EIZ524304:EIZ524331 ESV524304:ESV524331 FCR524304:FCR524331 FMN524304:FMN524331 FWJ524304:FWJ524331 GGF524304:GGF524331 GQB524304:GQB524331 GZX524304:GZX524331 HJT524304:HJT524331 HTP524304:HTP524331 IDL524304:IDL524331 INH524304:INH524331 IXD524304:IXD524331 JGZ524304:JGZ524331 JQV524304:JQV524331 KAR524304:KAR524331 KKN524304:KKN524331 KUJ524304:KUJ524331 LEF524304:LEF524331 LOB524304:LOB524331 LXX524304:LXX524331 MHT524304:MHT524331 MRP524304:MRP524331 NBL524304:NBL524331 NLH524304:NLH524331 NVD524304:NVD524331 OEZ524304:OEZ524331 OOV524304:OOV524331 OYR524304:OYR524331 PIN524304:PIN524331 PSJ524304:PSJ524331 QCF524304:QCF524331 QMB524304:QMB524331 QVX524304:QVX524331 RFT524304:RFT524331 RPP524304:RPP524331 RZL524304:RZL524331 SJH524304:SJH524331 STD524304:STD524331 TCZ524304:TCZ524331 TMV524304:TMV524331 TWR524304:TWR524331 UGN524304:UGN524331 UQJ524304:UQJ524331 VAF524304:VAF524331 VKB524304:VKB524331 VTX524304:VTX524331 WDT524304:WDT524331 WNP524304:WNP524331 WXL524304:WXL524331 BD589840:BD589867 KZ589840:KZ589867 UV589840:UV589867 AER589840:AER589867 AON589840:AON589867 AYJ589840:AYJ589867 BIF589840:BIF589867 BSB589840:BSB589867 CBX589840:CBX589867 CLT589840:CLT589867 CVP589840:CVP589867 DFL589840:DFL589867 DPH589840:DPH589867 DZD589840:DZD589867 EIZ589840:EIZ589867 ESV589840:ESV589867 FCR589840:FCR589867 FMN589840:FMN589867 FWJ589840:FWJ589867 GGF589840:GGF589867 GQB589840:GQB589867 GZX589840:GZX589867 HJT589840:HJT589867 HTP589840:HTP589867 IDL589840:IDL589867 INH589840:INH589867 IXD589840:IXD589867 JGZ589840:JGZ589867 JQV589840:JQV589867 KAR589840:KAR589867 KKN589840:KKN589867 KUJ589840:KUJ589867 LEF589840:LEF589867 LOB589840:LOB589867 LXX589840:LXX589867 MHT589840:MHT589867 MRP589840:MRP589867 NBL589840:NBL589867 NLH589840:NLH589867 NVD589840:NVD589867 OEZ589840:OEZ589867 OOV589840:OOV589867 OYR589840:OYR589867 PIN589840:PIN589867 PSJ589840:PSJ589867 QCF589840:QCF589867 QMB589840:QMB589867 QVX589840:QVX589867 RFT589840:RFT589867 RPP589840:RPP589867 RZL589840:RZL589867 SJH589840:SJH589867 STD589840:STD589867 TCZ589840:TCZ589867 TMV589840:TMV589867 TWR589840:TWR589867 UGN589840:UGN589867 UQJ589840:UQJ589867 VAF589840:VAF589867 VKB589840:VKB589867 VTX589840:VTX589867 WDT589840:WDT589867 WNP589840:WNP589867 WXL589840:WXL589867 BD655376:BD655403 KZ655376:KZ655403 UV655376:UV655403 AER655376:AER655403 AON655376:AON655403 AYJ655376:AYJ655403 BIF655376:BIF655403 BSB655376:BSB655403 CBX655376:CBX655403 CLT655376:CLT655403 CVP655376:CVP655403 DFL655376:DFL655403 DPH655376:DPH655403 DZD655376:DZD655403 EIZ655376:EIZ655403 ESV655376:ESV655403 FCR655376:FCR655403 FMN655376:FMN655403 FWJ655376:FWJ655403 GGF655376:GGF655403 GQB655376:GQB655403 GZX655376:GZX655403 HJT655376:HJT655403 HTP655376:HTP655403 IDL655376:IDL655403 INH655376:INH655403 IXD655376:IXD655403 JGZ655376:JGZ655403 JQV655376:JQV655403 KAR655376:KAR655403 KKN655376:KKN655403 KUJ655376:KUJ655403 LEF655376:LEF655403 LOB655376:LOB655403 LXX655376:LXX655403 MHT655376:MHT655403 MRP655376:MRP655403 NBL655376:NBL655403 NLH655376:NLH655403 NVD655376:NVD655403 OEZ655376:OEZ655403 OOV655376:OOV655403 OYR655376:OYR655403 PIN655376:PIN655403 PSJ655376:PSJ655403 QCF655376:QCF655403 QMB655376:QMB655403 QVX655376:QVX655403 RFT655376:RFT655403 RPP655376:RPP655403 RZL655376:RZL655403 SJH655376:SJH655403 STD655376:STD655403 TCZ655376:TCZ655403 TMV655376:TMV655403 TWR655376:TWR655403 UGN655376:UGN655403 UQJ655376:UQJ655403 VAF655376:VAF655403 VKB655376:VKB655403 VTX655376:VTX655403 WDT655376:WDT655403 WNP655376:WNP655403 WXL655376:WXL655403 BD720912:BD720939 KZ720912:KZ720939 UV720912:UV720939 AER720912:AER720939 AON720912:AON720939 AYJ720912:AYJ720939 BIF720912:BIF720939 BSB720912:BSB720939 CBX720912:CBX720939 CLT720912:CLT720939 CVP720912:CVP720939 DFL720912:DFL720939 DPH720912:DPH720939 DZD720912:DZD720939 EIZ720912:EIZ720939 ESV720912:ESV720939 FCR720912:FCR720939 FMN720912:FMN720939 FWJ720912:FWJ720939 GGF720912:GGF720939 GQB720912:GQB720939 GZX720912:GZX720939 HJT720912:HJT720939 HTP720912:HTP720939 IDL720912:IDL720939 INH720912:INH720939 IXD720912:IXD720939 JGZ720912:JGZ720939 JQV720912:JQV720939 KAR720912:KAR720939 KKN720912:KKN720939 KUJ720912:KUJ720939 LEF720912:LEF720939 LOB720912:LOB720939 LXX720912:LXX720939 MHT720912:MHT720939 MRP720912:MRP720939 NBL720912:NBL720939 NLH720912:NLH720939 NVD720912:NVD720939 OEZ720912:OEZ720939 OOV720912:OOV720939 OYR720912:OYR720939 PIN720912:PIN720939 PSJ720912:PSJ720939 QCF720912:QCF720939 QMB720912:QMB720939 QVX720912:QVX720939 RFT720912:RFT720939 RPP720912:RPP720939 RZL720912:RZL720939 SJH720912:SJH720939 STD720912:STD720939 TCZ720912:TCZ720939 TMV720912:TMV720939 TWR720912:TWR720939 UGN720912:UGN720939 UQJ720912:UQJ720939 VAF720912:VAF720939 VKB720912:VKB720939 VTX720912:VTX720939 WDT720912:WDT720939 WNP720912:WNP720939 WXL720912:WXL720939 BD786448:BD786475 KZ786448:KZ786475 UV786448:UV786475 AER786448:AER786475 AON786448:AON786475 AYJ786448:AYJ786475 BIF786448:BIF786475 BSB786448:BSB786475 CBX786448:CBX786475 CLT786448:CLT786475 CVP786448:CVP786475 DFL786448:DFL786475 DPH786448:DPH786475 DZD786448:DZD786475 EIZ786448:EIZ786475 ESV786448:ESV786475 FCR786448:FCR786475 FMN786448:FMN786475 FWJ786448:FWJ786475 GGF786448:GGF786475 GQB786448:GQB786475 GZX786448:GZX786475 HJT786448:HJT786475 HTP786448:HTP786475 IDL786448:IDL786475 INH786448:INH786475 IXD786448:IXD786475 JGZ786448:JGZ786475 JQV786448:JQV786475 KAR786448:KAR786475 KKN786448:KKN786475 KUJ786448:KUJ786475 LEF786448:LEF786475 LOB786448:LOB786475 LXX786448:LXX786475 MHT786448:MHT786475 MRP786448:MRP786475 NBL786448:NBL786475 NLH786448:NLH786475 NVD786448:NVD786475 OEZ786448:OEZ786475 OOV786448:OOV786475 OYR786448:OYR786475 PIN786448:PIN786475 PSJ786448:PSJ786475 QCF786448:QCF786475 QMB786448:QMB786475 QVX786448:QVX786475 RFT786448:RFT786475 RPP786448:RPP786475 RZL786448:RZL786475 SJH786448:SJH786475 STD786448:STD786475 TCZ786448:TCZ786475 TMV786448:TMV786475 TWR786448:TWR786475 UGN786448:UGN786475 UQJ786448:UQJ786475 VAF786448:VAF786475 VKB786448:VKB786475 VTX786448:VTX786475 WDT786448:WDT786475 WNP786448:WNP786475 WXL786448:WXL786475 BD851984:BD852011 KZ851984:KZ852011 UV851984:UV852011 AER851984:AER852011 AON851984:AON852011 AYJ851984:AYJ852011 BIF851984:BIF852011 BSB851984:BSB852011 CBX851984:CBX852011 CLT851984:CLT852011 CVP851984:CVP852011 DFL851984:DFL852011 DPH851984:DPH852011 DZD851984:DZD852011 EIZ851984:EIZ852011 ESV851984:ESV852011 FCR851984:FCR852011 FMN851984:FMN852011 FWJ851984:FWJ852011 GGF851984:GGF852011 GQB851984:GQB852011 GZX851984:GZX852011 HJT851984:HJT852011 HTP851984:HTP852011 IDL851984:IDL852011 INH851984:INH852011 IXD851984:IXD852011 JGZ851984:JGZ852011 JQV851984:JQV852011 KAR851984:KAR852011 KKN851984:KKN852011 KUJ851984:KUJ852011 LEF851984:LEF852011 LOB851984:LOB852011 LXX851984:LXX852011 MHT851984:MHT852011 MRP851984:MRP852011 NBL851984:NBL852011 NLH851984:NLH852011 NVD851984:NVD852011 OEZ851984:OEZ852011 OOV851984:OOV852011 OYR851984:OYR852011 PIN851984:PIN852011 PSJ851984:PSJ852011 QCF851984:QCF852011 QMB851984:QMB852011 QVX851984:QVX852011 RFT851984:RFT852011 RPP851984:RPP852011 RZL851984:RZL852011 SJH851984:SJH852011 STD851984:STD852011 TCZ851984:TCZ852011 TMV851984:TMV852011 TWR851984:TWR852011 UGN851984:UGN852011 UQJ851984:UQJ852011 VAF851984:VAF852011 VKB851984:VKB852011 VTX851984:VTX852011 WDT851984:WDT852011 WNP851984:WNP852011 WXL851984:WXL852011 BD917520:BD917547 KZ917520:KZ917547 UV917520:UV917547 AER917520:AER917547 AON917520:AON917547 AYJ917520:AYJ917547 BIF917520:BIF917547 BSB917520:BSB917547 CBX917520:CBX917547 CLT917520:CLT917547 CVP917520:CVP917547 DFL917520:DFL917547 DPH917520:DPH917547 DZD917520:DZD917547 EIZ917520:EIZ917547 ESV917520:ESV917547 FCR917520:FCR917547 FMN917520:FMN917547 FWJ917520:FWJ917547 GGF917520:GGF917547 GQB917520:GQB917547 GZX917520:GZX917547 HJT917520:HJT917547 HTP917520:HTP917547 IDL917520:IDL917547 INH917520:INH917547 IXD917520:IXD917547 JGZ917520:JGZ917547 JQV917520:JQV917547 KAR917520:KAR917547 KKN917520:KKN917547 KUJ917520:KUJ917547 LEF917520:LEF917547 LOB917520:LOB917547 LXX917520:LXX917547 MHT917520:MHT917547 MRP917520:MRP917547 NBL917520:NBL917547 NLH917520:NLH917547 NVD917520:NVD917547 OEZ917520:OEZ917547 OOV917520:OOV917547 OYR917520:OYR917547 PIN917520:PIN917547 PSJ917520:PSJ917547 QCF917520:QCF917547 QMB917520:QMB917547 QVX917520:QVX917547 RFT917520:RFT917547 RPP917520:RPP917547 RZL917520:RZL917547 SJH917520:SJH917547 STD917520:STD917547 TCZ917520:TCZ917547 TMV917520:TMV917547 TWR917520:TWR917547 UGN917520:UGN917547 UQJ917520:UQJ917547 VAF917520:VAF917547 VKB917520:VKB917547 VTX917520:VTX917547 WDT917520:WDT917547 WNP917520:WNP917547 WXL917520:WXL917547 BD983056:BD983083 KZ983056:KZ983083 UV983056:UV983083 AER983056:AER983083 AON983056:AON983083 AYJ983056:AYJ983083 BIF983056:BIF983083 BSB983056:BSB983083 CBX983056:CBX983083 CLT983056:CLT983083 CVP983056:CVP983083 DFL983056:DFL983083 DPH983056:DPH983083 DZD983056:DZD983083 EIZ983056:EIZ983083 ESV983056:ESV983083 FCR983056:FCR983083 FMN983056:FMN983083 FWJ983056:FWJ983083 GGF983056:GGF983083 GQB983056:GQB983083 GZX983056:GZX983083 HJT983056:HJT983083 HTP983056:HTP983083 IDL983056:IDL983083 INH983056:INH983083 IXD983056:IXD983083 JGZ983056:JGZ983083 JQV983056:JQV983083 KAR983056:KAR983083 KKN983056:KKN983083 KUJ983056:KUJ983083 LEF983056:LEF983083 LOB983056:LOB983083 LXX983056:LXX983083 MHT983056:MHT983083 MRP983056:MRP983083 NBL983056:NBL983083 NLH983056:NLH983083 NVD983056:NVD983083 OEZ983056:OEZ983083 OOV983056:OOV983083 OYR983056:OYR983083 PIN983056:PIN983083 PSJ983056:PSJ983083 QCF983056:QCF983083 QMB983056:QMB983083 QVX983056:QVX983083 RFT983056:RFT983083 RPP983056:RPP983083 RZL983056:RZL983083 SJH983056:SJH983083 STD983056:STD983083 TCZ983056:TCZ983083 TMV983056:TMV983083 TWR983056:TWR983083 UGN983056:UGN983083 UQJ983056:UQJ983083 VAF983056:VAF983083 VKB983056:VKB983083 VTX983056:VTX983083 WDT983056:WDT983083 WNP983056:WNP983083 WXL983056:WXL983083 AR16:AR43 KN16:KN43 UJ16:UJ43 AEF16:AEF43 AOB16:AOB43 AXX16:AXX43 BHT16:BHT43 BRP16:BRP43 CBL16:CBL43 CLH16:CLH43 CVD16:CVD43 DEZ16:DEZ43 DOV16:DOV43 DYR16:DYR43 EIN16:EIN43 ESJ16:ESJ43 FCF16:FCF43 FMB16:FMB43 FVX16:FVX43 GFT16:GFT43 GPP16:GPP43 GZL16:GZL43 HJH16:HJH43 HTD16:HTD43 ICZ16:ICZ43 IMV16:IMV43 IWR16:IWR43 JGN16:JGN43 JQJ16:JQJ43 KAF16:KAF43 KKB16:KKB43 KTX16:KTX43 LDT16:LDT43 LNP16:LNP43 LXL16:LXL43 MHH16:MHH43 MRD16:MRD43 NAZ16:NAZ43 NKV16:NKV43 NUR16:NUR43 OEN16:OEN43 OOJ16:OOJ43 OYF16:OYF43 PIB16:PIB43 PRX16:PRX43 QBT16:QBT43 QLP16:QLP43 QVL16:QVL43 RFH16:RFH43 RPD16:RPD43 RYZ16:RYZ43 SIV16:SIV43 SSR16:SSR43 TCN16:TCN43 TMJ16:TMJ43 TWF16:TWF43 UGB16:UGB43 UPX16:UPX43 UZT16:UZT43 VJP16:VJP43 VTL16:VTL43 WDH16:WDH43 WND16:WND43 WWZ16:WWZ43 AR65552:AR65579 KN65552:KN65579 UJ65552:UJ65579 AEF65552:AEF65579 AOB65552:AOB65579 AXX65552:AXX65579 BHT65552:BHT65579 BRP65552:BRP65579 CBL65552:CBL65579 CLH65552:CLH65579 CVD65552:CVD65579 DEZ65552:DEZ65579 DOV65552:DOV65579 DYR65552:DYR65579 EIN65552:EIN65579 ESJ65552:ESJ65579 FCF65552:FCF65579 FMB65552:FMB65579 FVX65552:FVX65579 GFT65552:GFT65579 GPP65552:GPP65579 GZL65552:GZL65579 HJH65552:HJH65579 HTD65552:HTD65579 ICZ65552:ICZ65579 IMV65552:IMV65579 IWR65552:IWR65579 JGN65552:JGN65579 JQJ65552:JQJ65579 KAF65552:KAF65579 KKB65552:KKB65579 KTX65552:KTX65579 LDT65552:LDT65579 LNP65552:LNP65579 LXL65552:LXL65579 MHH65552:MHH65579 MRD65552:MRD65579 NAZ65552:NAZ65579 NKV65552:NKV65579 NUR65552:NUR65579 OEN65552:OEN65579 OOJ65552:OOJ65579 OYF65552:OYF65579 PIB65552:PIB65579 PRX65552:PRX65579 QBT65552:QBT65579 QLP65552:QLP65579 QVL65552:QVL65579 RFH65552:RFH65579 RPD65552:RPD65579 RYZ65552:RYZ65579 SIV65552:SIV65579 SSR65552:SSR65579 TCN65552:TCN65579 TMJ65552:TMJ65579 TWF65552:TWF65579 UGB65552:UGB65579 UPX65552:UPX65579 UZT65552:UZT65579 VJP65552:VJP65579 VTL65552:VTL65579 WDH65552:WDH65579 WND65552:WND65579 WWZ65552:WWZ65579 AR131088:AR131115 KN131088:KN131115 UJ131088:UJ131115 AEF131088:AEF131115 AOB131088:AOB131115 AXX131088:AXX131115 BHT131088:BHT131115 BRP131088:BRP131115 CBL131088:CBL131115 CLH131088:CLH131115 CVD131088:CVD131115 DEZ131088:DEZ131115 DOV131088:DOV131115 DYR131088:DYR131115 EIN131088:EIN131115 ESJ131088:ESJ131115 FCF131088:FCF131115 FMB131088:FMB131115 FVX131088:FVX131115 GFT131088:GFT131115 GPP131088:GPP131115 GZL131088:GZL131115 HJH131088:HJH131115 HTD131088:HTD131115 ICZ131088:ICZ131115 IMV131088:IMV131115 IWR131088:IWR131115 JGN131088:JGN131115 JQJ131088:JQJ131115 KAF131088:KAF131115 KKB131088:KKB131115 KTX131088:KTX131115 LDT131088:LDT131115 LNP131088:LNP131115 LXL131088:LXL131115 MHH131088:MHH131115 MRD131088:MRD131115 NAZ131088:NAZ131115 NKV131088:NKV131115 NUR131088:NUR131115 OEN131088:OEN131115 OOJ131088:OOJ131115 OYF131088:OYF131115 PIB131088:PIB131115 PRX131088:PRX131115 QBT131088:QBT131115 QLP131088:QLP131115 QVL131088:QVL131115 RFH131088:RFH131115 RPD131088:RPD131115 RYZ131088:RYZ131115 SIV131088:SIV131115 SSR131088:SSR131115 TCN131088:TCN131115 TMJ131088:TMJ131115 TWF131088:TWF131115 UGB131088:UGB131115 UPX131088:UPX131115 UZT131088:UZT131115 VJP131088:VJP131115 VTL131088:VTL131115 WDH131088:WDH131115 WND131088:WND131115 WWZ131088:WWZ131115 AR196624:AR196651 KN196624:KN196651 UJ196624:UJ196651 AEF196624:AEF196651 AOB196624:AOB196651 AXX196624:AXX196651 BHT196624:BHT196651 BRP196624:BRP196651 CBL196624:CBL196651 CLH196624:CLH196651 CVD196624:CVD196651 DEZ196624:DEZ196651 DOV196624:DOV196651 DYR196624:DYR196651 EIN196624:EIN196651 ESJ196624:ESJ196651 FCF196624:FCF196651 FMB196624:FMB196651 FVX196624:FVX196651 GFT196624:GFT196651 GPP196624:GPP196651 GZL196624:GZL196651 HJH196624:HJH196651 HTD196624:HTD196651 ICZ196624:ICZ196651 IMV196624:IMV196651 IWR196624:IWR196651 JGN196624:JGN196651 JQJ196624:JQJ196651 KAF196624:KAF196651 KKB196624:KKB196651 KTX196624:KTX196651 LDT196624:LDT196651 LNP196624:LNP196651 LXL196624:LXL196651 MHH196624:MHH196651 MRD196624:MRD196651 NAZ196624:NAZ196651 NKV196624:NKV196651 NUR196624:NUR196651 OEN196624:OEN196651 OOJ196624:OOJ196651 OYF196624:OYF196651 PIB196624:PIB196651 PRX196624:PRX196651 QBT196624:QBT196651 QLP196624:QLP196651 QVL196624:QVL196651 RFH196624:RFH196651 RPD196624:RPD196651 RYZ196624:RYZ196651 SIV196624:SIV196651 SSR196624:SSR196651 TCN196624:TCN196651 TMJ196624:TMJ196651 TWF196624:TWF196651 UGB196624:UGB196651 UPX196624:UPX196651 UZT196624:UZT196651 VJP196624:VJP196651 VTL196624:VTL196651 WDH196624:WDH196651 WND196624:WND196651 WWZ196624:WWZ196651 AR262160:AR262187 KN262160:KN262187 UJ262160:UJ262187 AEF262160:AEF262187 AOB262160:AOB262187 AXX262160:AXX262187 BHT262160:BHT262187 BRP262160:BRP262187 CBL262160:CBL262187 CLH262160:CLH262187 CVD262160:CVD262187 DEZ262160:DEZ262187 DOV262160:DOV262187 DYR262160:DYR262187 EIN262160:EIN262187 ESJ262160:ESJ262187 FCF262160:FCF262187 FMB262160:FMB262187 FVX262160:FVX262187 GFT262160:GFT262187 GPP262160:GPP262187 GZL262160:GZL262187 HJH262160:HJH262187 HTD262160:HTD262187 ICZ262160:ICZ262187 IMV262160:IMV262187 IWR262160:IWR262187 JGN262160:JGN262187 JQJ262160:JQJ262187 KAF262160:KAF262187 KKB262160:KKB262187 KTX262160:KTX262187 LDT262160:LDT262187 LNP262160:LNP262187 LXL262160:LXL262187 MHH262160:MHH262187 MRD262160:MRD262187 NAZ262160:NAZ262187 NKV262160:NKV262187 NUR262160:NUR262187 OEN262160:OEN262187 OOJ262160:OOJ262187 OYF262160:OYF262187 PIB262160:PIB262187 PRX262160:PRX262187 QBT262160:QBT262187 QLP262160:QLP262187 QVL262160:QVL262187 RFH262160:RFH262187 RPD262160:RPD262187 RYZ262160:RYZ262187 SIV262160:SIV262187 SSR262160:SSR262187 TCN262160:TCN262187 TMJ262160:TMJ262187 TWF262160:TWF262187 UGB262160:UGB262187 UPX262160:UPX262187 UZT262160:UZT262187 VJP262160:VJP262187 VTL262160:VTL262187 WDH262160:WDH262187 WND262160:WND262187 WWZ262160:WWZ262187 AR327696:AR327723 KN327696:KN327723 UJ327696:UJ327723 AEF327696:AEF327723 AOB327696:AOB327723 AXX327696:AXX327723 BHT327696:BHT327723 BRP327696:BRP327723 CBL327696:CBL327723 CLH327696:CLH327723 CVD327696:CVD327723 DEZ327696:DEZ327723 DOV327696:DOV327723 DYR327696:DYR327723 EIN327696:EIN327723 ESJ327696:ESJ327723 FCF327696:FCF327723 FMB327696:FMB327723 FVX327696:FVX327723 GFT327696:GFT327723 GPP327696:GPP327723 GZL327696:GZL327723 HJH327696:HJH327723 HTD327696:HTD327723 ICZ327696:ICZ327723 IMV327696:IMV327723 IWR327696:IWR327723 JGN327696:JGN327723 JQJ327696:JQJ327723 KAF327696:KAF327723 KKB327696:KKB327723 KTX327696:KTX327723 LDT327696:LDT327723 LNP327696:LNP327723 LXL327696:LXL327723 MHH327696:MHH327723 MRD327696:MRD327723 NAZ327696:NAZ327723 NKV327696:NKV327723 NUR327696:NUR327723 OEN327696:OEN327723 OOJ327696:OOJ327723 OYF327696:OYF327723 PIB327696:PIB327723 PRX327696:PRX327723 QBT327696:QBT327723 QLP327696:QLP327723 QVL327696:QVL327723 RFH327696:RFH327723 RPD327696:RPD327723 RYZ327696:RYZ327723 SIV327696:SIV327723 SSR327696:SSR327723 TCN327696:TCN327723 TMJ327696:TMJ327723 TWF327696:TWF327723 UGB327696:UGB327723 UPX327696:UPX327723 UZT327696:UZT327723 VJP327696:VJP327723 VTL327696:VTL327723 WDH327696:WDH327723 WND327696:WND327723 WWZ327696:WWZ327723 AR393232:AR393259 KN393232:KN393259 UJ393232:UJ393259 AEF393232:AEF393259 AOB393232:AOB393259 AXX393232:AXX393259 BHT393232:BHT393259 BRP393232:BRP393259 CBL393232:CBL393259 CLH393232:CLH393259 CVD393232:CVD393259 DEZ393232:DEZ393259 DOV393232:DOV393259 DYR393232:DYR393259 EIN393232:EIN393259 ESJ393232:ESJ393259 FCF393232:FCF393259 FMB393232:FMB393259 FVX393232:FVX393259 GFT393232:GFT393259 GPP393232:GPP393259 GZL393232:GZL393259 HJH393232:HJH393259 HTD393232:HTD393259 ICZ393232:ICZ393259 IMV393232:IMV393259 IWR393232:IWR393259 JGN393232:JGN393259 JQJ393232:JQJ393259 KAF393232:KAF393259 KKB393232:KKB393259 KTX393232:KTX393259 LDT393232:LDT393259 LNP393232:LNP393259 LXL393232:LXL393259 MHH393232:MHH393259 MRD393232:MRD393259 NAZ393232:NAZ393259 NKV393232:NKV393259 NUR393232:NUR393259 OEN393232:OEN393259 OOJ393232:OOJ393259 OYF393232:OYF393259 PIB393232:PIB393259 PRX393232:PRX393259 QBT393232:QBT393259 QLP393232:QLP393259 QVL393232:QVL393259 RFH393232:RFH393259 RPD393232:RPD393259 RYZ393232:RYZ393259 SIV393232:SIV393259 SSR393232:SSR393259 TCN393232:TCN393259 TMJ393232:TMJ393259 TWF393232:TWF393259 UGB393232:UGB393259 UPX393232:UPX393259 UZT393232:UZT393259 VJP393232:VJP393259 VTL393232:VTL393259 WDH393232:WDH393259 WND393232:WND393259 WWZ393232:WWZ393259 AR458768:AR458795 KN458768:KN458795 UJ458768:UJ458795 AEF458768:AEF458795 AOB458768:AOB458795 AXX458768:AXX458795 BHT458768:BHT458795 BRP458768:BRP458795 CBL458768:CBL458795 CLH458768:CLH458795 CVD458768:CVD458795 DEZ458768:DEZ458795 DOV458768:DOV458795 DYR458768:DYR458795 EIN458768:EIN458795 ESJ458768:ESJ458795 FCF458768:FCF458795 FMB458768:FMB458795 FVX458768:FVX458795 GFT458768:GFT458795 GPP458768:GPP458795 GZL458768:GZL458795 HJH458768:HJH458795 HTD458768:HTD458795 ICZ458768:ICZ458795 IMV458768:IMV458795 IWR458768:IWR458795 JGN458768:JGN458795 JQJ458768:JQJ458795 KAF458768:KAF458795 KKB458768:KKB458795 KTX458768:KTX458795 LDT458768:LDT458795 LNP458768:LNP458795 LXL458768:LXL458795 MHH458768:MHH458795 MRD458768:MRD458795 NAZ458768:NAZ458795 NKV458768:NKV458795 NUR458768:NUR458795 OEN458768:OEN458795 OOJ458768:OOJ458795 OYF458768:OYF458795 PIB458768:PIB458795 PRX458768:PRX458795 QBT458768:QBT458795 QLP458768:QLP458795 QVL458768:QVL458795 RFH458768:RFH458795 RPD458768:RPD458795 RYZ458768:RYZ458795 SIV458768:SIV458795 SSR458768:SSR458795 TCN458768:TCN458795 TMJ458768:TMJ458795 TWF458768:TWF458795 UGB458768:UGB458795 UPX458768:UPX458795 UZT458768:UZT458795 VJP458768:VJP458795 VTL458768:VTL458795 WDH458768:WDH458795 WND458768:WND458795 WWZ458768:WWZ458795 AR524304:AR524331 KN524304:KN524331 UJ524304:UJ524331 AEF524304:AEF524331 AOB524304:AOB524331 AXX524304:AXX524331 BHT524304:BHT524331 BRP524304:BRP524331 CBL524304:CBL524331 CLH524304:CLH524331 CVD524304:CVD524331 DEZ524304:DEZ524331 DOV524304:DOV524331 DYR524304:DYR524331 EIN524304:EIN524331 ESJ524304:ESJ524331 FCF524304:FCF524331 FMB524304:FMB524331 FVX524304:FVX524331 GFT524304:GFT524331 GPP524304:GPP524331 GZL524304:GZL524331 HJH524304:HJH524331 HTD524304:HTD524331 ICZ524304:ICZ524331 IMV524304:IMV524331 IWR524304:IWR524331 JGN524304:JGN524331 JQJ524304:JQJ524331 KAF524304:KAF524331 KKB524304:KKB524331 KTX524304:KTX524331 LDT524304:LDT524331 LNP524304:LNP524331 LXL524304:LXL524331 MHH524304:MHH524331 MRD524304:MRD524331 NAZ524304:NAZ524331 NKV524304:NKV524331 NUR524304:NUR524331 OEN524304:OEN524331 OOJ524304:OOJ524331 OYF524304:OYF524331 PIB524304:PIB524331 PRX524304:PRX524331 QBT524304:QBT524331 QLP524304:QLP524331 QVL524304:QVL524331 RFH524304:RFH524331 RPD524304:RPD524331 RYZ524304:RYZ524331 SIV524304:SIV524331 SSR524304:SSR524331 TCN524304:TCN524331 TMJ524304:TMJ524331 TWF524304:TWF524331 UGB524304:UGB524331 UPX524304:UPX524331 UZT524304:UZT524331 VJP524304:VJP524331 VTL524304:VTL524331 WDH524304:WDH524331 WND524304:WND524331 WWZ524304:WWZ524331 AR589840:AR589867 KN589840:KN589867 UJ589840:UJ589867 AEF589840:AEF589867 AOB589840:AOB589867 AXX589840:AXX589867 BHT589840:BHT589867 BRP589840:BRP589867 CBL589840:CBL589867 CLH589840:CLH589867 CVD589840:CVD589867 DEZ589840:DEZ589867 DOV589840:DOV589867 DYR589840:DYR589867 EIN589840:EIN589867 ESJ589840:ESJ589867 FCF589840:FCF589867 FMB589840:FMB589867 FVX589840:FVX589867 GFT589840:GFT589867 GPP589840:GPP589867 GZL589840:GZL589867 HJH589840:HJH589867 HTD589840:HTD589867 ICZ589840:ICZ589867 IMV589840:IMV589867 IWR589840:IWR589867 JGN589840:JGN589867 JQJ589840:JQJ589867 KAF589840:KAF589867 KKB589840:KKB589867 KTX589840:KTX589867 LDT589840:LDT589867 LNP589840:LNP589867 LXL589840:LXL589867 MHH589840:MHH589867 MRD589840:MRD589867 NAZ589840:NAZ589867 NKV589840:NKV589867 NUR589840:NUR589867 OEN589840:OEN589867 OOJ589840:OOJ589867 OYF589840:OYF589867 PIB589840:PIB589867 PRX589840:PRX589867 QBT589840:QBT589867 QLP589840:QLP589867 QVL589840:QVL589867 RFH589840:RFH589867 RPD589840:RPD589867 RYZ589840:RYZ589867 SIV589840:SIV589867 SSR589840:SSR589867 TCN589840:TCN589867 TMJ589840:TMJ589867 TWF589840:TWF589867 UGB589840:UGB589867 UPX589840:UPX589867 UZT589840:UZT589867 VJP589840:VJP589867 VTL589840:VTL589867 WDH589840:WDH589867 WND589840:WND589867 WWZ589840:WWZ589867 AR655376:AR655403 KN655376:KN655403 UJ655376:UJ655403 AEF655376:AEF655403 AOB655376:AOB655403 AXX655376:AXX655403 BHT655376:BHT655403 BRP655376:BRP655403 CBL655376:CBL655403 CLH655376:CLH655403 CVD655376:CVD655403 DEZ655376:DEZ655403 DOV655376:DOV655403 DYR655376:DYR655403 EIN655376:EIN655403 ESJ655376:ESJ655403 FCF655376:FCF655403 FMB655376:FMB655403 FVX655376:FVX655403 GFT655376:GFT655403 GPP655376:GPP655403 GZL655376:GZL655403 HJH655376:HJH655403 HTD655376:HTD655403 ICZ655376:ICZ655403 IMV655376:IMV655403 IWR655376:IWR655403 JGN655376:JGN655403 JQJ655376:JQJ655403 KAF655376:KAF655403 KKB655376:KKB655403 KTX655376:KTX655403 LDT655376:LDT655403 LNP655376:LNP655403 LXL655376:LXL655403 MHH655376:MHH655403 MRD655376:MRD655403 NAZ655376:NAZ655403 NKV655376:NKV655403 NUR655376:NUR655403 OEN655376:OEN655403 OOJ655376:OOJ655403 OYF655376:OYF655403 PIB655376:PIB655403 PRX655376:PRX655403 QBT655376:QBT655403 QLP655376:QLP655403 QVL655376:QVL655403 RFH655376:RFH655403 RPD655376:RPD655403 RYZ655376:RYZ655403 SIV655376:SIV655403 SSR655376:SSR655403 TCN655376:TCN655403 TMJ655376:TMJ655403 TWF655376:TWF655403 UGB655376:UGB655403 UPX655376:UPX655403 UZT655376:UZT655403 VJP655376:VJP655403 VTL655376:VTL655403 WDH655376:WDH655403 WND655376:WND655403 WWZ655376:WWZ655403 AR720912:AR720939 KN720912:KN720939 UJ720912:UJ720939 AEF720912:AEF720939 AOB720912:AOB720939 AXX720912:AXX720939 BHT720912:BHT720939 BRP720912:BRP720939 CBL720912:CBL720939 CLH720912:CLH720939 CVD720912:CVD720939 DEZ720912:DEZ720939 DOV720912:DOV720939 DYR720912:DYR720939 EIN720912:EIN720939 ESJ720912:ESJ720939 FCF720912:FCF720939 FMB720912:FMB720939 FVX720912:FVX720939 GFT720912:GFT720939 GPP720912:GPP720939 GZL720912:GZL720939 HJH720912:HJH720939 HTD720912:HTD720939 ICZ720912:ICZ720939 IMV720912:IMV720939 IWR720912:IWR720939 JGN720912:JGN720939 JQJ720912:JQJ720939 KAF720912:KAF720939 KKB720912:KKB720939 KTX720912:KTX720939 LDT720912:LDT720939 LNP720912:LNP720939 LXL720912:LXL720939 MHH720912:MHH720939 MRD720912:MRD720939 NAZ720912:NAZ720939 NKV720912:NKV720939 NUR720912:NUR720939 OEN720912:OEN720939 OOJ720912:OOJ720939 OYF720912:OYF720939 PIB720912:PIB720939 PRX720912:PRX720939 QBT720912:QBT720939 QLP720912:QLP720939 QVL720912:QVL720939 RFH720912:RFH720939 RPD720912:RPD720939 RYZ720912:RYZ720939 SIV720912:SIV720939 SSR720912:SSR720939 TCN720912:TCN720939 TMJ720912:TMJ720939 TWF720912:TWF720939 UGB720912:UGB720939 UPX720912:UPX720939 UZT720912:UZT720939 VJP720912:VJP720939 VTL720912:VTL720939 WDH720912:WDH720939 WND720912:WND720939 WWZ720912:WWZ720939 AR786448:AR786475 KN786448:KN786475 UJ786448:UJ786475 AEF786448:AEF786475 AOB786448:AOB786475 AXX786448:AXX786475 BHT786448:BHT786475 BRP786448:BRP786475 CBL786448:CBL786475 CLH786448:CLH786475 CVD786448:CVD786475 DEZ786448:DEZ786475 DOV786448:DOV786475 DYR786448:DYR786475 EIN786448:EIN786475 ESJ786448:ESJ786475 FCF786448:FCF786475 FMB786448:FMB786475 FVX786448:FVX786475 GFT786448:GFT786475 GPP786448:GPP786475 GZL786448:GZL786475 HJH786448:HJH786475 HTD786448:HTD786475 ICZ786448:ICZ786475 IMV786448:IMV786475 IWR786448:IWR786475 JGN786448:JGN786475 JQJ786448:JQJ786475 KAF786448:KAF786475 KKB786448:KKB786475 KTX786448:KTX786475 LDT786448:LDT786475 LNP786448:LNP786475 LXL786448:LXL786475 MHH786448:MHH786475 MRD786448:MRD786475 NAZ786448:NAZ786475 NKV786448:NKV786475 NUR786448:NUR786475 OEN786448:OEN786475 OOJ786448:OOJ786475 OYF786448:OYF786475 PIB786448:PIB786475 PRX786448:PRX786475 QBT786448:QBT786475 QLP786448:QLP786475 QVL786448:QVL786475 RFH786448:RFH786475 RPD786448:RPD786475 RYZ786448:RYZ786475 SIV786448:SIV786475 SSR786448:SSR786475 TCN786448:TCN786475 TMJ786448:TMJ786475 TWF786448:TWF786475 UGB786448:UGB786475 UPX786448:UPX786475 UZT786448:UZT786475 VJP786448:VJP786475 VTL786448:VTL786475 WDH786448:WDH786475 WND786448:WND786475 WWZ786448:WWZ786475 AR851984:AR852011 KN851984:KN852011 UJ851984:UJ852011 AEF851984:AEF852011 AOB851984:AOB852011 AXX851984:AXX852011 BHT851984:BHT852011 BRP851984:BRP852011 CBL851984:CBL852011 CLH851984:CLH852011 CVD851984:CVD852011 DEZ851984:DEZ852011 DOV851984:DOV852011 DYR851984:DYR852011 EIN851984:EIN852011 ESJ851984:ESJ852011 FCF851984:FCF852011 FMB851984:FMB852011 FVX851984:FVX852011 GFT851984:GFT852011 GPP851984:GPP852011 GZL851984:GZL852011 HJH851984:HJH852011 HTD851984:HTD852011 ICZ851984:ICZ852011 IMV851984:IMV852011 IWR851984:IWR852011 JGN851984:JGN852011 JQJ851984:JQJ852011 KAF851984:KAF852011 KKB851984:KKB852011 KTX851984:KTX852011 LDT851984:LDT852011 LNP851984:LNP852011 LXL851984:LXL852011 MHH851984:MHH852011 MRD851984:MRD852011 NAZ851984:NAZ852011 NKV851984:NKV852011 NUR851984:NUR852011 OEN851984:OEN852011 OOJ851984:OOJ852011 OYF851984:OYF852011 PIB851984:PIB852011 PRX851984:PRX852011 QBT851984:QBT852011 QLP851984:QLP852011 QVL851984:QVL852011 RFH851984:RFH852011 RPD851984:RPD852011 RYZ851984:RYZ852011 SIV851984:SIV852011 SSR851984:SSR852011 TCN851984:TCN852011 TMJ851984:TMJ852011 TWF851984:TWF852011 UGB851984:UGB852011 UPX851984:UPX852011 UZT851984:UZT852011 VJP851984:VJP852011 VTL851984:VTL852011 WDH851984:WDH852011 WND851984:WND852011 WWZ851984:WWZ852011 AR917520:AR917547 KN917520:KN917547 UJ917520:UJ917547 AEF917520:AEF917547 AOB917520:AOB917547 AXX917520:AXX917547 BHT917520:BHT917547 BRP917520:BRP917547 CBL917520:CBL917547 CLH917520:CLH917547 CVD917520:CVD917547 DEZ917520:DEZ917547 DOV917520:DOV917547 DYR917520:DYR917547 EIN917520:EIN917547 ESJ917520:ESJ917547 FCF917520:FCF917547 FMB917520:FMB917547 FVX917520:FVX917547 GFT917520:GFT917547 GPP917520:GPP917547 GZL917520:GZL917547 HJH917520:HJH917547 HTD917520:HTD917547 ICZ917520:ICZ917547 IMV917520:IMV917547 IWR917520:IWR917547 JGN917520:JGN917547 JQJ917520:JQJ917547 KAF917520:KAF917547 KKB917520:KKB917547 KTX917520:KTX917547 LDT917520:LDT917547 LNP917520:LNP917547 LXL917520:LXL917547 MHH917520:MHH917547 MRD917520:MRD917547 NAZ917520:NAZ917547 NKV917520:NKV917547 NUR917520:NUR917547 OEN917520:OEN917547 OOJ917520:OOJ917547 OYF917520:OYF917547 PIB917520:PIB917547 PRX917520:PRX917547 QBT917520:QBT917547 QLP917520:QLP917547 QVL917520:QVL917547 RFH917520:RFH917547 RPD917520:RPD917547 RYZ917520:RYZ917547 SIV917520:SIV917547 SSR917520:SSR917547 TCN917520:TCN917547 TMJ917520:TMJ917547 TWF917520:TWF917547 UGB917520:UGB917547 UPX917520:UPX917547 UZT917520:UZT917547 VJP917520:VJP917547 VTL917520:VTL917547 WDH917520:WDH917547 WND917520:WND917547 WWZ917520:WWZ917547 AR983056:AR983083 KN983056:KN983083 UJ983056:UJ983083 AEF983056:AEF983083 AOB983056:AOB983083 AXX983056:AXX983083 BHT983056:BHT983083 BRP983056:BRP983083 CBL983056:CBL983083 CLH983056:CLH983083 CVD983056:CVD983083 DEZ983056:DEZ983083 DOV983056:DOV983083 DYR983056:DYR983083 EIN983056:EIN983083 ESJ983056:ESJ983083 FCF983056:FCF983083 FMB983056:FMB983083 FVX983056:FVX983083 GFT983056:GFT983083 GPP983056:GPP983083 GZL983056:GZL983083 HJH983056:HJH983083 HTD983056:HTD983083 ICZ983056:ICZ983083 IMV983056:IMV983083 IWR983056:IWR983083 JGN983056:JGN983083 JQJ983056:JQJ983083 KAF983056:KAF983083 KKB983056:KKB983083 KTX983056:KTX983083 LDT983056:LDT983083 LNP983056:LNP983083 LXL983056:LXL983083 MHH983056:MHH983083 MRD983056:MRD983083 NAZ983056:NAZ983083 NKV983056:NKV983083 NUR983056:NUR983083 OEN983056:OEN983083 OOJ983056:OOJ983083 OYF983056:OYF983083 PIB983056:PIB983083 PRX983056:PRX983083 QBT983056:QBT983083 QLP983056:QLP983083 QVL983056:QVL983083 RFH983056:RFH983083 RPD983056:RPD983083 RYZ983056:RYZ983083 SIV983056:SIV983083 SSR983056:SSR983083 TCN983056:TCN983083 TMJ983056:TMJ983083 TWF983056:TWF983083 UGB983056:UGB983083 UPX983056:UPX983083 UZT983056:UZT983083 VJP983056:VJP983083 VTL983056:VTL983083 WDH983056:WDH983083 WND983056:WND983083 WWZ983056:WWZ983083 AL16:AL43 KH16:KH43 UD16:UD43 ADZ16:ADZ43 ANV16:ANV43 AXR16:AXR43 BHN16:BHN43 BRJ16:BRJ43 CBF16:CBF43 CLB16:CLB43 CUX16:CUX43 DET16:DET43 DOP16:DOP43 DYL16:DYL43 EIH16:EIH43 ESD16:ESD43 FBZ16:FBZ43 FLV16:FLV43 FVR16:FVR43 GFN16:GFN43 GPJ16:GPJ43 GZF16:GZF43 HJB16:HJB43 HSX16:HSX43 ICT16:ICT43 IMP16:IMP43 IWL16:IWL43 JGH16:JGH43 JQD16:JQD43 JZZ16:JZZ43 KJV16:KJV43 KTR16:KTR43 LDN16:LDN43 LNJ16:LNJ43 LXF16:LXF43 MHB16:MHB43 MQX16:MQX43 NAT16:NAT43 NKP16:NKP43 NUL16:NUL43 OEH16:OEH43 OOD16:OOD43 OXZ16:OXZ43 PHV16:PHV43 PRR16:PRR43 QBN16:QBN43 QLJ16:QLJ43 QVF16:QVF43 RFB16:RFB43 ROX16:ROX43 RYT16:RYT43 SIP16:SIP43 SSL16:SSL43 TCH16:TCH43 TMD16:TMD43 TVZ16:TVZ43 UFV16:UFV43 UPR16:UPR43 UZN16:UZN43 VJJ16:VJJ43 VTF16:VTF43 WDB16:WDB43 WMX16:WMX43 WWT16:WWT43 AL65552:AL65579 KH65552:KH65579 UD65552:UD65579 ADZ65552:ADZ65579 ANV65552:ANV65579 AXR65552:AXR65579 BHN65552:BHN65579 BRJ65552:BRJ65579 CBF65552:CBF65579 CLB65552:CLB65579 CUX65552:CUX65579 DET65552:DET65579 DOP65552:DOP65579 DYL65552:DYL65579 EIH65552:EIH65579 ESD65552:ESD65579 FBZ65552:FBZ65579 FLV65552:FLV65579 FVR65552:FVR65579 GFN65552:GFN65579 GPJ65552:GPJ65579 GZF65552:GZF65579 HJB65552:HJB65579 HSX65552:HSX65579 ICT65552:ICT65579 IMP65552:IMP65579 IWL65552:IWL65579 JGH65552:JGH65579 JQD65552:JQD65579 JZZ65552:JZZ65579 KJV65552:KJV65579 KTR65552:KTR65579 LDN65552:LDN65579 LNJ65552:LNJ65579 LXF65552:LXF65579 MHB65552:MHB65579 MQX65552:MQX65579 NAT65552:NAT65579 NKP65552:NKP65579 NUL65552:NUL65579 OEH65552:OEH65579 OOD65552:OOD65579 OXZ65552:OXZ65579 PHV65552:PHV65579 PRR65552:PRR65579 QBN65552:QBN65579 QLJ65552:QLJ65579 QVF65552:QVF65579 RFB65552:RFB65579 ROX65552:ROX65579 RYT65552:RYT65579 SIP65552:SIP65579 SSL65552:SSL65579 TCH65552:TCH65579 TMD65552:TMD65579 TVZ65552:TVZ65579 UFV65552:UFV65579 UPR65552:UPR65579 UZN65552:UZN65579 VJJ65552:VJJ65579 VTF65552:VTF65579 WDB65552:WDB65579 WMX65552:WMX65579 WWT65552:WWT65579 AL131088:AL131115 KH131088:KH131115 UD131088:UD131115 ADZ131088:ADZ131115 ANV131088:ANV131115 AXR131088:AXR131115 BHN131088:BHN131115 BRJ131088:BRJ131115 CBF131088:CBF131115 CLB131088:CLB131115 CUX131088:CUX131115 DET131088:DET131115 DOP131088:DOP131115 DYL131088:DYL131115 EIH131088:EIH131115 ESD131088:ESD131115 FBZ131088:FBZ131115 FLV131088:FLV131115 FVR131088:FVR131115 GFN131088:GFN131115 GPJ131088:GPJ131115 GZF131088:GZF131115 HJB131088:HJB131115 HSX131088:HSX131115 ICT131088:ICT131115 IMP131088:IMP131115 IWL131088:IWL131115 JGH131088:JGH131115 JQD131088:JQD131115 JZZ131088:JZZ131115 KJV131088:KJV131115 KTR131088:KTR131115 LDN131088:LDN131115 LNJ131088:LNJ131115 LXF131088:LXF131115 MHB131088:MHB131115 MQX131088:MQX131115 NAT131088:NAT131115 NKP131088:NKP131115 NUL131088:NUL131115 OEH131088:OEH131115 OOD131088:OOD131115 OXZ131088:OXZ131115 PHV131088:PHV131115 PRR131088:PRR131115 QBN131088:QBN131115 QLJ131088:QLJ131115 QVF131088:QVF131115 RFB131088:RFB131115 ROX131088:ROX131115 RYT131088:RYT131115 SIP131088:SIP131115 SSL131088:SSL131115 TCH131088:TCH131115 TMD131088:TMD131115 TVZ131088:TVZ131115 UFV131088:UFV131115 UPR131088:UPR131115 UZN131088:UZN131115 VJJ131088:VJJ131115 VTF131088:VTF131115 WDB131088:WDB131115 WMX131088:WMX131115 WWT131088:WWT131115 AL196624:AL196651 KH196624:KH196651 UD196624:UD196651 ADZ196624:ADZ196651 ANV196624:ANV196651 AXR196624:AXR196651 BHN196624:BHN196651 BRJ196624:BRJ196651 CBF196624:CBF196651 CLB196624:CLB196651 CUX196624:CUX196651 DET196624:DET196651 DOP196624:DOP196651 DYL196624:DYL196651 EIH196624:EIH196651 ESD196624:ESD196651 FBZ196624:FBZ196651 FLV196624:FLV196651 FVR196624:FVR196651 GFN196624:GFN196651 GPJ196624:GPJ196651 GZF196624:GZF196651 HJB196624:HJB196651 HSX196624:HSX196651 ICT196624:ICT196651 IMP196624:IMP196651 IWL196624:IWL196651 JGH196624:JGH196651 JQD196624:JQD196651 JZZ196624:JZZ196651 KJV196624:KJV196651 KTR196624:KTR196651 LDN196624:LDN196651 LNJ196624:LNJ196651 LXF196624:LXF196651 MHB196624:MHB196651 MQX196624:MQX196651 NAT196624:NAT196651 NKP196624:NKP196651 NUL196624:NUL196651 OEH196624:OEH196651 OOD196624:OOD196651 OXZ196624:OXZ196651 PHV196624:PHV196651 PRR196624:PRR196651 QBN196624:QBN196651 QLJ196624:QLJ196651 QVF196624:QVF196651 RFB196624:RFB196651 ROX196624:ROX196651 RYT196624:RYT196651 SIP196624:SIP196651 SSL196624:SSL196651 TCH196624:TCH196651 TMD196624:TMD196651 TVZ196624:TVZ196651 UFV196624:UFV196651 UPR196624:UPR196651 UZN196624:UZN196651 VJJ196624:VJJ196651 VTF196624:VTF196651 WDB196624:WDB196651 WMX196624:WMX196651 WWT196624:WWT196651 AL262160:AL262187 KH262160:KH262187 UD262160:UD262187 ADZ262160:ADZ262187 ANV262160:ANV262187 AXR262160:AXR262187 BHN262160:BHN262187 BRJ262160:BRJ262187 CBF262160:CBF262187 CLB262160:CLB262187 CUX262160:CUX262187 DET262160:DET262187 DOP262160:DOP262187 DYL262160:DYL262187 EIH262160:EIH262187 ESD262160:ESD262187 FBZ262160:FBZ262187 FLV262160:FLV262187 FVR262160:FVR262187 GFN262160:GFN262187 GPJ262160:GPJ262187 GZF262160:GZF262187 HJB262160:HJB262187 HSX262160:HSX262187 ICT262160:ICT262187 IMP262160:IMP262187 IWL262160:IWL262187 JGH262160:JGH262187 JQD262160:JQD262187 JZZ262160:JZZ262187 KJV262160:KJV262187 KTR262160:KTR262187 LDN262160:LDN262187 LNJ262160:LNJ262187 LXF262160:LXF262187 MHB262160:MHB262187 MQX262160:MQX262187 NAT262160:NAT262187 NKP262160:NKP262187 NUL262160:NUL262187 OEH262160:OEH262187 OOD262160:OOD262187 OXZ262160:OXZ262187 PHV262160:PHV262187 PRR262160:PRR262187 QBN262160:QBN262187 QLJ262160:QLJ262187 QVF262160:QVF262187 RFB262160:RFB262187 ROX262160:ROX262187 RYT262160:RYT262187 SIP262160:SIP262187 SSL262160:SSL262187 TCH262160:TCH262187 TMD262160:TMD262187 TVZ262160:TVZ262187 UFV262160:UFV262187 UPR262160:UPR262187 UZN262160:UZN262187 VJJ262160:VJJ262187 VTF262160:VTF262187 WDB262160:WDB262187 WMX262160:WMX262187 WWT262160:WWT262187 AL327696:AL327723 KH327696:KH327723 UD327696:UD327723 ADZ327696:ADZ327723 ANV327696:ANV327723 AXR327696:AXR327723 BHN327696:BHN327723 BRJ327696:BRJ327723 CBF327696:CBF327723 CLB327696:CLB327723 CUX327696:CUX327723 DET327696:DET327723 DOP327696:DOP327723 DYL327696:DYL327723 EIH327696:EIH327723 ESD327696:ESD327723 FBZ327696:FBZ327723 FLV327696:FLV327723 FVR327696:FVR327723 GFN327696:GFN327723 GPJ327696:GPJ327723 GZF327696:GZF327723 HJB327696:HJB327723 HSX327696:HSX327723 ICT327696:ICT327723 IMP327696:IMP327723 IWL327696:IWL327723 JGH327696:JGH327723 JQD327696:JQD327723 JZZ327696:JZZ327723 KJV327696:KJV327723 KTR327696:KTR327723 LDN327696:LDN327723 LNJ327696:LNJ327723 LXF327696:LXF327723 MHB327696:MHB327723 MQX327696:MQX327723 NAT327696:NAT327723 NKP327696:NKP327723 NUL327696:NUL327723 OEH327696:OEH327723 OOD327696:OOD327723 OXZ327696:OXZ327723 PHV327696:PHV327723 PRR327696:PRR327723 QBN327696:QBN327723 QLJ327696:QLJ327723 QVF327696:QVF327723 RFB327696:RFB327723 ROX327696:ROX327723 RYT327696:RYT327723 SIP327696:SIP327723 SSL327696:SSL327723 TCH327696:TCH327723 TMD327696:TMD327723 TVZ327696:TVZ327723 UFV327696:UFV327723 UPR327696:UPR327723 UZN327696:UZN327723 VJJ327696:VJJ327723 VTF327696:VTF327723 WDB327696:WDB327723 WMX327696:WMX327723 WWT327696:WWT327723 AL393232:AL393259 KH393232:KH393259 UD393232:UD393259 ADZ393232:ADZ393259 ANV393232:ANV393259 AXR393232:AXR393259 BHN393232:BHN393259 BRJ393232:BRJ393259 CBF393232:CBF393259 CLB393232:CLB393259 CUX393232:CUX393259 DET393232:DET393259 DOP393232:DOP393259 DYL393232:DYL393259 EIH393232:EIH393259 ESD393232:ESD393259 FBZ393232:FBZ393259 FLV393232:FLV393259 FVR393232:FVR393259 GFN393232:GFN393259 GPJ393232:GPJ393259 GZF393232:GZF393259 HJB393232:HJB393259 HSX393232:HSX393259 ICT393232:ICT393259 IMP393232:IMP393259 IWL393232:IWL393259 JGH393232:JGH393259 JQD393232:JQD393259 JZZ393232:JZZ393259 KJV393232:KJV393259 KTR393232:KTR393259 LDN393232:LDN393259 LNJ393232:LNJ393259 LXF393232:LXF393259 MHB393232:MHB393259 MQX393232:MQX393259 NAT393232:NAT393259 NKP393232:NKP393259 NUL393232:NUL393259 OEH393232:OEH393259 OOD393232:OOD393259 OXZ393232:OXZ393259 PHV393232:PHV393259 PRR393232:PRR393259 QBN393232:QBN393259 QLJ393232:QLJ393259 QVF393232:QVF393259 RFB393232:RFB393259 ROX393232:ROX393259 RYT393232:RYT393259 SIP393232:SIP393259 SSL393232:SSL393259 TCH393232:TCH393259 TMD393232:TMD393259 TVZ393232:TVZ393259 UFV393232:UFV393259 UPR393232:UPR393259 UZN393232:UZN393259 VJJ393232:VJJ393259 VTF393232:VTF393259 WDB393232:WDB393259 WMX393232:WMX393259 WWT393232:WWT393259 AL458768:AL458795 KH458768:KH458795 UD458768:UD458795 ADZ458768:ADZ458795 ANV458768:ANV458795 AXR458768:AXR458795 BHN458768:BHN458795 BRJ458768:BRJ458795 CBF458768:CBF458795 CLB458768:CLB458795 CUX458768:CUX458795 DET458768:DET458795 DOP458768:DOP458795 DYL458768:DYL458795 EIH458768:EIH458795 ESD458768:ESD458795 FBZ458768:FBZ458795 FLV458768:FLV458795 FVR458768:FVR458795 GFN458768:GFN458795 GPJ458768:GPJ458795 GZF458768:GZF458795 HJB458768:HJB458795 HSX458768:HSX458795 ICT458768:ICT458795 IMP458768:IMP458795 IWL458768:IWL458795 JGH458768:JGH458795 JQD458768:JQD458795 JZZ458768:JZZ458795 KJV458768:KJV458795 KTR458768:KTR458795 LDN458768:LDN458795 LNJ458768:LNJ458795 LXF458768:LXF458795 MHB458768:MHB458795 MQX458768:MQX458795 NAT458768:NAT458795 NKP458768:NKP458795 NUL458768:NUL458795 OEH458768:OEH458795 OOD458768:OOD458795 OXZ458768:OXZ458795 PHV458768:PHV458795 PRR458768:PRR458795 QBN458768:QBN458795 QLJ458768:QLJ458795 QVF458768:QVF458795 RFB458768:RFB458795 ROX458768:ROX458795 RYT458768:RYT458795 SIP458768:SIP458795 SSL458768:SSL458795 TCH458768:TCH458795 TMD458768:TMD458795 TVZ458768:TVZ458795 UFV458768:UFV458795 UPR458768:UPR458795 UZN458768:UZN458795 VJJ458768:VJJ458795 VTF458768:VTF458795 WDB458768:WDB458795 WMX458768:WMX458795 WWT458768:WWT458795 AL524304:AL524331 KH524304:KH524331 UD524304:UD524331 ADZ524304:ADZ524331 ANV524304:ANV524331 AXR524304:AXR524331 BHN524304:BHN524331 BRJ524304:BRJ524331 CBF524304:CBF524331 CLB524304:CLB524331 CUX524304:CUX524331 DET524304:DET524331 DOP524304:DOP524331 DYL524304:DYL524331 EIH524304:EIH524331 ESD524304:ESD524331 FBZ524304:FBZ524331 FLV524304:FLV524331 FVR524304:FVR524331 GFN524304:GFN524331 GPJ524304:GPJ524331 GZF524304:GZF524331 HJB524304:HJB524331 HSX524304:HSX524331 ICT524304:ICT524331 IMP524304:IMP524331 IWL524304:IWL524331 JGH524304:JGH524331 JQD524304:JQD524331 JZZ524304:JZZ524331 KJV524304:KJV524331 KTR524304:KTR524331 LDN524304:LDN524331 LNJ524304:LNJ524331 LXF524304:LXF524331 MHB524304:MHB524331 MQX524304:MQX524331 NAT524304:NAT524331 NKP524304:NKP524331 NUL524304:NUL524331 OEH524304:OEH524331 OOD524304:OOD524331 OXZ524304:OXZ524331 PHV524304:PHV524331 PRR524304:PRR524331 QBN524304:QBN524331 QLJ524304:QLJ524331 QVF524304:QVF524331 RFB524304:RFB524331 ROX524304:ROX524331 RYT524304:RYT524331 SIP524304:SIP524331 SSL524304:SSL524331 TCH524304:TCH524331 TMD524304:TMD524331 TVZ524304:TVZ524331 UFV524304:UFV524331 UPR524304:UPR524331 UZN524304:UZN524331 VJJ524304:VJJ524331 VTF524304:VTF524331 WDB524304:WDB524331 WMX524304:WMX524331 WWT524304:WWT524331 AL589840:AL589867 KH589840:KH589867 UD589840:UD589867 ADZ589840:ADZ589867 ANV589840:ANV589867 AXR589840:AXR589867 BHN589840:BHN589867 BRJ589840:BRJ589867 CBF589840:CBF589867 CLB589840:CLB589867 CUX589840:CUX589867 DET589840:DET589867 DOP589840:DOP589867 DYL589840:DYL589867 EIH589840:EIH589867 ESD589840:ESD589867 FBZ589840:FBZ589867 FLV589840:FLV589867 FVR589840:FVR589867 GFN589840:GFN589867 GPJ589840:GPJ589867 GZF589840:GZF589867 HJB589840:HJB589867 HSX589840:HSX589867 ICT589840:ICT589867 IMP589840:IMP589867 IWL589840:IWL589867 JGH589840:JGH589867 JQD589840:JQD589867 JZZ589840:JZZ589867 KJV589840:KJV589867 KTR589840:KTR589867 LDN589840:LDN589867 LNJ589840:LNJ589867 LXF589840:LXF589867 MHB589840:MHB589867 MQX589840:MQX589867 NAT589840:NAT589867 NKP589840:NKP589867 NUL589840:NUL589867 OEH589840:OEH589867 OOD589840:OOD589867 OXZ589840:OXZ589867 PHV589840:PHV589867 PRR589840:PRR589867 QBN589840:QBN589867 QLJ589840:QLJ589867 QVF589840:QVF589867 RFB589840:RFB589867 ROX589840:ROX589867 RYT589840:RYT589867 SIP589840:SIP589867 SSL589840:SSL589867 TCH589840:TCH589867 TMD589840:TMD589867 TVZ589840:TVZ589867 UFV589840:UFV589867 UPR589840:UPR589867 UZN589840:UZN589867 VJJ589840:VJJ589867 VTF589840:VTF589867 WDB589840:WDB589867 WMX589840:WMX589867 WWT589840:WWT589867 AL655376:AL655403 KH655376:KH655403 UD655376:UD655403 ADZ655376:ADZ655403 ANV655376:ANV655403 AXR655376:AXR655403 BHN655376:BHN655403 BRJ655376:BRJ655403 CBF655376:CBF655403 CLB655376:CLB655403 CUX655376:CUX655403 DET655376:DET655403 DOP655376:DOP655403 DYL655376:DYL655403 EIH655376:EIH655403 ESD655376:ESD655403 FBZ655376:FBZ655403 FLV655376:FLV655403 FVR655376:FVR655403 GFN655376:GFN655403 GPJ655376:GPJ655403 GZF655376:GZF655403 HJB655376:HJB655403 HSX655376:HSX655403 ICT655376:ICT655403 IMP655376:IMP655403 IWL655376:IWL655403 JGH655376:JGH655403 JQD655376:JQD655403 JZZ655376:JZZ655403 KJV655376:KJV655403 KTR655376:KTR655403 LDN655376:LDN655403 LNJ655376:LNJ655403 LXF655376:LXF655403 MHB655376:MHB655403 MQX655376:MQX655403 NAT655376:NAT655403 NKP655376:NKP655403 NUL655376:NUL655403 OEH655376:OEH655403 OOD655376:OOD655403 OXZ655376:OXZ655403 PHV655376:PHV655403 PRR655376:PRR655403 QBN655376:QBN655403 QLJ655376:QLJ655403 QVF655376:QVF655403 RFB655376:RFB655403 ROX655376:ROX655403 RYT655376:RYT655403 SIP655376:SIP655403 SSL655376:SSL655403 TCH655376:TCH655403 TMD655376:TMD655403 TVZ655376:TVZ655403 UFV655376:UFV655403 UPR655376:UPR655403 UZN655376:UZN655403 VJJ655376:VJJ655403 VTF655376:VTF655403 WDB655376:WDB655403 WMX655376:WMX655403 WWT655376:WWT655403 AL720912:AL720939 KH720912:KH720939 UD720912:UD720939 ADZ720912:ADZ720939 ANV720912:ANV720939 AXR720912:AXR720939 BHN720912:BHN720939 BRJ720912:BRJ720939 CBF720912:CBF720939 CLB720912:CLB720939 CUX720912:CUX720939 DET720912:DET720939 DOP720912:DOP720939 DYL720912:DYL720939 EIH720912:EIH720939 ESD720912:ESD720939 FBZ720912:FBZ720939 FLV720912:FLV720939 FVR720912:FVR720939 GFN720912:GFN720939 GPJ720912:GPJ720939 GZF720912:GZF720939 HJB720912:HJB720939 HSX720912:HSX720939 ICT720912:ICT720939 IMP720912:IMP720939 IWL720912:IWL720939 JGH720912:JGH720939 JQD720912:JQD720939 JZZ720912:JZZ720939 KJV720912:KJV720939 KTR720912:KTR720939 LDN720912:LDN720939 LNJ720912:LNJ720939 LXF720912:LXF720939 MHB720912:MHB720939 MQX720912:MQX720939 NAT720912:NAT720939 NKP720912:NKP720939 NUL720912:NUL720939 OEH720912:OEH720939 OOD720912:OOD720939 OXZ720912:OXZ720939 PHV720912:PHV720939 PRR720912:PRR720939 QBN720912:QBN720939 QLJ720912:QLJ720939 QVF720912:QVF720939 RFB720912:RFB720939 ROX720912:ROX720939 RYT720912:RYT720939 SIP720912:SIP720939 SSL720912:SSL720939 TCH720912:TCH720939 TMD720912:TMD720939 TVZ720912:TVZ720939 UFV720912:UFV720939 UPR720912:UPR720939 UZN720912:UZN720939 VJJ720912:VJJ720939 VTF720912:VTF720939 WDB720912:WDB720939 WMX720912:WMX720939 WWT720912:WWT720939 AL786448:AL786475 KH786448:KH786475 UD786448:UD786475 ADZ786448:ADZ786475 ANV786448:ANV786475 AXR786448:AXR786475 BHN786448:BHN786475 BRJ786448:BRJ786475 CBF786448:CBF786475 CLB786448:CLB786475 CUX786448:CUX786475 DET786448:DET786475 DOP786448:DOP786475 DYL786448:DYL786475 EIH786448:EIH786475 ESD786448:ESD786475 FBZ786448:FBZ786475 FLV786448:FLV786475 FVR786448:FVR786475 GFN786448:GFN786475 GPJ786448:GPJ786475 GZF786448:GZF786475 HJB786448:HJB786475 HSX786448:HSX786475 ICT786448:ICT786475 IMP786448:IMP786475 IWL786448:IWL786475 JGH786448:JGH786475 JQD786448:JQD786475 JZZ786448:JZZ786475 KJV786448:KJV786475 KTR786448:KTR786475 LDN786448:LDN786475 LNJ786448:LNJ786475 LXF786448:LXF786475 MHB786448:MHB786475 MQX786448:MQX786475 NAT786448:NAT786475 NKP786448:NKP786475 NUL786448:NUL786475 OEH786448:OEH786475 OOD786448:OOD786475 OXZ786448:OXZ786475 PHV786448:PHV786475 PRR786448:PRR786475 QBN786448:QBN786475 QLJ786448:QLJ786475 QVF786448:QVF786475 RFB786448:RFB786475 ROX786448:ROX786475 RYT786448:RYT786475 SIP786448:SIP786475 SSL786448:SSL786475 TCH786448:TCH786475 TMD786448:TMD786475 TVZ786448:TVZ786475 UFV786448:UFV786475 UPR786448:UPR786475 UZN786448:UZN786475 VJJ786448:VJJ786475 VTF786448:VTF786475 WDB786448:WDB786475 WMX786448:WMX786475 WWT786448:WWT786475 AL851984:AL852011 KH851984:KH852011 UD851984:UD852011 ADZ851984:ADZ852011 ANV851984:ANV852011 AXR851984:AXR852011 BHN851984:BHN852011 BRJ851984:BRJ852011 CBF851984:CBF852011 CLB851984:CLB852011 CUX851984:CUX852011 DET851984:DET852011 DOP851984:DOP852011 DYL851984:DYL852011 EIH851984:EIH852011 ESD851984:ESD852011 FBZ851984:FBZ852011 FLV851984:FLV852011 FVR851984:FVR852011 GFN851984:GFN852011 GPJ851984:GPJ852011 GZF851984:GZF852011 HJB851984:HJB852011 HSX851984:HSX852011 ICT851984:ICT852011 IMP851984:IMP852011 IWL851984:IWL852011 JGH851984:JGH852011 JQD851984:JQD852011 JZZ851984:JZZ852011 KJV851984:KJV852011 KTR851984:KTR852011 LDN851984:LDN852011 LNJ851984:LNJ852011 LXF851984:LXF852011 MHB851984:MHB852011 MQX851984:MQX852011 NAT851984:NAT852011 NKP851984:NKP852011 NUL851984:NUL852011 OEH851984:OEH852011 OOD851984:OOD852011 OXZ851984:OXZ852011 PHV851984:PHV852011 PRR851984:PRR852011 QBN851984:QBN852011 QLJ851984:QLJ852011 QVF851984:QVF852011 RFB851984:RFB852011 ROX851984:ROX852011 RYT851984:RYT852011 SIP851984:SIP852011 SSL851984:SSL852011 TCH851984:TCH852011 TMD851984:TMD852011 TVZ851984:TVZ852011 UFV851984:UFV852011 UPR851984:UPR852011 UZN851984:UZN852011 VJJ851984:VJJ852011 VTF851984:VTF852011 WDB851984:WDB852011 WMX851984:WMX852011 WWT851984:WWT852011 AL917520:AL917547 KH917520:KH917547 UD917520:UD917547 ADZ917520:ADZ917547 ANV917520:ANV917547 AXR917520:AXR917547 BHN917520:BHN917547 BRJ917520:BRJ917547 CBF917520:CBF917547 CLB917520:CLB917547 CUX917520:CUX917547 DET917520:DET917547 DOP917520:DOP917547 DYL917520:DYL917547 EIH917520:EIH917547 ESD917520:ESD917547 FBZ917520:FBZ917547 FLV917520:FLV917547 FVR917520:FVR917547 GFN917520:GFN917547 GPJ917520:GPJ917547 GZF917520:GZF917547 HJB917520:HJB917547 HSX917520:HSX917547 ICT917520:ICT917547 IMP917520:IMP917547 IWL917520:IWL917547 JGH917520:JGH917547 JQD917520:JQD917547 JZZ917520:JZZ917547 KJV917520:KJV917547 KTR917520:KTR917547 LDN917520:LDN917547 LNJ917520:LNJ917547 LXF917520:LXF917547 MHB917520:MHB917547 MQX917520:MQX917547 NAT917520:NAT917547 NKP917520:NKP917547 NUL917520:NUL917547 OEH917520:OEH917547 OOD917520:OOD917547 OXZ917520:OXZ917547 PHV917520:PHV917547 PRR917520:PRR917547 QBN917520:QBN917547 QLJ917520:QLJ917547 QVF917520:QVF917547 RFB917520:RFB917547 ROX917520:ROX917547 RYT917520:RYT917547 SIP917520:SIP917547 SSL917520:SSL917547 TCH917520:TCH917547 TMD917520:TMD917547 TVZ917520:TVZ917547 UFV917520:UFV917547 UPR917520:UPR917547 UZN917520:UZN917547 VJJ917520:VJJ917547 VTF917520:VTF917547 WDB917520:WDB917547 WMX917520:WMX917547 WWT917520:WWT917547 AL983056:AL983083 KH983056:KH983083 UD983056:UD983083 ADZ983056:ADZ983083 ANV983056:ANV983083 AXR983056:AXR983083 BHN983056:BHN983083 BRJ983056:BRJ983083 CBF983056:CBF983083 CLB983056:CLB983083 CUX983056:CUX983083 DET983056:DET983083 DOP983056:DOP983083 DYL983056:DYL983083 EIH983056:EIH983083 ESD983056:ESD983083 FBZ983056:FBZ983083 FLV983056:FLV983083 FVR983056:FVR983083 GFN983056:GFN983083 GPJ983056:GPJ983083 GZF983056:GZF983083 HJB983056:HJB983083 HSX983056:HSX983083 ICT983056:ICT983083 IMP983056:IMP983083 IWL983056:IWL983083 JGH983056:JGH983083 JQD983056:JQD983083 JZZ983056:JZZ983083 KJV983056:KJV983083 KTR983056:KTR983083 LDN983056:LDN983083 LNJ983056:LNJ983083 LXF983056:LXF983083 MHB983056:MHB983083 MQX983056:MQX983083 NAT983056:NAT983083 NKP983056:NKP983083 NUL983056:NUL983083 OEH983056:OEH983083 OOD983056:OOD983083 OXZ983056:OXZ983083 PHV983056:PHV983083 PRR983056:PRR983083 QBN983056:QBN983083 QLJ983056:QLJ983083 QVF983056:QVF983083 RFB983056:RFB983083 ROX983056:ROX983083 RYT983056:RYT983083 SIP983056:SIP983083 SSL983056:SSL983083 TCH983056:TCH983083 TMD983056:TMD983083 TVZ983056:TVZ983083 UFV983056:UFV983083 UPR983056:UPR983083 UZN983056:UZN983083 VJJ983056:VJJ983083 VTF983056:VTF983083 WDB983056:WDB983083 WMX983056:WMX983083 WWT983056:WWT983083 AX16:AX43 KT16:KT43 UP16:UP43 AEL16:AEL43 AOH16:AOH43 AYD16:AYD43 BHZ16:BHZ43 BRV16:BRV43 CBR16:CBR43 CLN16:CLN43 CVJ16:CVJ43 DFF16:DFF43 DPB16:DPB43 DYX16:DYX43 EIT16:EIT43 ESP16:ESP43 FCL16:FCL43 FMH16:FMH43 FWD16:FWD43 GFZ16:GFZ43 GPV16:GPV43 GZR16:GZR43 HJN16:HJN43 HTJ16:HTJ43 IDF16:IDF43 INB16:INB43 IWX16:IWX43 JGT16:JGT43 JQP16:JQP43 KAL16:KAL43 KKH16:KKH43 KUD16:KUD43 LDZ16:LDZ43 LNV16:LNV43 LXR16:LXR43 MHN16:MHN43 MRJ16:MRJ43 NBF16:NBF43 NLB16:NLB43 NUX16:NUX43 OET16:OET43 OOP16:OOP43 OYL16:OYL43 PIH16:PIH43 PSD16:PSD43 QBZ16:QBZ43 QLV16:QLV43 QVR16:QVR43 RFN16:RFN43 RPJ16:RPJ43 RZF16:RZF43 SJB16:SJB43 SSX16:SSX43 TCT16:TCT43 TMP16:TMP43 TWL16:TWL43 UGH16:UGH43 UQD16:UQD43 UZZ16:UZZ43 VJV16:VJV43 VTR16:VTR43 WDN16:WDN43 WNJ16:WNJ43 WXF16:WXF43 AX65552:AX65579 KT65552:KT65579 UP65552:UP65579 AEL65552:AEL65579 AOH65552:AOH65579 AYD65552:AYD65579 BHZ65552:BHZ65579 BRV65552:BRV65579 CBR65552:CBR65579 CLN65552:CLN65579 CVJ65552:CVJ65579 DFF65552:DFF65579 DPB65552:DPB65579 DYX65552:DYX65579 EIT65552:EIT65579 ESP65552:ESP65579 FCL65552:FCL65579 FMH65552:FMH65579 FWD65552:FWD65579 GFZ65552:GFZ65579 GPV65552:GPV65579 GZR65552:GZR65579 HJN65552:HJN65579 HTJ65552:HTJ65579 IDF65552:IDF65579 INB65552:INB65579 IWX65552:IWX65579 JGT65552:JGT65579 JQP65552:JQP65579 KAL65552:KAL65579 KKH65552:KKH65579 KUD65552:KUD65579 LDZ65552:LDZ65579 LNV65552:LNV65579 LXR65552:LXR65579 MHN65552:MHN65579 MRJ65552:MRJ65579 NBF65552:NBF65579 NLB65552:NLB65579 NUX65552:NUX65579 OET65552:OET65579 OOP65552:OOP65579 OYL65552:OYL65579 PIH65552:PIH65579 PSD65552:PSD65579 QBZ65552:QBZ65579 QLV65552:QLV65579 QVR65552:QVR65579 RFN65552:RFN65579 RPJ65552:RPJ65579 RZF65552:RZF65579 SJB65552:SJB65579 SSX65552:SSX65579 TCT65552:TCT65579 TMP65552:TMP65579 TWL65552:TWL65579 UGH65552:UGH65579 UQD65552:UQD65579 UZZ65552:UZZ65579 VJV65552:VJV65579 VTR65552:VTR65579 WDN65552:WDN65579 WNJ65552:WNJ65579 WXF65552:WXF65579 AX131088:AX131115 KT131088:KT131115 UP131088:UP131115 AEL131088:AEL131115 AOH131088:AOH131115 AYD131088:AYD131115 BHZ131088:BHZ131115 BRV131088:BRV131115 CBR131088:CBR131115 CLN131088:CLN131115 CVJ131088:CVJ131115 DFF131088:DFF131115 DPB131088:DPB131115 DYX131088:DYX131115 EIT131088:EIT131115 ESP131088:ESP131115 FCL131088:FCL131115 FMH131088:FMH131115 FWD131088:FWD131115 GFZ131088:GFZ131115 GPV131088:GPV131115 GZR131088:GZR131115 HJN131088:HJN131115 HTJ131088:HTJ131115 IDF131088:IDF131115 INB131088:INB131115 IWX131088:IWX131115 JGT131088:JGT131115 JQP131088:JQP131115 KAL131088:KAL131115 KKH131088:KKH131115 KUD131088:KUD131115 LDZ131088:LDZ131115 LNV131088:LNV131115 LXR131088:LXR131115 MHN131088:MHN131115 MRJ131088:MRJ131115 NBF131088:NBF131115 NLB131088:NLB131115 NUX131088:NUX131115 OET131088:OET131115 OOP131088:OOP131115 OYL131088:OYL131115 PIH131088:PIH131115 PSD131088:PSD131115 QBZ131088:QBZ131115 QLV131088:QLV131115 QVR131088:QVR131115 RFN131088:RFN131115 RPJ131088:RPJ131115 RZF131088:RZF131115 SJB131088:SJB131115 SSX131088:SSX131115 TCT131088:TCT131115 TMP131088:TMP131115 TWL131088:TWL131115 UGH131088:UGH131115 UQD131088:UQD131115 UZZ131088:UZZ131115 VJV131088:VJV131115 VTR131088:VTR131115 WDN131088:WDN131115 WNJ131088:WNJ131115 WXF131088:WXF131115 AX196624:AX196651 KT196624:KT196651 UP196624:UP196651 AEL196624:AEL196651 AOH196624:AOH196651 AYD196624:AYD196651 BHZ196624:BHZ196651 BRV196624:BRV196651 CBR196624:CBR196651 CLN196624:CLN196651 CVJ196624:CVJ196651 DFF196624:DFF196651 DPB196624:DPB196651 DYX196624:DYX196651 EIT196624:EIT196651 ESP196624:ESP196651 FCL196624:FCL196651 FMH196624:FMH196651 FWD196624:FWD196651 GFZ196624:GFZ196651 GPV196624:GPV196651 GZR196624:GZR196651 HJN196624:HJN196651 HTJ196624:HTJ196651 IDF196624:IDF196651 INB196624:INB196651 IWX196624:IWX196651 JGT196624:JGT196651 JQP196624:JQP196651 KAL196624:KAL196651 KKH196624:KKH196651 KUD196624:KUD196651 LDZ196624:LDZ196651 LNV196624:LNV196651 LXR196624:LXR196651 MHN196624:MHN196651 MRJ196624:MRJ196651 NBF196624:NBF196651 NLB196624:NLB196651 NUX196624:NUX196651 OET196624:OET196651 OOP196624:OOP196651 OYL196624:OYL196651 PIH196624:PIH196651 PSD196624:PSD196651 QBZ196624:QBZ196651 QLV196624:QLV196651 QVR196624:QVR196651 RFN196624:RFN196651 RPJ196624:RPJ196651 RZF196624:RZF196651 SJB196624:SJB196651 SSX196624:SSX196651 TCT196624:TCT196651 TMP196624:TMP196651 TWL196624:TWL196651 UGH196624:UGH196651 UQD196624:UQD196651 UZZ196624:UZZ196651 VJV196624:VJV196651 VTR196624:VTR196651 WDN196624:WDN196651 WNJ196624:WNJ196651 WXF196624:WXF196651 AX262160:AX262187 KT262160:KT262187 UP262160:UP262187 AEL262160:AEL262187 AOH262160:AOH262187 AYD262160:AYD262187 BHZ262160:BHZ262187 BRV262160:BRV262187 CBR262160:CBR262187 CLN262160:CLN262187 CVJ262160:CVJ262187 DFF262160:DFF262187 DPB262160:DPB262187 DYX262160:DYX262187 EIT262160:EIT262187 ESP262160:ESP262187 FCL262160:FCL262187 FMH262160:FMH262187 FWD262160:FWD262187 GFZ262160:GFZ262187 GPV262160:GPV262187 GZR262160:GZR262187 HJN262160:HJN262187 HTJ262160:HTJ262187 IDF262160:IDF262187 INB262160:INB262187 IWX262160:IWX262187 JGT262160:JGT262187 JQP262160:JQP262187 KAL262160:KAL262187 KKH262160:KKH262187 KUD262160:KUD262187 LDZ262160:LDZ262187 LNV262160:LNV262187 LXR262160:LXR262187 MHN262160:MHN262187 MRJ262160:MRJ262187 NBF262160:NBF262187 NLB262160:NLB262187 NUX262160:NUX262187 OET262160:OET262187 OOP262160:OOP262187 OYL262160:OYL262187 PIH262160:PIH262187 PSD262160:PSD262187 QBZ262160:QBZ262187 QLV262160:QLV262187 QVR262160:QVR262187 RFN262160:RFN262187 RPJ262160:RPJ262187 RZF262160:RZF262187 SJB262160:SJB262187 SSX262160:SSX262187 TCT262160:TCT262187 TMP262160:TMP262187 TWL262160:TWL262187 UGH262160:UGH262187 UQD262160:UQD262187 UZZ262160:UZZ262187 VJV262160:VJV262187 VTR262160:VTR262187 WDN262160:WDN262187 WNJ262160:WNJ262187 WXF262160:WXF262187 AX327696:AX327723 KT327696:KT327723 UP327696:UP327723 AEL327696:AEL327723 AOH327696:AOH327723 AYD327696:AYD327723 BHZ327696:BHZ327723 BRV327696:BRV327723 CBR327696:CBR327723 CLN327696:CLN327723 CVJ327696:CVJ327723 DFF327696:DFF327723 DPB327696:DPB327723 DYX327696:DYX327723 EIT327696:EIT327723 ESP327696:ESP327723 FCL327696:FCL327723 FMH327696:FMH327723 FWD327696:FWD327723 GFZ327696:GFZ327723 GPV327696:GPV327723 GZR327696:GZR327723 HJN327696:HJN327723 HTJ327696:HTJ327723 IDF327696:IDF327723 INB327696:INB327723 IWX327696:IWX327723 JGT327696:JGT327723 JQP327696:JQP327723 KAL327696:KAL327723 KKH327696:KKH327723 KUD327696:KUD327723 LDZ327696:LDZ327723 LNV327696:LNV327723 LXR327696:LXR327723 MHN327696:MHN327723 MRJ327696:MRJ327723 NBF327696:NBF327723 NLB327696:NLB327723 NUX327696:NUX327723 OET327696:OET327723 OOP327696:OOP327723 OYL327696:OYL327723 PIH327696:PIH327723 PSD327696:PSD327723 QBZ327696:QBZ327723 QLV327696:QLV327723 QVR327696:QVR327723 RFN327696:RFN327723 RPJ327696:RPJ327723 RZF327696:RZF327723 SJB327696:SJB327723 SSX327696:SSX327723 TCT327696:TCT327723 TMP327696:TMP327723 TWL327696:TWL327723 UGH327696:UGH327723 UQD327696:UQD327723 UZZ327696:UZZ327723 VJV327696:VJV327723 VTR327696:VTR327723 WDN327696:WDN327723 WNJ327696:WNJ327723 WXF327696:WXF327723 AX393232:AX393259 KT393232:KT393259 UP393232:UP393259 AEL393232:AEL393259 AOH393232:AOH393259 AYD393232:AYD393259 BHZ393232:BHZ393259 BRV393232:BRV393259 CBR393232:CBR393259 CLN393232:CLN393259 CVJ393232:CVJ393259 DFF393232:DFF393259 DPB393232:DPB393259 DYX393232:DYX393259 EIT393232:EIT393259 ESP393232:ESP393259 FCL393232:FCL393259 FMH393232:FMH393259 FWD393232:FWD393259 GFZ393232:GFZ393259 GPV393232:GPV393259 GZR393232:GZR393259 HJN393232:HJN393259 HTJ393232:HTJ393259 IDF393232:IDF393259 INB393232:INB393259 IWX393232:IWX393259 JGT393232:JGT393259 JQP393232:JQP393259 KAL393232:KAL393259 KKH393232:KKH393259 KUD393232:KUD393259 LDZ393232:LDZ393259 LNV393232:LNV393259 LXR393232:LXR393259 MHN393232:MHN393259 MRJ393232:MRJ393259 NBF393232:NBF393259 NLB393232:NLB393259 NUX393232:NUX393259 OET393232:OET393259 OOP393232:OOP393259 OYL393232:OYL393259 PIH393232:PIH393259 PSD393232:PSD393259 QBZ393232:QBZ393259 QLV393232:QLV393259 QVR393232:QVR393259 RFN393232:RFN393259 RPJ393232:RPJ393259 RZF393232:RZF393259 SJB393232:SJB393259 SSX393232:SSX393259 TCT393232:TCT393259 TMP393232:TMP393259 TWL393232:TWL393259 UGH393232:UGH393259 UQD393232:UQD393259 UZZ393232:UZZ393259 VJV393232:VJV393259 VTR393232:VTR393259 WDN393232:WDN393259 WNJ393232:WNJ393259 WXF393232:WXF393259 AX458768:AX458795 KT458768:KT458795 UP458768:UP458795 AEL458768:AEL458795 AOH458768:AOH458795 AYD458768:AYD458795 BHZ458768:BHZ458795 BRV458768:BRV458795 CBR458768:CBR458795 CLN458768:CLN458795 CVJ458768:CVJ458795 DFF458768:DFF458795 DPB458768:DPB458795 DYX458768:DYX458795 EIT458768:EIT458795 ESP458768:ESP458795 FCL458768:FCL458795 FMH458768:FMH458795 FWD458768:FWD458795 GFZ458768:GFZ458795 GPV458768:GPV458795 GZR458768:GZR458795 HJN458768:HJN458795 HTJ458768:HTJ458795 IDF458768:IDF458795 INB458768:INB458795 IWX458768:IWX458795 JGT458768:JGT458795 JQP458768:JQP458795 KAL458768:KAL458795 KKH458768:KKH458795 KUD458768:KUD458795 LDZ458768:LDZ458795 LNV458768:LNV458795 LXR458768:LXR458795 MHN458768:MHN458795 MRJ458768:MRJ458795 NBF458768:NBF458795 NLB458768:NLB458795 NUX458768:NUX458795 OET458768:OET458795 OOP458768:OOP458795 OYL458768:OYL458795 PIH458768:PIH458795 PSD458768:PSD458795 QBZ458768:QBZ458795 QLV458768:QLV458795 QVR458768:QVR458795 RFN458768:RFN458795 RPJ458768:RPJ458795 RZF458768:RZF458795 SJB458768:SJB458795 SSX458768:SSX458795 TCT458768:TCT458795 TMP458768:TMP458795 TWL458768:TWL458795 UGH458768:UGH458795 UQD458768:UQD458795 UZZ458768:UZZ458795 VJV458768:VJV458795 VTR458768:VTR458795 WDN458768:WDN458795 WNJ458768:WNJ458795 WXF458768:WXF458795 AX524304:AX524331 KT524304:KT524331 UP524304:UP524331 AEL524304:AEL524331 AOH524304:AOH524331 AYD524304:AYD524331 BHZ524304:BHZ524331 BRV524304:BRV524331 CBR524304:CBR524331 CLN524304:CLN524331 CVJ524304:CVJ524331 DFF524304:DFF524331 DPB524304:DPB524331 DYX524304:DYX524331 EIT524304:EIT524331 ESP524304:ESP524331 FCL524304:FCL524331 FMH524304:FMH524331 FWD524304:FWD524331 GFZ524304:GFZ524331 GPV524304:GPV524331 GZR524304:GZR524331 HJN524304:HJN524331 HTJ524304:HTJ524331 IDF524304:IDF524331 INB524304:INB524331 IWX524304:IWX524331 JGT524304:JGT524331 JQP524304:JQP524331 KAL524304:KAL524331 KKH524304:KKH524331 KUD524304:KUD524331 LDZ524304:LDZ524331 LNV524304:LNV524331 LXR524304:LXR524331 MHN524304:MHN524331 MRJ524304:MRJ524331 NBF524304:NBF524331 NLB524304:NLB524331 NUX524304:NUX524331 OET524304:OET524331 OOP524304:OOP524331 OYL524304:OYL524331 PIH524304:PIH524331 PSD524304:PSD524331 QBZ524304:QBZ524331 QLV524304:QLV524331 QVR524304:QVR524331 RFN524304:RFN524331 RPJ524304:RPJ524331 RZF524304:RZF524331 SJB524304:SJB524331 SSX524304:SSX524331 TCT524304:TCT524331 TMP524304:TMP524331 TWL524304:TWL524331 UGH524304:UGH524331 UQD524304:UQD524331 UZZ524304:UZZ524331 VJV524304:VJV524331 VTR524304:VTR524331 WDN524304:WDN524331 WNJ524304:WNJ524331 WXF524304:WXF524331 AX589840:AX589867 KT589840:KT589867 UP589840:UP589867 AEL589840:AEL589867 AOH589840:AOH589867 AYD589840:AYD589867 BHZ589840:BHZ589867 BRV589840:BRV589867 CBR589840:CBR589867 CLN589840:CLN589867 CVJ589840:CVJ589867 DFF589840:DFF589867 DPB589840:DPB589867 DYX589840:DYX589867 EIT589840:EIT589867 ESP589840:ESP589867 FCL589840:FCL589867 FMH589840:FMH589867 FWD589840:FWD589867 GFZ589840:GFZ589867 GPV589840:GPV589867 GZR589840:GZR589867 HJN589840:HJN589867 HTJ589840:HTJ589867 IDF589840:IDF589867 INB589840:INB589867 IWX589840:IWX589867 JGT589840:JGT589867 JQP589840:JQP589867 KAL589840:KAL589867 KKH589840:KKH589867 KUD589840:KUD589867 LDZ589840:LDZ589867 LNV589840:LNV589867 LXR589840:LXR589867 MHN589840:MHN589867 MRJ589840:MRJ589867 NBF589840:NBF589867 NLB589840:NLB589867 NUX589840:NUX589867 OET589840:OET589867 OOP589840:OOP589867 OYL589840:OYL589867 PIH589840:PIH589867 PSD589840:PSD589867 QBZ589840:QBZ589867 QLV589840:QLV589867 QVR589840:QVR589867 RFN589840:RFN589867 RPJ589840:RPJ589867 RZF589840:RZF589867 SJB589840:SJB589867 SSX589840:SSX589867 TCT589840:TCT589867 TMP589840:TMP589867 TWL589840:TWL589867 UGH589840:UGH589867 UQD589840:UQD589867 UZZ589840:UZZ589867 VJV589840:VJV589867 VTR589840:VTR589867 WDN589840:WDN589867 WNJ589840:WNJ589867 WXF589840:WXF589867 AX655376:AX655403 KT655376:KT655403 UP655376:UP655403 AEL655376:AEL655403 AOH655376:AOH655403 AYD655376:AYD655403 BHZ655376:BHZ655403 BRV655376:BRV655403 CBR655376:CBR655403 CLN655376:CLN655403 CVJ655376:CVJ655403 DFF655376:DFF655403 DPB655376:DPB655403 DYX655376:DYX655403 EIT655376:EIT655403 ESP655376:ESP655403 FCL655376:FCL655403 FMH655376:FMH655403 FWD655376:FWD655403 GFZ655376:GFZ655403 GPV655376:GPV655403 GZR655376:GZR655403 HJN655376:HJN655403 HTJ655376:HTJ655403 IDF655376:IDF655403 INB655376:INB655403 IWX655376:IWX655403 JGT655376:JGT655403 JQP655376:JQP655403 KAL655376:KAL655403 KKH655376:KKH655403 KUD655376:KUD655403 LDZ655376:LDZ655403 LNV655376:LNV655403 LXR655376:LXR655403 MHN655376:MHN655403 MRJ655376:MRJ655403 NBF655376:NBF655403 NLB655376:NLB655403 NUX655376:NUX655403 OET655376:OET655403 OOP655376:OOP655403 OYL655376:OYL655403 PIH655376:PIH655403 PSD655376:PSD655403 QBZ655376:QBZ655403 QLV655376:QLV655403 QVR655376:QVR655403 RFN655376:RFN655403 RPJ655376:RPJ655403 RZF655376:RZF655403 SJB655376:SJB655403 SSX655376:SSX655403 TCT655376:TCT655403 TMP655376:TMP655403 TWL655376:TWL655403 UGH655376:UGH655403 UQD655376:UQD655403 UZZ655376:UZZ655403 VJV655376:VJV655403 VTR655376:VTR655403 WDN655376:WDN655403 WNJ655376:WNJ655403 WXF655376:WXF655403 AX720912:AX720939 KT720912:KT720939 UP720912:UP720939 AEL720912:AEL720939 AOH720912:AOH720939 AYD720912:AYD720939 BHZ720912:BHZ720939 BRV720912:BRV720939 CBR720912:CBR720939 CLN720912:CLN720939 CVJ720912:CVJ720939 DFF720912:DFF720939 DPB720912:DPB720939 DYX720912:DYX720939 EIT720912:EIT720939 ESP720912:ESP720939 FCL720912:FCL720939 FMH720912:FMH720939 FWD720912:FWD720939 GFZ720912:GFZ720939 GPV720912:GPV720939 GZR720912:GZR720939 HJN720912:HJN720939 HTJ720912:HTJ720939 IDF720912:IDF720939 INB720912:INB720939 IWX720912:IWX720939 JGT720912:JGT720939 JQP720912:JQP720939 KAL720912:KAL720939 KKH720912:KKH720939 KUD720912:KUD720939 LDZ720912:LDZ720939 LNV720912:LNV720939 LXR720912:LXR720939 MHN720912:MHN720939 MRJ720912:MRJ720939 NBF720912:NBF720939 NLB720912:NLB720939 NUX720912:NUX720939 OET720912:OET720939 OOP720912:OOP720939 OYL720912:OYL720939 PIH720912:PIH720939 PSD720912:PSD720939 QBZ720912:QBZ720939 QLV720912:QLV720939 QVR720912:QVR720939 RFN720912:RFN720939 RPJ720912:RPJ720939 RZF720912:RZF720939 SJB720912:SJB720939 SSX720912:SSX720939 TCT720912:TCT720939 TMP720912:TMP720939 TWL720912:TWL720939 UGH720912:UGH720939 UQD720912:UQD720939 UZZ720912:UZZ720939 VJV720912:VJV720939 VTR720912:VTR720939 WDN720912:WDN720939 WNJ720912:WNJ720939 WXF720912:WXF720939 AX786448:AX786475 KT786448:KT786475 UP786448:UP786475 AEL786448:AEL786475 AOH786448:AOH786475 AYD786448:AYD786475 BHZ786448:BHZ786475 BRV786448:BRV786475 CBR786448:CBR786475 CLN786448:CLN786475 CVJ786448:CVJ786475 DFF786448:DFF786475 DPB786448:DPB786475 DYX786448:DYX786475 EIT786448:EIT786475 ESP786448:ESP786475 FCL786448:FCL786475 FMH786448:FMH786475 FWD786448:FWD786475 GFZ786448:GFZ786475 GPV786448:GPV786475 GZR786448:GZR786475 HJN786448:HJN786475 HTJ786448:HTJ786475 IDF786448:IDF786475 INB786448:INB786475 IWX786448:IWX786475 JGT786448:JGT786475 JQP786448:JQP786475 KAL786448:KAL786475 KKH786448:KKH786475 KUD786448:KUD786475 LDZ786448:LDZ786475 LNV786448:LNV786475 LXR786448:LXR786475 MHN786448:MHN786475 MRJ786448:MRJ786475 NBF786448:NBF786475 NLB786448:NLB786475 NUX786448:NUX786475 OET786448:OET786475 OOP786448:OOP786475 OYL786448:OYL786475 PIH786448:PIH786475 PSD786448:PSD786475 QBZ786448:QBZ786475 QLV786448:QLV786475 QVR786448:QVR786475 RFN786448:RFN786475 RPJ786448:RPJ786475 RZF786448:RZF786475 SJB786448:SJB786475 SSX786448:SSX786475 TCT786448:TCT786475 TMP786448:TMP786475 TWL786448:TWL786475 UGH786448:UGH786475 UQD786448:UQD786475 UZZ786448:UZZ786475 VJV786448:VJV786475 VTR786448:VTR786475 WDN786448:WDN786475 WNJ786448:WNJ786475 WXF786448:WXF786475 AX851984:AX852011 KT851984:KT852011 UP851984:UP852011 AEL851984:AEL852011 AOH851984:AOH852011 AYD851984:AYD852011 BHZ851984:BHZ852011 BRV851984:BRV852011 CBR851984:CBR852011 CLN851984:CLN852011 CVJ851984:CVJ852011 DFF851984:DFF852011 DPB851984:DPB852011 DYX851984:DYX852011 EIT851984:EIT852011 ESP851984:ESP852011 FCL851984:FCL852011 FMH851984:FMH852011 FWD851984:FWD852011 GFZ851984:GFZ852011 GPV851984:GPV852011 GZR851984:GZR852011 HJN851984:HJN852011 HTJ851984:HTJ852011 IDF851984:IDF852011 INB851984:INB852011 IWX851984:IWX852011 JGT851984:JGT852011 JQP851984:JQP852011 KAL851984:KAL852011 KKH851984:KKH852011 KUD851984:KUD852011 LDZ851984:LDZ852011 LNV851984:LNV852011 LXR851984:LXR852011 MHN851984:MHN852011 MRJ851984:MRJ852011 NBF851984:NBF852011 NLB851984:NLB852011 NUX851984:NUX852011 OET851984:OET852011 OOP851984:OOP852011 OYL851984:OYL852011 PIH851984:PIH852011 PSD851984:PSD852011 QBZ851984:QBZ852011 QLV851984:QLV852011 QVR851984:QVR852011 RFN851984:RFN852011 RPJ851984:RPJ852011 RZF851984:RZF852011 SJB851984:SJB852011 SSX851984:SSX852011 TCT851984:TCT852011 TMP851984:TMP852011 TWL851984:TWL852011 UGH851984:UGH852011 UQD851984:UQD852011 UZZ851984:UZZ852011 VJV851984:VJV852011 VTR851984:VTR852011 WDN851984:WDN852011 WNJ851984:WNJ852011 WXF851984:WXF852011 AX917520:AX917547 KT917520:KT917547 UP917520:UP917547 AEL917520:AEL917547 AOH917520:AOH917547 AYD917520:AYD917547 BHZ917520:BHZ917547 BRV917520:BRV917547 CBR917520:CBR917547 CLN917520:CLN917547 CVJ917520:CVJ917547 DFF917520:DFF917547 DPB917520:DPB917547 DYX917520:DYX917547 EIT917520:EIT917547 ESP917520:ESP917547 FCL917520:FCL917547 FMH917520:FMH917547 FWD917520:FWD917547 GFZ917520:GFZ917547 GPV917520:GPV917547 GZR917520:GZR917547 HJN917520:HJN917547 HTJ917520:HTJ917547 IDF917520:IDF917547 INB917520:INB917547 IWX917520:IWX917547 JGT917520:JGT917547 JQP917520:JQP917547 KAL917520:KAL917547 KKH917520:KKH917547 KUD917520:KUD917547 LDZ917520:LDZ917547 LNV917520:LNV917547 LXR917520:LXR917547 MHN917520:MHN917547 MRJ917520:MRJ917547 NBF917520:NBF917547 NLB917520:NLB917547 NUX917520:NUX917547 OET917520:OET917547 OOP917520:OOP917547 OYL917520:OYL917547 PIH917520:PIH917547 PSD917520:PSD917547 QBZ917520:QBZ917547 QLV917520:QLV917547 QVR917520:QVR917547 RFN917520:RFN917547 RPJ917520:RPJ917547 RZF917520:RZF917547 SJB917520:SJB917547 SSX917520:SSX917547 TCT917520:TCT917547 TMP917520:TMP917547 TWL917520:TWL917547 UGH917520:UGH917547 UQD917520:UQD917547 UZZ917520:UZZ917547 VJV917520:VJV917547 VTR917520:VTR917547 WDN917520:WDN917547 WNJ917520:WNJ917547 WXF917520:WXF917547 AX983056:AX983083 KT983056:KT983083 UP983056:UP983083 AEL983056:AEL983083 AOH983056:AOH983083 AYD983056:AYD983083 BHZ983056:BHZ983083 BRV983056:BRV983083 CBR983056:CBR983083 CLN983056:CLN983083 CVJ983056:CVJ983083 DFF983056:DFF983083 DPB983056:DPB983083 DYX983056:DYX983083 EIT983056:EIT983083 ESP983056:ESP983083 FCL983056:FCL983083 FMH983056:FMH983083 FWD983056:FWD983083 GFZ983056:GFZ983083 GPV983056:GPV983083 GZR983056:GZR983083 HJN983056:HJN983083 HTJ983056:HTJ983083 IDF983056:IDF983083 INB983056:INB983083 IWX983056:IWX983083 JGT983056:JGT983083 JQP983056:JQP983083 KAL983056:KAL983083 KKH983056:KKH983083 KUD983056:KUD983083 LDZ983056:LDZ983083 LNV983056:LNV983083 LXR983056:LXR983083 MHN983056:MHN983083 MRJ983056:MRJ983083 NBF983056:NBF983083 NLB983056:NLB983083 NUX983056:NUX983083 OET983056:OET983083 OOP983056:OOP983083 OYL983056:OYL983083 PIH983056:PIH983083 PSD983056:PSD983083 QBZ983056:QBZ983083 QLV983056:QLV983083 QVR983056:QVR983083 RFN983056:RFN983083 RPJ983056:RPJ983083 RZF983056:RZF983083 SJB983056:SJB983083 SSX983056:SSX983083 TCT983056:TCT983083 TMP983056:TMP983083 TWL983056:TWL983083 UGH983056:UGH983083 UQD983056:UQD983083 UZZ983056:UZZ983083 VJV983056:VJV983083 VTR983056:VTR983083 WDN983056:WDN983083 WNJ983056:WNJ983083 WXF983056:WXF983083 CF16:CF43 MB16:MB43 VX16:VX43 AFT16:AFT43 APP16:APP43 AZL16:AZL43 BJH16:BJH43 BTD16:BTD43 CCZ16:CCZ43 CMV16:CMV43 CWR16:CWR43 DGN16:DGN43 DQJ16:DQJ43 EAF16:EAF43 EKB16:EKB43 ETX16:ETX43 FDT16:FDT43 FNP16:FNP43 FXL16:FXL43 GHH16:GHH43 GRD16:GRD43 HAZ16:HAZ43 HKV16:HKV43 HUR16:HUR43 IEN16:IEN43 IOJ16:IOJ43 IYF16:IYF43 JIB16:JIB43 JRX16:JRX43 KBT16:KBT43 KLP16:KLP43 KVL16:KVL43 LFH16:LFH43 LPD16:LPD43 LYZ16:LYZ43 MIV16:MIV43 MSR16:MSR43 NCN16:NCN43 NMJ16:NMJ43 NWF16:NWF43 OGB16:OGB43 OPX16:OPX43 OZT16:OZT43 PJP16:PJP43 PTL16:PTL43 QDH16:QDH43 QND16:QND43 QWZ16:QWZ43 RGV16:RGV43 RQR16:RQR43 SAN16:SAN43 SKJ16:SKJ43 SUF16:SUF43 TEB16:TEB43 TNX16:TNX43 TXT16:TXT43 UHP16:UHP43 URL16:URL43 VBH16:VBH43 VLD16:VLD43 VUZ16:VUZ43 WEV16:WEV43 WOR16:WOR43 WYN16:WYN43 CF65552:CF65579 MB65552:MB65579 VX65552:VX65579 AFT65552:AFT65579 APP65552:APP65579 AZL65552:AZL65579 BJH65552:BJH65579 BTD65552:BTD65579 CCZ65552:CCZ65579 CMV65552:CMV65579 CWR65552:CWR65579 DGN65552:DGN65579 DQJ65552:DQJ65579 EAF65552:EAF65579 EKB65552:EKB65579 ETX65552:ETX65579 FDT65552:FDT65579 FNP65552:FNP65579 FXL65552:FXL65579 GHH65552:GHH65579 GRD65552:GRD65579 HAZ65552:HAZ65579 HKV65552:HKV65579 HUR65552:HUR65579 IEN65552:IEN65579 IOJ65552:IOJ65579 IYF65552:IYF65579 JIB65552:JIB65579 JRX65552:JRX65579 KBT65552:KBT65579 KLP65552:KLP65579 KVL65552:KVL65579 LFH65552:LFH65579 LPD65552:LPD65579 LYZ65552:LYZ65579 MIV65552:MIV65579 MSR65552:MSR65579 NCN65552:NCN65579 NMJ65552:NMJ65579 NWF65552:NWF65579 OGB65552:OGB65579 OPX65552:OPX65579 OZT65552:OZT65579 PJP65552:PJP65579 PTL65552:PTL65579 QDH65552:QDH65579 QND65552:QND65579 QWZ65552:QWZ65579 RGV65552:RGV65579 RQR65552:RQR65579 SAN65552:SAN65579 SKJ65552:SKJ65579 SUF65552:SUF65579 TEB65552:TEB65579 TNX65552:TNX65579 TXT65552:TXT65579 UHP65552:UHP65579 URL65552:URL65579 VBH65552:VBH65579 VLD65552:VLD65579 VUZ65552:VUZ65579 WEV65552:WEV65579 WOR65552:WOR65579 WYN65552:WYN65579 CF131088:CF131115 MB131088:MB131115 VX131088:VX131115 AFT131088:AFT131115 APP131088:APP131115 AZL131088:AZL131115 BJH131088:BJH131115 BTD131088:BTD131115 CCZ131088:CCZ131115 CMV131088:CMV131115 CWR131088:CWR131115 DGN131088:DGN131115 DQJ131088:DQJ131115 EAF131088:EAF131115 EKB131088:EKB131115 ETX131088:ETX131115 FDT131088:FDT131115 FNP131088:FNP131115 FXL131088:FXL131115 GHH131088:GHH131115 GRD131088:GRD131115 HAZ131088:HAZ131115 HKV131088:HKV131115 HUR131088:HUR131115 IEN131088:IEN131115 IOJ131088:IOJ131115 IYF131088:IYF131115 JIB131088:JIB131115 JRX131088:JRX131115 KBT131088:KBT131115 KLP131088:KLP131115 KVL131088:KVL131115 LFH131088:LFH131115 LPD131088:LPD131115 LYZ131088:LYZ131115 MIV131088:MIV131115 MSR131088:MSR131115 NCN131088:NCN131115 NMJ131088:NMJ131115 NWF131088:NWF131115 OGB131088:OGB131115 OPX131088:OPX131115 OZT131088:OZT131115 PJP131088:PJP131115 PTL131088:PTL131115 QDH131088:QDH131115 QND131088:QND131115 QWZ131088:QWZ131115 RGV131088:RGV131115 RQR131088:RQR131115 SAN131088:SAN131115 SKJ131088:SKJ131115 SUF131088:SUF131115 TEB131088:TEB131115 TNX131088:TNX131115 TXT131088:TXT131115 UHP131088:UHP131115 URL131088:URL131115 VBH131088:VBH131115 VLD131088:VLD131115 VUZ131088:VUZ131115 WEV131088:WEV131115 WOR131088:WOR131115 WYN131088:WYN131115 CF196624:CF196651 MB196624:MB196651 VX196624:VX196651 AFT196624:AFT196651 APP196624:APP196651 AZL196624:AZL196651 BJH196624:BJH196651 BTD196624:BTD196651 CCZ196624:CCZ196651 CMV196624:CMV196651 CWR196624:CWR196651 DGN196624:DGN196651 DQJ196624:DQJ196651 EAF196624:EAF196651 EKB196624:EKB196651 ETX196624:ETX196651 FDT196624:FDT196651 FNP196624:FNP196651 FXL196624:FXL196651 GHH196624:GHH196651 GRD196624:GRD196651 HAZ196624:HAZ196651 HKV196624:HKV196651 HUR196624:HUR196651 IEN196624:IEN196651 IOJ196624:IOJ196651 IYF196624:IYF196651 JIB196624:JIB196651 JRX196624:JRX196651 KBT196624:KBT196651 KLP196624:KLP196651 KVL196624:KVL196651 LFH196624:LFH196651 LPD196624:LPD196651 LYZ196624:LYZ196651 MIV196624:MIV196651 MSR196624:MSR196651 NCN196624:NCN196651 NMJ196624:NMJ196651 NWF196624:NWF196651 OGB196624:OGB196651 OPX196624:OPX196651 OZT196624:OZT196651 PJP196624:PJP196651 PTL196624:PTL196651 QDH196624:QDH196651 QND196624:QND196651 QWZ196624:QWZ196651 RGV196624:RGV196651 RQR196624:RQR196651 SAN196624:SAN196651 SKJ196624:SKJ196651 SUF196624:SUF196651 TEB196624:TEB196651 TNX196624:TNX196651 TXT196624:TXT196651 UHP196624:UHP196651 URL196624:URL196651 VBH196624:VBH196651 VLD196624:VLD196651 VUZ196624:VUZ196651 WEV196624:WEV196651 WOR196624:WOR196651 WYN196624:WYN196651 CF262160:CF262187 MB262160:MB262187 VX262160:VX262187 AFT262160:AFT262187 APP262160:APP262187 AZL262160:AZL262187 BJH262160:BJH262187 BTD262160:BTD262187 CCZ262160:CCZ262187 CMV262160:CMV262187 CWR262160:CWR262187 DGN262160:DGN262187 DQJ262160:DQJ262187 EAF262160:EAF262187 EKB262160:EKB262187 ETX262160:ETX262187 FDT262160:FDT262187 FNP262160:FNP262187 FXL262160:FXL262187 GHH262160:GHH262187 GRD262160:GRD262187 HAZ262160:HAZ262187 HKV262160:HKV262187 HUR262160:HUR262187 IEN262160:IEN262187 IOJ262160:IOJ262187 IYF262160:IYF262187 JIB262160:JIB262187 JRX262160:JRX262187 KBT262160:KBT262187 KLP262160:KLP262187 KVL262160:KVL262187 LFH262160:LFH262187 LPD262160:LPD262187 LYZ262160:LYZ262187 MIV262160:MIV262187 MSR262160:MSR262187 NCN262160:NCN262187 NMJ262160:NMJ262187 NWF262160:NWF262187 OGB262160:OGB262187 OPX262160:OPX262187 OZT262160:OZT262187 PJP262160:PJP262187 PTL262160:PTL262187 QDH262160:QDH262187 QND262160:QND262187 QWZ262160:QWZ262187 RGV262160:RGV262187 RQR262160:RQR262187 SAN262160:SAN262187 SKJ262160:SKJ262187 SUF262160:SUF262187 TEB262160:TEB262187 TNX262160:TNX262187 TXT262160:TXT262187 UHP262160:UHP262187 URL262160:URL262187 VBH262160:VBH262187 VLD262160:VLD262187 VUZ262160:VUZ262187 WEV262160:WEV262187 WOR262160:WOR262187 WYN262160:WYN262187 CF327696:CF327723 MB327696:MB327723 VX327696:VX327723 AFT327696:AFT327723 APP327696:APP327723 AZL327696:AZL327723 BJH327696:BJH327723 BTD327696:BTD327723 CCZ327696:CCZ327723 CMV327696:CMV327723 CWR327696:CWR327723 DGN327696:DGN327723 DQJ327696:DQJ327723 EAF327696:EAF327723 EKB327696:EKB327723 ETX327696:ETX327723 FDT327696:FDT327723 FNP327696:FNP327723 FXL327696:FXL327723 GHH327696:GHH327723 GRD327696:GRD327723 HAZ327696:HAZ327723 HKV327696:HKV327723 HUR327696:HUR327723 IEN327696:IEN327723 IOJ327696:IOJ327723 IYF327696:IYF327723 JIB327696:JIB327723 JRX327696:JRX327723 KBT327696:KBT327723 KLP327696:KLP327723 KVL327696:KVL327723 LFH327696:LFH327723 LPD327696:LPD327723 LYZ327696:LYZ327723 MIV327696:MIV327723 MSR327696:MSR327723 NCN327696:NCN327723 NMJ327696:NMJ327723 NWF327696:NWF327723 OGB327696:OGB327723 OPX327696:OPX327723 OZT327696:OZT327723 PJP327696:PJP327723 PTL327696:PTL327723 QDH327696:QDH327723 QND327696:QND327723 QWZ327696:QWZ327723 RGV327696:RGV327723 RQR327696:RQR327723 SAN327696:SAN327723 SKJ327696:SKJ327723 SUF327696:SUF327723 TEB327696:TEB327723 TNX327696:TNX327723 TXT327696:TXT327723 UHP327696:UHP327723 URL327696:URL327723 VBH327696:VBH327723 VLD327696:VLD327723 VUZ327696:VUZ327723 WEV327696:WEV327723 WOR327696:WOR327723 WYN327696:WYN327723 CF393232:CF393259 MB393232:MB393259 VX393232:VX393259 AFT393232:AFT393259 APP393232:APP393259 AZL393232:AZL393259 BJH393232:BJH393259 BTD393232:BTD393259 CCZ393232:CCZ393259 CMV393232:CMV393259 CWR393232:CWR393259 DGN393232:DGN393259 DQJ393232:DQJ393259 EAF393232:EAF393259 EKB393232:EKB393259 ETX393232:ETX393259 FDT393232:FDT393259 FNP393232:FNP393259 FXL393232:FXL393259 GHH393232:GHH393259 GRD393232:GRD393259 HAZ393232:HAZ393259 HKV393232:HKV393259 HUR393232:HUR393259 IEN393232:IEN393259 IOJ393232:IOJ393259 IYF393232:IYF393259 JIB393232:JIB393259 JRX393232:JRX393259 KBT393232:KBT393259 KLP393232:KLP393259 KVL393232:KVL393259 LFH393232:LFH393259 LPD393232:LPD393259 LYZ393232:LYZ393259 MIV393232:MIV393259 MSR393232:MSR393259 NCN393232:NCN393259 NMJ393232:NMJ393259 NWF393232:NWF393259 OGB393232:OGB393259 OPX393232:OPX393259 OZT393232:OZT393259 PJP393232:PJP393259 PTL393232:PTL393259 QDH393232:QDH393259 QND393232:QND393259 QWZ393232:QWZ393259 RGV393232:RGV393259 RQR393232:RQR393259 SAN393232:SAN393259 SKJ393232:SKJ393259 SUF393232:SUF393259 TEB393232:TEB393259 TNX393232:TNX393259 TXT393232:TXT393259 UHP393232:UHP393259 URL393232:URL393259 VBH393232:VBH393259 VLD393232:VLD393259 VUZ393232:VUZ393259 WEV393232:WEV393259 WOR393232:WOR393259 WYN393232:WYN393259 CF458768:CF458795 MB458768:MB458795 VX458768:VX458795 AFT458768:AFT458795 APP458768:APP458795 AZL458768:AZL458795 BJH458768:BJH458795 BTD458768:BTD458795 CCZ458768:CCZ458795 CMV458768:CMV458795 CWR458768:CWR458795 DGN458768:DGN458795 DQJ458768:DQJ458795 EAF458768:EAF458795 EKB458768:EKB458795 ETX458768:ETX458795 FDT458768:FDT458795 FNP458768:FNP458795 FXL458768:FXL458795 GHH458768:GHH458795 GRD458768:GRD458795 HAZ458768:HAZ458795 HKV458768:HKV458795 HUR458768:HUR458795 IEN458768:IEN458795 IOJ458768:IOJ458795 IYF458768:IYF458795 JIB458768:JIB458795 JRX458768:JRX458795 KBT458768:KBT458795 KLP458768:KLP458795 KVL458768:KVL458795 LFH458768:LFH458795 LPD458768:LPD458795 LYZ458768:LYZ458795 MIV458768:MIV458795 MSR458768:MSR458795 NCN458768:NCN458795 NMJ458768:NMJ458795 NWF458768:NWF458795 OGB458768:OGB458795 OPX458768:OPX458795 OZT458768:OZT458795 PJP458768:PJP458795 PTL458768:PTL458795 QDH458768:QDH458795 QND458768:QND458795 QWZ458768:QWZ458795 RGV458768:RGV458795 RQR458768:RQR458795 SAN458768:SAN458795 SKJ458768:SKJ458795 SUF458768:SUF458795 TEB458768:TEB458795 TNX458768:TNX458795 TXT458768:TXT458795 UHP458768:UHP458795 URL458768:URL458795 VBH458768:VBH458795 VLD458768:VLD458795 VUZ458768:VUZ458795 WEV458768:WEV458795 WOR458768:WOR458795 WYN458768:WYN458795 CF524304:CF524331 MB524304:MB524331 VX524304:VX524331 AFT524304:AFT524331 APP524304:APP524331 AZL524304:AZL524331 BJH524304:BJH524331 BTD524304:BTD524331 CCZ524304:CCZ524331 CMV524304:CMV524331 CWR524304:CWR524331 DGN524304:DGN524331 DQJ524304:DQJ524331 EAF524304:EAF524331 EKB524304:EKB524331 ETX524304:ETX524331 FDT524304:FDT524331 FNP524304:FNP524331 FXL524304:FXL524331 GHH524304:GHH524331 GRD524304:GRD524331 HAZ524304:HAZ524331 HKV524304:HKV524331 HUR524304:HUR524331 IEN524304:IEN524331 IOJ524304:IOJ524331 IYF524304:IYF524331 JIB524304:JIB524331 JRX524304:JRX524331 KBT524304:KBT524331 KLP524304:KLP524331 KVL524304:KVL524331 LFH524304:LFH524331 LPD524304:LPD524331 LYZ524304:LYZ524331 MIV524304:MIV524331 MSR524304:MSR524331 NCN524304:NCN524331 NMJ524304:NMJ524331 NWF524304:NWF524331 OGB524304:OGB524331 OPX524304:OPX524331 OZT524304:OZT524331 PJP524304:PJP524331 PTL524304:PTL524331 QDH524304:QDH524331 QND524304:QND524331 QWZ524304:QWZ524331 RGV524304:RGV524331 RQR524304:RQR524331 SAN524304:SAN524331 SKJ524304:SKJ524331 SUF524304:SUF524331 TEB524304:TEB524331 TNX524304:TNX524331 TXT524304:TXT524331 UHP524304:UHP524331 URL524304:URL524331 VBH524304:VBH524331 VLD524304:VLD524331 VUZ524304:VUZ524331 WEV524304:WEV524331 WOR524304:WOR524331 WYN524304:WYN524331 CF589840:CF589867 MB589840:MB589867 VX589840:VX589867 AFT589840:AFT589867 APP589840:APP589867 AZL589840:AZL589867 BJH589840:BJH589867 BTD589840:BTD589867 CCZ589840:CCZ589867 CMV589840:CMV589867 CWR589840:CWR589867 DGN589840:DGN589867 DQJ589840:DQJ589867 EAF589840:EAF589867 EKB589840:EKB589867 ETX589840:ETX589867 FDT589840:FDT589867 FNP589840:FNP589867 FXL589840:FXL589867 GHH589840:GHH589867 GRD589840:GRD589867 HAZ589840:HAZ589867 HKV589840:HKV589867 HUR589840:HUR589867 IEN589840:IEN589867 IOJ589840:IOJ589867 IYF589840:IYF589867 JIB589840:JIB589867 JRX589840:JRX589867 KBT589840:KBT589867 KLP589840:KLP589867 KVL589840:KVL589867 LFH589840:LFH589867 LPD589840:LPD589867 LYZ589840:LYZ589867 MIV589840:MIV589867 MSR589840:MSR589867 NCN589840:NCN589867 NMJ589840:NMJ589867 NWF589840:NWF589867 OGB589840:OGB589867 OPX589840:OPX589867 OZT589840:OZT589867 PJP589840:PJP589867 PTL589840:PTL589867 QDH589840:QDH589867 QND589840:QND589867 QWZ589840:QWZ589867 RGV589840:RGV589867 RQR589840:RQR589867 SAN589840:SAN589867 SKJ589840:SKJ589867 SUF589840:SUF589867 TEB589840:TEB589867 TNX589840:TNX589867 TXT589840:TXT589867 UHP589840:UHP589867 URL589840:URL589867 VBH589840:VBH589867 VLD589840:VLD589867 VUZ589840:VUZ589867 WEV589840:WEV589867 WOR589840:WOR589867 WYN589840:WYN589867 CF655376:CF655403 MB655376:MB655403 VX655376:VX655403 AFT655376:AFT655403 APP655376:APP655403 AZL655376:AZL655403 BJH655376:BJH655403 BTD655376:BTD655403 CCZ655376:CCZ655403 CMV655376:CMV655403 CWR655376:CWR655403 DGN655376:DGN655403 DQJ655376:DQJ655403 EAF655376:EAF655403 EKB655376:EKB655403 ETX655376:ETX655403 FDT655376:FDT655403 FNP655376:FNP655403 FXL655376:FXL655403 GHH655376:GHH655403 GRD655376:GRD655403 HAZ655376:HAZ655403 HKV655376:HKV655403 HUR655376:HUR655403 IEN655376:IEN655403 IOJ655376:IOJ655403 IYF655376:IYF655403 JIB655376:JIB655403 JRX655376:JRX655403 KBT655376:KBT655403 KLP655376:KLP655403 KVL655376:KVL655403 LFH655376:LFH655403 LPD655376:LPD655403 LYZ655376:LYZ655403 MIV655376:MIV655403 MSR655376:MSR655403 NCN655376:NCN655403 NMJ655376:NMJ655403 NWF655376:NWF655403 OGB655376:OGB655403 OPX655376:OPX655403 OZT655376:OZT655403 PJP655376:PJP655403 PTL655376:PTL655403 QDH655376:QDH655403 QND655376:QND655403 QWZ655376:QWZ655403 RGV655376:RGV655403 RQR655376:RQR655403 SAN655376:SAN655403 SKJ655376:SKJ655403 SUF655376:SUF655403 TEB655376:TEB655403 TNX655376:TNX655403 TXT655376:TXT655403 UHP655376:UHP655403 URL655376:URL655403 VBH655376:VBH655403 VLD655376:VLD655403 VUZ655376:VUZ655403 WEV655376:WEV655403 WOR655376:WOR655403 WYN655376:WYN655403 CF720912:CF720939 MB720912:MB720939 VX720912:VX720939 AFT720912:AFT720939 APP720912:APP720939 AZL720912:AZL720939 BJH720912:BJH720939 BTD720912:BTD720939 CCZ720912:CCZ720939 CMV720912:CMV720939 CWR720912:CWR720939 DGN720912:DGN720939 DQJ720912:DQJ720939 EAF720912:EAF720939 EKB720912:EKB720939 ETX720912:ETX720939 FDT720912:FDT720939 FNP720912:FNP720939 FXL720912:FXL720939 GHH720912:GHH720939 GRD720912:GRD720939 HAZ720912:HAZ720939 HKV720912:HKV720939 HUR720912:HUR720939 IEN720912:IEN720939 IOJ720912:IOJ720939 IYF720912:IYF720939 JIB720912:JIB720939 JRX720912:JRX720939 KBT720912:KBT720939 KLP720912:KLP720939 KVL720912:KVL720939 LFH720912:LFH720939 LPD720912:LPD720939 LYZ720912:LYZ720939 MIV720912:MIV720939 MSR720912:MSR720939 NCN720912:NCN720939 NMJ720912:NMJ720939 NWF720912:NWF720939 OGB720912:OGB720939 OPX720912:OPX720939 OZT720912:OZT720939 PJP720912:PJP720939 PTL720912:PTL720939 QDH720912:QDH720939 QND720912:QND720939 QWZ720912:QWZ720939 RGV720912:RGV720939 RQR720912:RQR720939 SAN720912:SAN720939 SKJ720912:SKJ720939 SUF720912:SUF720939 TEB720912:TEB720939 TNX720912:TNX720939 TXT720912:TXT720939 UHP720912:UHP720939 URL720912:URL720939 VBH720912:VBH720939 VLD720912:VLD720939 VUZ720912:VUZ720939 WEV720912:WEV720939 WOR720912:WOR720939 WYN720912:WYN720939 CF786448:CF786475 MB786448:MB786475 VX786448:VX786475 AFT786448:AFT786475 APP786448:APP786475 AZL786448:AZL786475 BJH786448:BJH786475 BTD786448:BTD786475 CCZ786448:CCZ786475 CMV786448:CMV786475 CWR786448:CWR786475 DGN786448:DGN786475 DQJ786448:DQJ786475 EAF786448:EAF786475 EKB786448:EKB786475 ETX786448:ETX786475 FDT786448:FDT786475 FNP786448:FNP786475 FXL786448:FXL786475 GHH786448:GHH786475 GRD786448:GRD786475 HAZ786448:HAZ786475 HKV786448:HKV786475 HUR786448:HUR786475 IEN786448:IEN786475 IOJ786448:IOJ786475 IYF786448:IYF786475 JIB786448:JIB786475 JRX786448:JRX786475 KBT786448:KBT786475 KLP786448:KLP786475 KVL786448:KVL786475 LFH786448:LFH786475 LPD786448:LPD786475 LYZ786448:LYZ786475 MIV786448:MIV786475 MSR786448:MSR786475 NCN786448:NCN786475 NMJ786448:NMJ786475 NWF786448:NWF786475 OGB786448:OGB786475 OPX786448:OPX786475 OZT786448:OZT786475 PJP786448:PJP786475 PTL786448:PTL786475 QDH786448:QDH786475 QND786448:QND786475 QWZ786448:QWZ786475 RGV786448:RGV786475 RQR786448:RQR786475 SAN786448:SAN786475 SKJ786448:SKJ786475 SUF786448:SUF786475 TEB786448:TEB786475 TNX786448:TNX786475 TXT786448:TXT786475 UHP786448:UHP786475 URL786448:URL786475 VBH786448:VBH786475 VLD786448:VLD786475 VUZ786448:VUZ786475 WEV786448:WEV786475 WOR786448:WOR786475 WYN786448:WYN786475 CF851984:CF852011 MB851984:MB852011 VX851984:VX852011 AFT851984:AFT852011 APP851984:APP852011 AZL851984:AZL852011 BJH851984:BJH852011 BTD851984:BTD852011 CCZ851984:CCZ852011 CMV851984:CMV852011 CWR851984:CWR852011 DGN851984:DGN852011 DQJ851984:DQJ852011 EAF851984:EAF852011 EKB851984:EKB852011 ETX851984:ETX852011 FDT851984:FDT852011 FNP851984:FNP852011 FXL851984:FXL852011 GHH851984:GHH852011 GRD851984:GRD852011 HAZ851984:HAZ852011 HKV851984:HKV852011 HUR851984:HUR852011 IEN851984:IEN852011 IOJ851984:IOJ852011 IYF851984:IYF852011 JIB851984:JIB852011 JRX851984:JRX852011 KBT851984:KBT852011 KLP851984:KLP852011 KVL851984:KVL852011 LFH851984:LFH852011 LPD851984:LPD852011 LYZ851984:LYZ852011 MIV851984:MIV852011 MSR851984:MSR852011 NCN851984:NCN852011 NMJ851984:NMJ852011 NWF851984:NWF852011 OGB851984:OGB852011 OPX851984:OPX852011 OZT851984:OZT852011 PJP851984:PJP852011 PTL851984:PTL852011 QDH851984:QDH852011 QND851984:QND852011 QWZ851984:QWZ852011 RGV851984:RGV852011 RQR851984:RQR852011 SAN851984:SAN852011 SKJ851984:SKJ852011 SUF851984:SUF852011 TEB851984:TEB852011 TNX851984:TNX852011 TXT851984:TXT852011 UHP851984:UHP852011 URL851984:URL852011 VBH851984:VBH852011 VLD851984:VLD852011 VUZ851984:VUZ852011 WEV851984:WEV852011 WOR851984:WOR852011 WYN851984:WYN852011 CF917520:CF917547 MB917520:MB917547 VX917520:VX917547 AFT917520:AFT917547 APP917520:APP917547 AZL917520:AZL917547 BJH917520:BJH917547 BTD917520:BTD917547 CCZ917520:CCZ917547 CMV917520:CMV917547 CWR917520:CWR917547 DGN917520:DGN917547 DQJ917520:DQJ917547 EAF917520:EAF917547 EKB917520:EKB917547 ETX917520:ETX917547 FDT917520:FDT917547 FNP917520:FNP917547 FXL917520:FXL917547 GHH917520:GHH917547 GRD917520:GRD917547 HAZ917520:HAZ917547 HKV917520:HKV917547 HUR917520:HUR917547 IEN917520:IEN917547 IOJ917520:IOJ917547 IYF917520:IYF917547 JIB917520:JIB917547 JRX917520:JRX917547 KBT917520:KBT917547 KLP917520:KLP917547 KVL917520:KVL917547 LFH917520:LFH917547 LPD917520:LPD917547 LYZ917520:LYZ917547 MIV917520:MIV917547 MSR917520:MSR917547 NCN917520:NCN917547 NMJ917520:NMJ917547 NWF917520:NWF917547 OGB917520:OGB917547 OPX917520:OPX917547 OZT917520:OZT917547 PJP917520:PJP917547 PTL917520:PTL917547 QDH917520:QDH917547 QND917520:QND917547 QWZ917520:QWZ917547 RGV917520:RGV917547 RQR917520:RQR917547 SAN917520:SAN917547 SKJ917520:SKJ917547 SUF917520:SUF917547 TEB917520:TEB917547 TNX917520:TNX917547 TXT917520:TXT917547 UHP917520:UHP917547 URL917520:URL917547 VBH917520:VBH917547 VLD917520:VLD917547 VUZ917520:VUZ917547 WEV917520:WEV917547 WOR917520:WOR917547 WYN917520:WYN917547 CF983056:CF983083 MB983056:MB983083 VX983056:VX983083 AFT983056:AFT983083 APP983056:APP983083 AZL983056:AZL983083 BJH983056:BJH983083 BTD983056:BTD983083 CCZ983056:CCZ983083 CMV983056:CMV983083 CWR983056:CWR983083 DGN983056:DGN983083 DQJ983056:DQJ983083 EAF983056:EAF983083 EKB983056:EKB983083 ETX983056:ETX983083 FDT983056:FDT983083 FNP983056:FNP983083 FXL983056:FXL983083 GHH983056:GHH983083 GRD983056:GRD983083 HAZ983056:HAZ983083 HKV983056:HKV983083 HUR983056:HUR983083 IEN983056:IEN983083 IOJ983056:IOJ983083 IYF983056:IYF983083 JIB983056:JIB983083 JRX983056:JRX983083 KBT983056:KBT983083 KLP983056:KLP983083 KVL983056:KVL983083 LFH983056:LFH983083 LPD983056:LPD983083 LYZ983056:LYZ983083 MIV983056:MIV983083 MSR983056:MSR983083 NCN983056:NCN983083 NMJ983056:NMJ983083 NWF983056:NWF983083 OGB983056:OGB983083 OPX983056:OPX983083 OZT983056:OZT983083 PJP983056:PJP983083 PTL983056:PTL983083 QDH983056:QDH983083 QND983056:QND983083 QWZ983056:QWZ983083 RGV983056:RGV983083 RQR983056:RQR983083 SAN983056:SAN983083 SKJ983056:SKJ983083 SUF983056:SUF983083 TEB983056:TEB983083 TNX983056:TNX983083 TXT983056:TXT983083 UHP983056:UHP983083 URL983056:URL983083 VBH983056:VBH983083 VLD983056:VLD983083 VUZ983056:VUZ983083 WEV983056:WEV983083 WOR983056:WOR983083 WYN983056:WYN983083 BT16:BT43 LP16:LP43 VL16:VL43 AFH16:AFH43 APD16:APD43 AYZ16:AYZ43 BIV16:BIV43 BSR16:BSR43 CCN16:CCN43 CMJ16:CMJ43 CWF16:CWF43 DGB16:DGB43 DPX16:DPX43 DZT16:DZT43 EJP16:EJP43 ETL16:ETL43 FDH16:FDH43 FND16:FND43 FWZ16:FWZ43 GGV16:GGV43 GQR16:GQR43 HAN16:HAN43 HKJ16:HKJ43 HUF16:HUF43 IEB16:IEB43 INX16:INX43 IXT16:IXT43 JHP16:JHP43 JRL16:JRL43 KBH16:KBH43 KLD16:KLD43 KUZ16:KUZ43 LEV16:LEV43 LOR16:LOR43 LYN16:LYN43 MIJ16:MIJ43 MSF16:MSF43 NCB16:NCB43 NLX16:NLX43 NVT16:NVT43 OFP16:OFP43 OPL16:OPL43 OZH16:OZH43 PJD16:PJD43 PSZ16:PSZ43 QCV16:QCV43 QMR16:QMR43 QWN16:QWN43 RGJ16:RGJ43 RQF16:RQF43 SAB16:SAB43 SJX16:SJX43 STT16:STT43 TDP16:TDP43 TNL16:TNL43 TXH16:TXH43 UHD16:UHD43 UQZ16:UQZ43 VAV16:VAV43 VKR16:VKR43 VUN16:VUN43 WEJ16:WEJ43 WOF16:WOF43 WYB16:WYB43 BT65552:BT65579 LP65552:LP65579 VL65552:VL65579 AFH65552:AFH65579 APD65552:APD65579 AYZ65552:AYZ65579 BIV65552:BIV65579 BSR65552:BSR65579 CCN65552:CCN65579 CMJ65552:CMJ65579 CWF65552:CWF65579 DGB65552:DGB65579 DPX65552:DPX65579 DZT65552:DZT65579 EJP65552:EJP65579 ETL65552:ETL65579 FDH65552:FDH65579 FND65552:FND65579 FWZ65552:FWZ65579 GGV65552:GGV65579 GQR65552:GQR65579 HAN65552:HAN65579 HKJ65552:HKJ65579 HUF65552:HUF65579 IEB65552:IEB65579 INX65552:INX65579 IXT65552:IXT65579 JHP65552:JHP65579 JRL65552:JRL65579 KBH65552:KBH65579 KLD65552:KLD65579 KUZ65552:KUZ65579 LEV65552:LEV65579 LOR65552:LOR65579 LYN65552:LYN65579 MIJ65552:MIJ65579 MSF65552:MSF65579 NCB65552:NCB65579 NLX65552:NLX65579 NVT65552:NVT65579 OFP65552:OFP65579 OPL65552:OPL65579 OZH65552:OZH65579 PJD65552:PJD65579 PSZ65552:PSZ65579 QCV65552:QCV65579 QMR65552:QMR65579 QWN65552:QWN65579 RGJ65552:RGJ65579 RQF65552:RQF65579 SAB65552:SAB65579 SJX65552:SJX65579 STT65552:STT65579 TDP65552:TDP65579 TNL65552:TNL65579 TXH65552:TXH65579 UHD65552:UHD65579 UQZ65552:UQZ65579 VAV65552:VAV65579 VKR65552:VKR65579 VUN65552:VUN65579 WEJ65552:WEJ65579 WOF65552:WOF65579 WYB65552:WYB65579 BT131088:BT131115 LP131088:LP131115 VL131088:VL131115 AFH131088:AFH131115 APD131088:APD131115 AYZ131088:AYZ131115 BIV131088:BIV131115 BSR131088:BSR131115 CCN131088:CCN131115 CMJ131088:CMJ131115 CWF131088:CWF131115 DGB131088:DGB131115 DPX131088:DPX131115 DZT131088:DZT131115 EJP131088:EJP131115 ETL131088:ETL131115 FDH131088:FDH131115 FND131088:FND131115 FWZ131088:FWZ131115 GGV131088:GGV131115 GQR131088:GQR131115 HAN131088:HAN131115 HKJ131088:HKJ131115 HUF131088:HUF131115 IEB131088:IEB131115 INX131088:INX131115 IXT131088:IXT131115 JHP131088:JHP131115 JRL131088:JRL131115 KBH131088:KBH131115 KLD131088:KLD131115 KUZ131088:KUZ131115 LEV131088:LEV131115 LOR131088:LOR131115 LYN131088:LYN131115 MIJ131088:MIJ131115 MSF131088:MSF131115 NCB131088:NCB131115 NLX131088:NLX131115 NVT131088:NVT131115 OFP131088:OFP131115 OPL131088:OPL131115 OZH131088:OZH131115 PJD131088:PJD131115 PSZ131088:PSZ131115 QCV131088:QCV131115 QMR131088:QMR131115 QWN131088:QWN131115 RGJ131088:RGJ131115 RQF131088:RQF131115 SAB131088:SAB131115 SJX131088:SJX131115 STT131088:STT131115 TDP131088:TDP131115 TNL131088:TNL131115 TXH131088:TXH131115 UHD131088:UHD131115 UQZ131088:UQZ131115 VAV131088:VAV131115 VKR131088:VKR131115 VUN131088:VUN131115 WEJ131088:WEJ131115 WOF131088:WOF131115 WYB131088:WYB131115 BT196624:BT196651 LP196624:LP196651 VL196624:VL196651 AFH196624:AFH196651 APD196624:APD196651 AYZ196624:AYZ196651 BIV196624:BIV196651 BSR196624:BSR196651 CCN196624:CCN196651 CMJ196624:CMJ196651 CWF196624:CWF196651 DGB196624:DGB196651 DPX196624:DPX196651 DZT196624:DZT196651 EJP196624:EJP196651 ETL196624:ETL196651 FDH196624:FDH196651 FND196624:FND196651 FWZ196624:FWZ196651 GGV196624:GGV196651 GQR196624:GQR196651 HAN196624:HAN196651 HKJ196624:HKJ196651 HUF196624:HUF196651 IEB196624:IEB196651 INX196624:INX196651 IXT196624:IXT196651 JHP196624:JHP196651 JRL196624:JRL196651 KBH196624:KBH196651 KLD196624:KLD196651 KUZ196624:KUZ196651 LEV196624:LEV196651 LOR196624:LOR196651 LYN196624:LYN196651 MIJ196624:MIJ196651 MSF196624:MSF196651 NCB196624:NCB196651 NLX196624:NLX196651 NVT196624:NVT196651 OFP196624:OFP196651 OPL196624:OPL196651 OZH196624:OZH196651 PJD196624:PJD196651 PSZ196624:PSZ196651 QCV196624:QCV196651 QMR196624:QMR196651 QWN196624:QWN196651 RGJ196624:RGJ196651 RQF196624:RQF196651 SAB196624:SAB196651 SJX196624:SJX196651 STT196624:STT196651 TDP196624:TDP196651 TNL196624:TNL196651 TXH196624:TXH196651 UHD196624:UHD196651 UQZ196624:UQZ196651 VAV196624:VAV196651 VKR196624:VKR196651 VUN196624:VUN196651 WEJ196624:WEJ196651 WOF196624:WOF196651 WYB196624:WYB196651 BT262160:BT262187 LP262160:LP262187 VL262160:VL262187 AFH262160:AFH262187 APD262160:APD262187 AYZ262160:AYZ262187 BIV262160:BIV262187 BSR262160:BSR262187 CCN262160:CCN262187 CMJ262160:CMJ262187 CWF262160:CWF262187 DGB262160:DGB262187 DPX262160:DPX262187 DZT262160:DZT262187 EJP262160:EJP262187 ETL262160:ETL262187 FDH262160:FDH262187 FND262160:FND262187 FWZ262160:FWZ262187 GGV262160:GGV262187 GQR262160:GQR262187 HAN262160:HAN262187 HKJ262160:HKJ262187 HUF262160:HUF262187 IEB262160:IEB262187 INX262160:INX262187 IXT262160:IXT262187 JHP262160:JHP262187 JRL262160:JRL262187 KBH262160:KBH262187 KLD262160:KLD262187 KUZ262160:KUZ262187 LEV262160:LEV262187 LOR262160:LOR262187 LYN262160:LYN262187 MIJ262160:MIJ262187 MSF262160:MSF262187 NCB262160:NCB262187 NLX262160:NLX262187 NVT262160:NVT262187 OFP262160:OFP262187 OPL262160:OPL262187 OZH262160:OZH262187 PJD262160:PJD262187 PSZ262160:PSZ262187 QCV262160:QCV262187 QMR262160:QMR262187 QWN262160:QWN262187 RGJ262160:RGJ262187 RQF262160:RQF262187 SAB262160:SAB262187 SJX262160:SJX262187 STT262160:STT262187 TDP262160:TDP262187 TNL262160:TNL262187 TXH262160:TXH262187 UHD262160:UHD262187 UQZ262160:UQZ262187 VAV262160:VAV262187 VKR262160:VKR262187 VUN262160:VUN262187 WEJ262160:WEJ262187 WOF262160:WOF262187 WYB262160:WYB262187 BT327696:BT327723 LP327696:LP327723 VL327696:VL327723 AFH327696:AFH327723 APD327696:APD327723 AYZ327696:AYZ327723 BIV327696:BIV327723 BSR327696:BSR327723 CCN327696:CCN327723 CMJ327696:CMJ327723 CWF327696:CWF327723 DGB327696:DGB327723 DPX327696:DPX327723 DZT327696:DZT327723 EJP327696:EJP327723 ETL327696:ETL327723 FDH327696:FDH327723 FND327696:FND327723 FWZ327696:FWZ327723 GGV327696:GGV327723 GQR327696:GQR327723 HAN327696:HAN327723 HKJ327696:HKJ327723 HUF327696:HUF327723 IEB327696:IEB327723 INX327696:INX327723 IXT327696:IXT327723 JHP327696:JHP327723 JRL327696:JRL327723 KBH327696:KBH327723 KLD327696:KLD327723 KUZ327696:KUZ327723 LEV327696:LEV327723 LOR327696:LOR327723 LYN327696:LYN327723 MIJ327696:MIJ327723 MSF327696:MSF327723 NCB327696:NCB327723 NLX327696:NLX327723 NVT327696:NVT327723 OFP327696:OFP327723 OPL327696:OPL327723 OZH327696:OZH327723 PJD327696:PJD327723 PSZ327696:PSZ327723 QCV327696:QCV327723 QMR327696:QMR327723 QWN327696:QWN327723 RGJ327696:RGJ327723 RQF327696:RQF327723 SAB327696:SAB327723 SJX327696:SJX327723 STT327696:STT327723 TDP327696:TDP327723 TNL327696:TNL327723 TXH327696:TXH327723 UHD327696:UHD327723 UQZ327696:UQZ327723 VAV327696:VAV327723 VKR327696:VKR327723 VUN327696:VUN327723 WEJ327696:WEJ327723 WOF327696:WOF327723 WYB327696:WYB327723 BT393232:BT393259 LP393232:LP393259 VL393232:VL393259 AFH393232:AFH393259 APD393232:APD393259 AYZ393232:AYZ393259 BIV393232:BIV393259 BSR393232:BSR393259 CCN393232:CCN393259 CMJ393232:CMJ393259 CWF393232:CWF393259 DGB393232:DGB393259 DPX393232:DPX393259 DZT393232:DZT393259 EJP393232:EJP393259 ETL393232:ETL393259 FDH393232:FDH393259 FND393232:FND393259 FWZ393232:FWZ393259 GGV393232:GGV393259 GQR393232:GQR393259 HAN393232:HAN393259 HKJ393232:HKJ393259 HUF393232:HUF393259 IEB393232:IEB393259 INX393232:INX393259 IXT393232:IXT393259 JHP393232:JHP393259 JRL393232:JRL393259 KBH393232:KBH393259 KLD393232:KLD393259 KUZ393232:KUZ393259 LEV393232:LEV393259 LOR393232:LOR393259 LYN393232:LYN393259 MIJ393232:MIJ393259 MSF393232:MSF393259 NCB393232:NCB393259 NLX393232:NLX393259 NVT393232:NVT393259 OFP393232:OFP393259 OPL393232:OPL393259 OZH393232:OZH393259 PJD393232:PJD393259 PSZ393232:PSZ393259 QCV393232:QCV393259 QMR393232:QMR393259 QWN393232:QWN393259 RGJ393232:RGJ393259 RQF393232:RQF393259 SAB393232:SAB393259 SJX393232:SJX393259 STT393232:STT393259 TDP393232:TDP393259 TNL393232:TNL393259 TXH393232:TXH393259 UHD393232:UHD393259 UQZ393232:UQZ393259 VAV393232:VAV393259 VKR393232:VKR393259 VUN393232:VUN393259 WEJ393232:WEJ393259 WOF393232:WOF393259 WYB393232:WYB393259 BT458768:BT458795 LP458768:LP458795 VL458768:VL458795 AFH458768:AFH458795 APD458768:APD458795 AYZ458768:AYZ458795 BIV458768:BIV458795 BSR458768:BSR458795 CCN458768:CCN458795 CMJ458768:CMJ458795 CWF458768:CWF458795 DGB458768:DGB458795 DPX458768:DPX458795 DZT458768:DZT458795 EJP458768:EJP458795 ETL458768:ETL458795 FDH458768:FDH458795 FND458768:FND458795 FWZ458768:FWZ458795 GGV458768:GGV458795 GQR458768:GQR458795 HAN458768:HAN458795 HKJ458768:HKJ458795 HUF458768:HUF458795 IEB458768:IEB458795 INX458768:INX458795 IXT458768:IXT458795 JHP458768:JHP458795 JRL458768:JRL458795 KBH458768:KBH458795 KLD458768:KLD458795 KUZ458768:KUZ458795 LEV458768:LEV458795 LOR458768:LOR458795 LYN458768:LYN458795 MIJ458768:MIJ458795 MSF458768:MSF458795 NCB458768:NCB458795 NLX458768:NLX458795 NVT458768:NVT458795 OFP458768:OFP458795 OPL458768:OPL458795 OZH458768:OZH458795 PJD458768:PJD458795 PSZ458768:PSZ458795 QCV458768:QCV458795 QMR458768:QMR458795 QWN458768:QWN458795 RGJ458768:RGJ458795 RQF458768:RQF458795 SAB458768:SAB458795 SJX458768:SJX458795 STT458768:STT458795 TDP458768:TDP458795 TNL458768:TNL458795 TXH458768:TXH458795 UHD458768:UHD458795 UQZ458768:UQZ458795 VAV458768:VAV458795 VKR458768:VKR458795 VUN458768:VUN458795 WEJ458768:WEJ458795 WOF458768:WOF458795 WYB458768:WYB458795 BT524304:BT524331 LP524304:LP524331 VL524304:VL524331 AFH524304:AFH524331 APD524304:APD524331 AYZ524304:AYZ524331 BIV524304:BIV524331 BSR524304:BSR524331 CCN524304:CCN524331 CMJ524304:CMJ524331 CWF524304:CWF524331 DGB524304:DGB524331 DPX524304:DPX524331 DZT524304:DZT524331 EJP524304:EJP524331 ETL524304:ETL524331 FDH524304:FDH524331 FND524304:FND524331 FWZ524304:FWZ524331 GGV524304:GGV524331 GQR524304:GQR524331 HAN524304:HAN524331 HKJ524304:HKJ524331 HUF524304:HUF524331 IEB524304:IEB524331 INX524304:INX524331 IXT524304:IXT524331 JHP524304:JHP524331 JRL524304:JRL524331 KBH524304:KBH524331 KLD524304:KLD524331 KUZ524304:KUZ524331 LEV524304:LEV524331 LOR524304:LOR524331 LYN524304:LYN524331 MIJ524304:MIJ524331 MSF524304:MSF524331 NCB524304:NCB524331 NLX524304:NLX524331 NVT524304:NVT524331 OFP524304:OFP524331 OPL524304:OPL524331 OZH524304:OZH524331 PJD524304:PJD524331 PSZ524304:PSZ524331 QCV524304:QCV524331 QMR524304:QMR524331 QWN524304:QWN524331 RGJ524304:RGJ524331 RQF524304:RQF524331 SAB524304:SAB524331 SJX524304:SJX524331 STT524304:STT524331 TDP524304:TDP524331 TNL524304:TNL524331 TXH524304:TXH524331 UHD524304:UHD524331 UQZ524304:UQZ524331 VAV524304:VAV524331 VKR524304:VKR524331 VUN524304:VUN524331 WEJ524304:WEJ524331 WOF524304:WOF524331 WYB524304:WYB524331 BT589840:BT589867 LP589840:LP589867 VL589840:VL589867 AFH589840:AFH589867 APD589840:APD589867 AYZ589840:AYZ589867 BIV589840:BIV589867 BSR589840:BSR589867 CCN589840:CCN589867 CMJ589840:CMJ589867 CWF589840:CWF589867 DGB589840:DGB589867 DPX589840:DPX589867 DZT589840:DZT589867 EJP589840:EJP589867 ETL589840:ETL589867 FDH589840:FDH589867 FND589840:FND589867 FWZ589840:FWZ589867 GGV589840:GGV589867 GQR589840:GQR589867 HAN589840:HAN589867 HKJ589840:HKJ589867 HUF589840:HUF589867 IEB589840:IEB589867 INX589840:INX589867 IXT589840:IXT589867 JHP589840:JHP589867 JRL589840:JRL589867 KBH589840:KBH589867 KLD589840:KLD589867 KUZ589840:KUZ589867 LEV589840:LEV589867 LOR589840:LOR589867 LYN589840:LYN589867 MIJ589840:MIJ589867 MSF589840:MSF589867 NCB589840:NCB589867 NLX589840:NLX589867 NVT589840:NVT589867 OFP589840:OFP589867 OPL589840:OPL589867 OZH589840:OZH589867 PJD589840:PJD589867 PSZ589840:PSZ589867 QCV589840:QCV589867 QMR589840:QMR589867 QWN589840:QWN589867 RGJ589840:RGJ589867 RQF589840:RQF589867 SAB589840:SAB589867 SJX589840:SJX589867 STT589840:STT589867 TDP589840:TDP589867 TNL589840:TNL589867 TXH589840:TXH589867 UHD589840:UHD589867 UQZ589840:UQZ589867 VAV589840:VAV589867 VKR589840:VKR589867 VUN589840:VUN589867 WEJ589840:WEJ589867 WOF589840:WOF589867 WYB589840:WYB589867 BT655376:BT655403 LP655376:LP655403 VL655376:VL655403 AFH655376:AFH655403 APD655376:APD655403 AYZ655376:AYZ655403 BIV655376:BIV655403 BSR655376:BSR655403 CCN655376:CCN655403 CMJ655376:CMJ655403 CWF655376:CWF655403 DGB655376:DGB655403 DPX655376:DPX655403 DZT655376:DZT655403 EJP655376:EJP655403 ETL655376:ETL655403 FDH655376:FDH655403 FND655376:FND655403 FWZ655376:FWZ655403 GGV655376:GGV655403 GQR655376:GQR655403 HAN655376:HAN655403 HKJ655376:HKJ655403 HUF655376:HUF655403 IEB655376:IEB655403 INX655376:INX655403 IXT655376:IXT655403 JHP655376:JHP655403 JRL655376:JRL655403 KBH655376:KBH655403 KLD655376:KLD655403 KUZ655376:KUZ655403 LEV655376:LEV655403 LOR655376:LOR655403 LYN655376:LYN655403 MIJ655376:MIJ655403 MSF655376:MSF655403 NCB655376:NCB655403 NLX655376:NLX655403 NVT655376:NVT655403 OFP655376:OFP655403 OPL655376:OPL655403 OZH655376:OZH655403 PJD655376:PJD655403 PSZ655376:PSZ655403 QCV655376:QCV655403 QMR655376:QMR655403 QWN655376:QWN655403 RGJ655376:RGJ655403 RQF655376:RQF655403 SAB655376:SAB655403 SJX655376:SJX655403 STT655376:STT655403 TDP655376:TDP655403 TNL655376:TNL655403 TXH655376:TXH655403 UHD655376:UHD655403 UQZ655376:UQZ655403 VAV655376:VAV655403 VKR655376:VKR655403 VUN655376:VUN655403 WEJ655376:WEJ655403 WOF655376:WOF655403 WYB655376:WYB655403 BT720912:BT720939 LP720912:LP720939 VL720912:VL720939 AFH720912:AFH720939 APD720912:APD720939 AYZ720912:AYZ720939 BIV720912:BIV720939 BSR720912:BSR720939 CCN720912:CCN720939 CMJ720912:CMJ720939 CWF720912:CWF720939 DGB720912:DGB720939 DPX720912:DPX720939 DZT720912:DZT720939 EJP720912:EJP720939 ETL720912:ETL720939 FDH720912:FDH720939 FND720912:FND720939 FWZ720912:FWZ720939 GGV720912:GGV720939 GQR720912:GQR720939 HAN720912:HAN720939 HKJ720912:HKJ720939 HUF720912:HUF720939 IEB720912:IEB720939 INX720912:INX720939 IXT720912:IXT720939 JHP720912:JHP720939 JRL720912:JRL720939 KBH720912:KBH720939 KLD720912:KLD720939 KUZ720912:KUZ720939 LEV720912:LEV720939 LOR720912:LOR720939 LYN720912:LYN720939 MIJ720912:MIJ720939 MSF720912:MSF720939 NCB720912:NCB720939 NLX720912:NLX720939 NVT720912:NVT720939 OFP720912:OFP720939 OPL720912:OPL720939 OZH720912:OZH720939 PJD720912:PJD720939 PSZ720912:PSZ720939 QCV720912:QCV720939 QMR720912:QMR720939 QWN720912:QWN720939 RGJ720912:RGJ720939 RQF720912:RQF720939 SAB720912:SAB720939 SJX720912:SJX720939 STT720912:STT720939 TDP720912:TDP720939 TNL720912:TNL720939 TXH720912:TXH720939 UHD720912:UHD720939 UQZ720912:UQZ720939 VAV720912:VAV720939 VKR720912:VKR720939 VUN720912:VUN720939 WEJ720912:WEJ720939 WOF720912:WOF720939 WYB720912:WYB720939 BT786448:BT786475 LP786448:LP786475 VL786448:VL786475 AFH786448:AFH786475 APD786448:APD786475 AYZ786448:AYZ786475 BIV786448:BIV786475 BSR786448:BSR786475 CCN786448:CCN786475 CMJ786448:CMJ786475 CWF786448:CWF786475 DGB786448:DGB786475 DPX786448:DPX786475 DZT786448:DZT786475 EJP786448:EJP786475 ETL786448:ETL786475 FDH786448:FDH786475 FND786448:FND786475 FWZ786448:FWZ786475 GGV786448:GGV786475 GQR786448:GQR786475 HAN786448:HAN786475 HKJ786448:HKJ786475 HUF786448:HUF786475 IEB786448:IEB786475 INX786448:INX786475 IXT786448:IXT786475 JHP786448:JHP786475 JRL786448:JRL786475 KBH786448:KBH786475 KLD786448:KLD786475 KUZ786448:KUZ786475 LEV786448:LEV786475 LOR786448:LOR786475 LYN786448:LYN786475 MIJ786448:MIJ786475 MSF786448:MSF786475 NCB786448:NCB786475 NLX786448:NLX786475 NVT786448:NVT786475 OFP786448:OFP786475 OPL786448:OPL786475 OZH786448:OZH786475 PJD786448:PJD786475 PSZ786448:PSZ786475 QCV786448:QCV786475 QMR786448:QMR786475 QWN786448:QWN786475 RGJ786448:RGJ786475 RQF786448:RQF786475 SAB786448:SAB786475 SJX786448:SJX786475 STT786448:STT786475 TDP786448:TDP786475 TNL786448:TNL786475 TXH786448:TXH786475 UHD786448:UHD786475 UQZ786448:UQZ786475 VAV786448:VAV786475 VKR786448:VKR786475 VUN786448:VUN786475 WEJ786448:WEJ786475 WOF786448:WOF786475 WYB786448:WYB786475 BT851984:BT852011 LP851984:LP852011 VL851984:VL852011 AFH851984:AFH852011 APD851984:APD852011 AYZ851984:AYZ852011 BIV851984:BIV852011 BSR851984:BSR852011 CCN851984:CCN852011 CMJ851984:CMJ852011 CWF851984:CWF852011 DGB851984:DGB852011 DPX851984:DPX852011 DZT851984:DZT852011 EJP851984:EJP852011 ETL851984:ETL852011 FDH851984:FDH852011 FND851984:FND852011 FWZ851984:FWZ852011 GGV851984:GGV852011 GQR851984:GQR852011 HAN851984:HAN852011 HKJ851984:HKJ852011 HUF851984:HUF852011 IEB851984:IEB852011 INX851984:INX852011 IXT851984:IXT852011 JHP851984:JHP852011 JRL851984:JRL852011 KBH851984:KBH852011 KLD851984:KLD852011 KUZ851984:KUZ852011 LEV851984:LEV852011 LOR851984:LOR852011 LYN851984:LYN852011 MIJ851984:MIJ852011 MSF851984:MSF852011 NCB851984:NCB852011 NLX851984:NLX852011 NVT851984:NVT852011 OFP851984:OFP852011 OPL851984:OPL852011 OZH851984:OZH852011 PJD851984:PJD852011 PSZ851984:PSZ852011 QCV851984:QCV852011 QMR851984:QMR852011 QWN851984:QWN852011 RGJ851984:RGJ852011 RQF851984:RQF852011 SAB851984:SAB852011 SJX851984:SJX852011 STT851984:STT852011 TDP851984:TDP852011 TNL851984:TNL852011 TXH851984:TXH852011 UHD851984:UHD852011 UQZ851984:UQZ852011 VAV851984:VAV852011 VKR851984:VKR852011 VUN851984:VUN852011 WEJ851984:WEJ852011 WOF851984:WOF852011 WYB851984:WYB852011 BT917520:BT917547 LP917520:LP917547 VL917520:VL917547 AFH917520:AFH917547 APD917520:APD917547 AYZ917520:AYZ917547 BIV917520:BIV917547 BSR917520:BSR917547 CCN917520:CCN917547 CMJ917520:CMJ917547 CWF917520:CWF917547 DGB917520:DGB917547 DPX917520:DPX917547 DZT917520:DZT917547 EJP917520:EJP917547 ETL917520:ETL917547 FDH917520:FDH917547 FND917520:FND917547 FWZ917520:FWZ917547 GGV917520:GGV917547 GQR917520:GQR917547 HAN917520:HAN917547 HKJ917520:HKJ917547 HUF917520:HUF917547 IEB917520:IEB917547 INX917520:INX917547 IXT917520:IXT917547 JHP917520:JHP917547 JRL917520:JRL917547 KBH917520:KBH917547 KLD917520:KLD917547 KUZ917520:KUZ917547 LEV917520:LEV917547 LOR917520:LOR917547 LYN917520:LYN917547 MIJ917520:MIJ917547 MSF917520:MSF917547 NCB917520:NCB917547 NLX917520:NLX917547 NVT917520:NVT917547 OFP917520:OFP917547 OPL917520:OPL917547 OZH917520:OZH917547 PJD917520:PJD917547 PSZ917520:PSZ917547 QCV917520:QCV917547 QMR917520:QMR917547 QWN917520:QWN917547 RGJ917520:RGJ917547 RQF917520:RQF917547 SAB917520:SAB917547 SJX917520:SJX917547 STT917520:STT917547 TDP917520:TDP917547 TNL917520:TNL917547 TXH917520:TXH917547 UHD917520:UHD917547 UQZ917520:UQZ917547 VAV917520:VAV917547 VKR917520:VKR917547 VUN917520:VUN917547 WEJ917520:WEJ917547 WOF917520:WOF917547 WYB917520:WYB917547 BT983056:BT983083 LP983056:LP983083 VL983056:VL983083 AFH983056:AFH983083 APD983056:APD983083 AYZ983056:AYZ983083 BIV983056:BIV983083 BSR983056:BSR983083 CCN983056:CCN983083 CMJ983056:CMJ983083 CWF983056:CWF983083 DGB983056:DGB983083 DPX983056:DPX983083 DZT983056:DZT983083 EJP983056:EJP983083 ETL983056:ETL983083 FDH983056:FDH983083 FND983056:FND983083 FWZ983056:FWZ983083 GGV983056:GGV983083 GQR983056:GQR983083 HAN983056:HAN983083 HKJ983056:HKJ983083 HUF983056:HUF983083 IEB983056:IEB983083 INX983056:INX983083 IXT983056:IXT983083 JHP983056:JHP983083 JRL983056:JRL983083 KBH983056:KBH983083 KLD983056:KLD983083 KUZ983056:KUZ983083 LEV983056:LEV983083 LOR983056:LOR983083 LYN983056:LYN983083 MIJ983056:MIJ983083 MSF983056:MSF983083 NCB983056:NCB983083 NLX983056:NLX983083 NVT983056:NVT983083 OFP983056:OFP983083 OPL983056:OPL983083 OZH983056:OZH983083 PJD983056:PJD983083 PSZ983056:PSZ983083 QCV983056:QCV983083 QMR983056:QMR983083 QWN983056:QWN983083 RGJ983056:RGJ983083 RQF983056:RQF983083 SAB983056:SAB983083 SJX983056:SJX983083 STT983056:STT983083 TDP983056:TDP983083 TNL983056:TNL983083 TXH983056:TXH983083 UHD983056:UHD983083 UQZ983056:UQZ983083 VAV983056:VAV983083 VKR983056:VKR983083 VUN983056:VUN983083 WEJ983056:WEJ983083 WOF983056:WOF983083 WYB983056:WYB983083 BN16:BN43 LJ16:LJ43 VF16:VF43 AFB16:AFB43 AOX16:AOX43 AYT16:AYT43 BIP16:BIP43 BSL16:BSL43 CCH16:CCH43 CMD16:CMD43 CVZ16:CVZ43 DFV16:DFV43 DPR16:DPR43 DZN16:DZN43 EJJ16:EJJ43 ETF16:ETF43 FDB16:FDB43 FMX16:FMX43 FWT16:FWT43 GGP16:GGP43 GQL16:GQL43 HAH16:HAH43 HKD16:HKD43 HTZ16:HTZ43 IDV16:IDV43 INR16:INR43 IXN16:IXN43 JHJ16:JHJ43 JRF16:JRF43 KBB16:KBB43 KKX16:KKX43 KUT16:KUT43 LEP16:LEP43 LOL16:LOL43 LYH16:LYH43 MID16:MID43 MRZ16:MRZ43 NBV16:NBV43 NLR16:NLR43 NVN16:NVN43 OFJ16:OFJ43 OPF16:OPF43 OZB16:OZB43 PIX16:PIX43 PST16:PST43 QCP16:QCP43 QML16:QML43 QWH16:QWH43 RGD16:RGD43 RPZ16:RPZ43 RZV16:RZV43 SJR16:SJR43 STN16:STN43 TDJ16:TDJ43 TNF16:TNF43 TXB16:TXB43 UGX16:UGX43 UQT16:UQT43 VAP16:VAP43 VKL16:VKL43 VUH16:VUH43 WED16:WED43 WNZ16:WNZ43 WXV16:WXV43 BN65552:BN65579 LJ65552:LJ65579 VF65552:VF65579 AFB65552:AFB65579 AOX65552:AOX65579 AYT65552:AYT65579 BIP65552:BIP65579 BSL65552:BSL65579 CCH65552:CCH65579 CMD65552:CMD65579 CVZ65552:CVZ65579 DFV65552:DFV65579 DPR65552:DPR65579 DZN65552:DZN65579 EJJ65552:EJJ65579 ETF65552:ETF65579 FDB65552:FDB65579 FMX65552:FMX65579 FWT65552:FWT65579 GGP65552:GGP65579 GQL65552:GQL65579 HAH65552:HAH65579 HKD65552:HKD65579 HTZ65552:HTZ65579 IDV65552:IDV65579 INR65552:INR65579 IXN65552:IXN65579 JHJ65552:JHJ65579 JRF65552:JRF65579 KBB65552:KBB65579 KKX65552:KKX65579 KUT65552:KUT65579 LEP65552:LEP65579 LOL65552:LOL65579 LYH65552:LYH65579 MID65552:MID65579 MRZ65552:MRZ65579 NBV65552:NBV65579 NLR65552:NLR65579 NVN65552:NVN65579 OFJ65552:OFJ65579 OPF65552:OPF65579 OZB65552:OZB65579 PIX65552:PIX65579 PST65552:PST65579 QCP65552:QCP65579 QML65552:QML65579 QWH65552:QWH65579 RGD65552:RGD65579 RPZ65552:RPZ65579 RZV65552:RZV65579 SJR65552:SJR65579 STN65552:STN65579 TDJ65552:TDJ65579 TNF65552:TNF65579 TXB65552:TXB65579 UGX65552:UGX65579 UQT65552:UQT65579 VAP65552:VAP65579 VKL65552:VKL65579 VUH65552:VUH65579 WED65552:WED65579 WNZ65552:WNZ65579 WXV65552:WXV65579 BN131088:BN131115 LJ131088:LJ131115 VF131088:VF131115 AFB131088:AFB131115 AOX131088:AOX131115 AYT131088:AYT131115 BIP131088:BIP131115 BSL131088:BSL131115 CCH131088:CCH131115 CMD131088:CMD131115 CVZ131088:CVZ131115 DFV131088:DFV131115 DPR131088:DPR131115 DZN131088:DZN131115 EJJ131088:EJJ131115 ETF131088:ETF131115 FDB131088:FDB131115 FMX131088:FMX131115 FWT131088:FWT131115 GGP131088:GGP131115 GQL131088:GQL131115 HAH131088:HAH131115 HKD131088:HKD131115 HTZ131088:HTZ131115 IDV131088:IDV131115 INR131088:INR131115 IXN131088:IXN131115 JHJ131088:JHJ131115 JRF131088:JRF131115 KBB131088:KBB131115 KKX131088:KKX131115 KUT131088:KUT131115 LEP131088:LEP131115 LOL131088:LOL131115 LYH131088:LYH131115 MID131088:MID131115 MRZ131088:MRZ131115 NBV131088:NBV131115 NLR131088:NLR131115 NVN131088:NVN131115 OFJ131088:OFJ131115 OPF131088:OPF131115 OZB131088:OZB131115 PIX131088:PIX131115 PST131088:PST131115 QCP131088:QCP131115 QML131088:QML131115 QWH131088:QWH131115 RGD131088:RGD131115 RPZ131088:RPZ131115 RZV131088:RZV131115 SJR131088:SJR131115 STN131088:STN131115 TDJ131088:TDJ131115 TNF131088:TNF131115 TXB131088:TXB131115 UGX131088:UGX131115 UQT131088:UQT131115 VAP131088:VAP131115 VKL131088:VKL131115 VUH131088:VUH131115 WED131088:WED131115 WNZ131088:WNZ131115 WXV131088:WXV131115 BN196624:BN196651 LJ196624:LJ196651 VF196624:VF196651 AFB196624:AFB196651 AOX196624:AOX196651 AYT196624:AYT196651 BIP196624:BIP196651 BSL196624:BSL196651 CCH196624:CCH196651 CMD196624:CMD196651 CVZ196624:CVZ196651 DFV196624:DFV196651 DPR196624:DPR196651 DZN196624:DZN196651 EJJ196624:EJJ196651 ETF196624:ETF196651 FDB196624:FDB196651 FMX196624:FMX196651 FWT196624:FWT196651 GGP196624:GGP196651 GQL196624:GQL196651 HAH196624:HAH196651 HKD196624:HKD196651 HTZ196624:HTZ196651 IDV196624:IDV196651 INR196624:INR196651 IXN196624:IXN196651 JHJ196624:JHJ196651 JRF196624:JRF196651 KBB196624:KBB196651 KKX196624:KKX196651 KUT196624:KUT196651 LEP196624:LEP196651 LOL196624:LOL196651 LYH196624:LYH196651 MID196624:MID196651 MRZ196624:MRZ196651 NBV196624:NBV196651 NLR196624:NLR196651 NVN196624:NVN196651 OFJ196624:OFJ196651 OPF196624:OPF196651 OZB196624:OZB196651 PIX196624:PIX196651 PST196624:PST196651 QCP196624:QCP196651 QML196624:QML196651 QWH196624:QWH196651 RGD196624:RGD196651 RPZ196624:RPZ196651 RZV196624:RZV196651 SJR196624:SJR196651 STN196624:STN196651 TDJ196624:TDJ196651 TNF196624:TNF196651 TXB196624:TXB196651 UGX196624:UGX196651 UQT196624:UQT196651 VAP196624:VAP196651 VKL196624:VKL196651 VUH196624:VUH196651 WED196624:WED196651 WNZ196624:WNZ196651 WXV196624:WXV196651 BN262160:BN262187 LJ262160:LJ262187 VF262160:VF262187 AFB262160:AFB262187 AOX262160:AOX262187 AYT262160:AYT262187 BIP262160:BIP262187 BSL262160:BSL262187 CCH262160:CCH262187 CMD262160:CMD262187 CVZ262160:CVZ262187 DFV262160:DFV262187 DPR262160:DPR262187 DZN262160:DZN262187 EJJ262160:EJJ262187 ETF262160:ETF262187 FDB262160:FDB262187 FMX262160:FMX262187 FWT262160:FWT262187 GGP262160:GGP262187 GQL262160:GQL262187 HAH262160:HAH262187 HKD262160:HKD262187 HTZ262160:HTZ262187 IDV262160:IDV262187 INR262160:INR262187 IXN262160:IXN262187 JHJ262160:JHJ262187 JRF262160:JRF262187 KBB262160:KBB262187 KKX262160:KKX262187 KUT262160:KUT262187 LEP262160:LEP262187 LOL262160:LOL262187 LYH262160:LYH262187 MID262160:MID262187 MRZ262160:MRZ262187 NBV262160:NBV262187 NLR262160:NLR262187 NVN262160:NVN262187 OFJ262160:OFJ262187 OPF262160:OPF262187 OZB262160:OZB262187 PIX262160:PIX262187 PST262160:PST262187 QCP262160:QCP262187 QML262160:QML262187 QWH262160:QWH262187 RGD262160:RGD262187 RPZ262160:RPZ262187 RZV262160:RZV262187 SJR262160:SJR262187 STN262160:STN262187 TDJ262160:TDJ262187 TNF262160:TNF262187 TXB262160:TXB262187 UGX262160:UGX262187 UQT262160:UQT262187 VAP262160:VAP262187 VKL262160:VKL262187 VUH262160:VUH262187 WED262160:WED262187 WNZ262160:WNZ262187 WXV262160:WXV262187 BN327696:BN327723 LJ327696:LJ327723 VF327696:VF327723 AFB327696:AFB327723 AOX327696:AOX327723 AYT327696:AYT327723 BIP327696:BIP327723 BSL327696:BSL327723 CCH327696:CCH327723 CMD327696:CMD327723 CVZ327696:CVZ327723 DFV327696:DFV327723 DPR327696:DPR327723 DZN327696:DZN327723 EJJ327696:EJJ327723 ETF327696:ETF327723 FDB327696:FDB327723 FMX327696:FMX327723 FWT327696:FWT327723 GGP327696:GGP327723 GQL327696:GQL327723 HAH327696:HAH327723 HKD327696:HKD327723 HTZ327696:HTZ327723 IDV327696:IDV327723 INR327696:INR327723 IXN327696:IXN327723 JHJ327696:JHJ327723 JRF327696:JRF327723 KBB327696:KBB327723 KKX327696:KKX327723 KUT327696:KUT327723 LEP327696:LEP327723 LOL327696:LOL327723 LYH327696:LYH327723 MID327696:MID327723 MRZ327696:MRZ327723 NBV327696:NBV327723 NLR327696:NLR327723 NVN327696:NVN327723 OFJ327696:OFJ327723 OPF327696:OPF327723 OZB327696:OZB327723 PIX327696:PIX327723 PST327696:PST327723 QCP327696:QCP327723 QML327696:QML327723 QWH327696:QWH327723 RGD327696:RGD327723 RPZ327696:RPZ327723 RZV327696:RZV327723 SJR327696:SJR327723 STN327696:STN327723 TDJ327696:TDJ327723 TNF327696:TNF327723 TXB327696:TXB327723 UGX327696:UGX327723 UQT327696:UQT327723 VAP327696:VAP327723 VKL327696:VKL327723 VUH327696:VUH327723 WED327696:WED327723 WNZ327696:WNZ327723 WXV327696:WXV327723 BN393232:BN393259 LJ393232:LJ393259 VF393232:VF393259 AFB393232:AFB393259 AOX393232:AOX393259 AYT393232:AYT393259 BIP393232:BIP393259 BSL393232:BSL393259 CCH393232:CCH393259 CMD393232:CMD393259 CVZ393232:CVZ393259 DFV393232:DFV393259 DPR393232:DPR393259 DZN393232:DZN393259 EJJ393232:EJJ393259 ETF393232:ETF393259 FDB393232:FDB393259 FMX393232:FMX393259 FWT393232:FWT393259 GGP393232:GGP393259 GQL393232:GQL393259 HAH393232:HAH393259 HKD393232:HKD393259 HTZ393232:HTZ393259 IDV393232:IDV393259 INR393232:INR393259 IXN393232:IXN393259 JHJ393232:JHJ393259 JRF393232:JRF393259 KBB393232:KBB393259 KKX393232:KKX393259 KUT393232:KUT393259 LEP393232:LEP393259 LOL393232:LOL393259 LYH393232:LYH393259 MID393232:MID393259 MRZ393232:MRZ393259 NBV393232:NBV393259 NLR393232:NLR393259 NVN393232:NVN393259 OFJ393232:OFJ393259 OPF393232:OPF393259 OZB393232:OZB393259 PIX393232:PIX393259 PST393232:PST393259 QCP393232:QCP393259 QML393232:QML393259 QWH393232:QWH393259 RGD393232:RGD393259 RPZ393232:RPZ393259 RZV393232:RZV393259 SJR393232:SJR393259 STN393232:STN393259 TDJ393232:TDJ393259 TNF393232:TNF393259 TXB393232:TXB393259 UGX393232:UGX393259 UQT393232:UQT393259 VAP393232:VAP393259 VKL393232:VKL393259 VUH393232:VUH393259 WED393232:WED393259 WNZ393232:WNZ393259 WXV393232:WXV393259 BN458768:BN458795 LJ458768:LJ458795 VF458768:VF458795 AFB458768:AFB458795 AOX458768:AOX458795 AYT458768:AYT458795 BIP458768:BIP458795 BSL458768:BSL458795 CCH458768:CCH458795 CMD458768:CMD458795 CVZ458768:CVZ458795 DFV458768:DFV458795 DPR458768:DPR458795 DZN458768:DZN458795 EJJ458768:EJJ458795 ETF458768:ETF458795 FDB458768:FDB458795 FMX458768:FMX458795 FWT458768:FWT458795 GGP458768:GGP458795 GQL458768:GQL458795 HAH458768:HAH458795 HKD458768:HKD458795 HTZ458768:HTZ458795 IDV458768:IDV458795 INR458768:INR458795 IXN458768:IXN458795 JHJ458768:JHJ458795 JRF458768:JRF458795 KBB458768:KBB458795 KKX458768:KKX458795 KUT458768:KUT458795 LEP458768:LEP458795 LOL458768:LOL458795 LYH458768:LYH458795 MID458768:MID458795 MRZ458768:MRZ458795 NBV458768:NBV458795 NLR458768:NLR458795 NVN458768:NVN458795 OFJ458768:OFJ458795 OPF458768:OPF458795 OZB458768:OZB458795 PIX458768:PIX458795 PST458768:PST458795 QCP458768:QCP458795 QML458768:QML458795 QWH458768:QWH458795 RGD458768:RGD458795 RPZ458768:RPZ458795 RZV458768:RZV458795 SJR458768:SJR458795 STN458768:STN458795 TDJ458768:TDJ458795 TNF458768:TNF458795 TXB458768:TXB458795 UGX458768:UGX458795 UQT458768:UQT458795 VAP458768:VAP458795 VKL458768:VKL458795 VUH458768:VUH458795 WED458768:WED458795 WNZ458768:WNZ458795 WXV458768:WXV458795 BN524304:BN524331 LJ524304:LJ524331 VF524304:VF524331 AFB524304:AFB524331 AOX524304:AOX524331 AYT524304:AYT524331 BIP524304:BIP524331 BSL524304:BSL524331 CCH524304:CCH524331 CMD524304:CMD524331 CVZ524304:CVZ524331 DFV524304:DFV524331 DPR524304:DPR524331 DZN524304:DZN524331 EJJ524304:EJJ524331 ETF524304:ETF524331 FDB524304:FDB524331 FMX524304:FMX524331 FWT524304:FWT524331 GGP524304:GGP524331 GQL524304:GQL524331 HAH524304:HAH524331 HKD524304:HKD524331 HTZ524304:HTZ524331 IDV524304:IDV524331 INR524304:INR524331 IXN524304:IXN524331 JHJ524304:JHJ524331 JRF524304:JRF524331 KBB524304:KBB524331 KKX524304:KKX524331 KUT524304:KUT524331 LEP524304:LEP524331 LOL524304:LOL524331 LYH524304:LYH524331 MID524304:MID524331 MRZ524304:MRZ524331 NBV524304:NBV524331 NLR524304:NLR524331 NVN524304:NVN524331 OFJ524304:OFJ524331 OPF524304:OPF524331 OZB524304:OZB524331 PIX524304:PIX524331 PST524304:PST524331 QCP524304:QCP524331 QML524304:QML524331 QWH524304:QWH524331 RGD524304:RGD524331 RPZ524304:RPZ524331 RZV524304:RZV524331 SJR524304:SJR524331 STN524304:STN524331 TDJ524304:TDJ524331 TNF524304:TNF524331 TXB524304:TXB524331 UGX524304:UGX524331 UQT524304:UQT524331 VAP524304:VAP524331 VKL524304:VKL524331 VUH524304:VUH524331 WED524304:WED524331 WNZ524304:WNZ524331 WXV524304:WXV524331 BN589840:BN589867 LJ589840:LJ589867 VF589840:VF589867 AFB589840:AFB589867 AOX589840:AOX589867 AYT589840:AYT589867 BIP589840:BIP589867 BSL589840:BSL589867 CCH589840:CCH589867 CMD589840:CMD589867 CVZ589840:CVZ589867 DFV589840:DFV589867 DPR589840:DPR589867 DZN589840:DZN589867 EJJ589840:EJJ589867 ETF589840:ETF589867 FDB589840:FDB589867 FMX589840:FMX589867 FWT589840:FWT589867 GGP589840:GGP589867 GQL589840:GQL589867 HAH589840:HAH589867 HKD589840:HKD589867 HTZ589840:HTZ589867 IDV589840:IDV589867 INR589840:INR589867 IXN589840:IXN589867 JHJ589840:JHJ589867 JRF589840:JRF589867 KBB589840:KBB589867 KKX589840:KKX589867 KUT589840:KUT589867 LEP589840:LEP589867 LOL589840:LOL589867 LYH589840:LYH589867 MID589840:MID589867 MRZ589840:MRZ589867 NBV589840:NBV589867 NLR589840:NLR589867 NVN589840:NVN589867 OFJ589840:OFJ589867 OPF589840:OPF589867 OZB589840:OZB589867 PIX589840:PIX589867 PST589840:PST589867 QCP589840:QCP589867 QML589840:QML589867 QWH589840:QWH589867 RGD589840:RGD589867 RPZ589840:RPZ589867 RZV589840:RZV589867 SJR589840:SJR589867 STN589840:STN589867 TDJ589840:TDJ589867 TNF589840:TNF589867 TXB589840:TXB589867 UGX589840:UGX589867 UQT589840:UQT589867 VAP589840:VAP589867 VKL589840:VKL589867 VUH589840:VUH589867 WED589840:WED589867 WNZ589840:WNZ589867 WXV589840:WXV589867 BN655376:BN655403 LJ655376:LJ655403 VF655376:VF655403 AFB655376:AFB655403 AOX655376:AOX655403 AYT655376:AYT655403 BIP655376:BIP655403 BSL655376:BSL655403 CCH655376:CCH655403 CMD655376:CMD655403 CVZ655376:CVZ655403 DFV655376:DFV655403 DPR655376:DPR655403 DZN655376:DZN655403 EJJ655376:EJJ655403 ETF655376:ETF655403 FDB655376:FDB655403 FMX655376:FMX655403 FWT655376:FWT655403 GGP655376:GGP655403 GQL655376:GQL655403 HAH655376:HAH655403 HKD655376:HKD655403 HTZ655376:HTZ655403 IDV655376:IDV655403 INR655376:INR655403 IXN655376:IXN655403 JHJ655376:JHJ655403 JRF655376:JRF655403 KBB655376:KBB655403 KKX655376:KKX655403 KUT655376:KUT655403 LEP655376:LEP655403 LOL655376:LOL655403 LYH655376:LYH655403 MID655376:MID655403 MRZ655376:MRZ655403 NBV655376:NBV655403 NLR655376:NLR655403 NVN655376:NVN655403 OFJ655376:OFJ655403 OPF655376:OPF655403 OZB655376:OZB655403 PIX655376:PIX655403 PST655376:PST655403 QCP655376:QCP655403 QML655376:QML655403 QWH655376:QWH655403 RGD655376:RGD655403 RPZ655376:RPZ655403 RZV655376:RZV655403 SJR655376:SJR655403 STN655376:STN655403 TDJ655376:TDJ655403 TNF655376:TNF655403 TXB655376:TXB655403 UGX655376:UGX655403 UQT655376:UQT655403 VAP655376:VAP655403 VKL655376:VKL655403 VUH655376:VUH655403 WED655376:WED655403 WNZ655376:WNZ655403 WXV655376:WXV655403 BN720912:BN720939 LJ720912:LJ720939 VF720912:VF720939 AFB720912:AFB720939 AOX720912:AOX720939 AYT720912:AYT720939 BIP720912:BIP720939 BSL720912:BSL720939 CCH720912:CCH720939 CMD720912:CMD720939 CVZ720912:CVZ720939 DFV720912:DFV720939 DPR720912:DPR720939 DZN720912:DZN720939 EJJ720912:EJJ720939 ETF720912:ETF720939 FDB720912:FDB720939 FMX720912:FMX720939 FWT720912:FWT720939 GGP720912:GGP720939 GQL720912:GQL720939 HAH720912:HAH720939 HKD720912:HKD720939 HTZ720912:HTZ720939 IDV720912:IDV720939 INR720912:INR720939 IXN720912:IXN720939 JHJ720912:JHJ720939 JRF720912:JRF720939 KBB720912:KBB720939 KKX720912:KKX720939 KUT720912:KUT720939 LEP720912:LEP720939 LOL720912:LOL720939 LYH720912:LYH720939 MID720912:MID720939 MRZ720912:MRZ720939 NBV720912:NBV720939 NLR720912:NLR720939 NVN720912:NVN720939 OFJ720912:OFJ720939 OPF720912:OPF720939 OZB720912:OZB720939 PIX720912:PIX720939 PST720912:PST720939 QCP720912:QCP720939 QML720912:QML720939 QWH720912:QWH720939 RGD720912:RGD720939 RPZ720912:RPZ720939 RZV720912:RZV720939 SJR720912:SJR720939 STN720912:STN720939 TDJ720912:TDJ720939 TNF720912:TNF720939 TXB720912:TXB720939 UGX720912:UGX720939 UQT720912:UQT720939 VAP720912:VAP720939 VKL720912:VKL720939 VUH720912:VUH720939 WED720912:WED720939 WNZ720912:WNZ720939 WXV720912:WXV720939 BN786448:BN786475 LJ786448:LJ786475 VF786448:VF786475 AFB786448:AFB786475 AOX786448:AOX786475 AYT786448:AYT786475 BIP786448:BIP786475 BSL786448:BSL786475 CCH786448:CCH786475 CMD786448:CMD786475 CVZ786448:CVZ786475 DFV786448:DFV786475 DPR786448:DPR786475 DZN786448:DZN786475 EJJ786448:EJJ786475 ETF786448:ETF786475 FDB786448:FDB786475 FMX786448:FMX786475 FWT786448:FWT786475 GGP786448:GGP786475 GQL786448:GQL786475 HAH786448:HAH786475 HKD786448:HKD786475 HTZ786448:HTZ786475 IDV786448:IDV786475 INR786448:INR786475 IXN786448:IXN786475 JHJ786448:JHJ786475 JRF786448:JRF786475 KBB786448:KBB786475 KKX786448:KKX786475 KUT786448:KUT786475 LEP786448:LEP786475 LOL786448:LOL786475 LYH786448:LYH786475 MID786448:MID786475 MRZ786448:MRZ786475 NBV786448:NBV786475 NLR786448:NLR786475 NVN786448:NVN786475 OFJ786448:OFJ786475 OPF786448:OPF786475 OZB786448:OZB786475 PIX786448:PIX786475 PST786448:PST786475 QCP786448:QCP786475 QML786448:QML786475 QWH786448:QWH786475 RGD786448:RGD786475 RPZ786448:RPZ786475 RZV786448:RZV786475 SJR786448:SJR786475 STN786448:STN786475 TDJ786448:TDJ786475 TNF786448:TNF786475 TXB786448:TXB786475 UGX786448:UGX786475 UQT786448:UQT786475 VAP786448:VAP786475 VKL786448:VKL786475 VUH786448:VUH786475 WED786448:WED786475 WNZ786448:WNZ786475 WXV786448:WXV786475 BN851984:BN852011 LJ851984:LJ852011 VF851984:VF852011 AFB851984:AFB852011 AOX851984:AOX852011 AYT851984:AYT852011 BIP851984:BIP852011 BSL851984:BSL852011 CCH851984:CCH852011 CMD851984:CMD852011 CVZ851984:CVZ852011 DFV851984:DFV852011 DPR851984:DPR852011 DZN851984:DZN852011 EJJ851984:EJJ852011 ETF851984:ETF852011 FDB851984:FDB852011 FMX851984:FMX852011 FWT851984:FWT852011 GGP851984:GGP852011 GQL851984:GQL852011 HAH851984:HAH852011 HKD851984:HKD852011 HTZ851984:HTZ852011 IDV851984:IDV852011 INR851984:INR852011 IXN851984:IXN852011 JHJ851984:JHJ852011 JRF851984:JRF852011 KBB851984:KBB852011 KKX851984:KKX852011 KUT851984:KUT852011 LEP851984:LEP852011 LOL851984:LOL852011 LYH851984:LYH852011 MID851984:MID852011 MRZ851984:MRZ852011 NBV851984:NBV852011 NLR851984:NLR852011 NVN851984:NVN852011 OFJ851984:OFJ852011 OPF851984:OPF852011 OZB851984:OZB852011 PIX851984:PIX852011 PST851984:PST852011 QCP851984:QCP852011 QML851984:QML852011 QWH851984:QWH852011 RGD851984:RGD852011 RPZ851984:RPZ852011 RZV851984:RZV852011 SJR851984:SJR852011 STN851984:STN852011 TDJ851984:TDJ852011 TNF851984:TNF852011 TXB851984:TXB852011 UGX851984:UGX852011 UQT851984:UQT852011 VAP851984:VAP852011 VKL851984:VKL852011 VUH851984:VUH852011 WED851984:WED852011 WNZ851984:WNZ852011 WXV851984:WXV852011 BN917520:BN917547 LJ917520:LJ917547 VF917520:VF917547 AFB917520:AFB917547 AOX917520:AOX917547 AYT917520:AYT917547 BIP917520:BIP917547 BSL917520:BSL917547 CCH917520:CCH917547 CMD917520:CMD917547 CVZ917520:CVZ917547 DFV917520:DFV917547 DPR917520:DPR917547 DZN917520:DZN917547 EJJ917520:EJJ917547 ETF917520:ETF917547 FDB917520:FDB917547 FMX917520:FMX917547 FWT917520:FWT917547 GGP917520:GGP917547 GQL917520:GQL917547 HAH917520:HAH917547 HKD917520:HKD917547 HTZ917520:HTZ917547 IDV917520:IDV917547 INR917520:INR917547 IXN917520:IXN917547 JHJ917520:JHJ917547 JRF917520:JRF917547 KBB917520:KBB917547 KKX917520:KKX917547 KUT917520:KUT917547 LEP917520:LEP917547 LOL917520:LOL917547 LYH917520:LYH917547 MID917520:MID917547 MRZ917520:MRZ917547 NBV917520:NBV917547 NLR917520:NLR917547 NVN917520:NVN917547 OFJ917520:OFJ917547 OPF917520:OPF917547 OZB917520:OZB917547 PIX917520:PIX917547 PST917520:PST917547 QCP917520:QCP917547 QML917520:QML917547 QWH917520:QWH917547 RGD917520:RGD917547 RPZ917520:RPZ917547 RZV917520:RZV917547 SJR917520:SJR917547 STN917520:STN917547 TDJ917520:TDJ917547 TNF917520:TNF917547 TXB917520:TXB917547 UGX917520:UGX917547 UQT917520:UQT917547 VAP917520:VAP917547 VKL917520:VKL917547 VUH917520:VUH917547 WED917520:WED917547 WNZ917520:WNZ917547 WXV917520:WXV917547 BN983056:BN983083 LJ983056:LJ983083 VF983056:VF983083 AFB983056:AFB983083 AOX983056:AOX983083 AYT983056:AYT983083 BIP983056:BIP983083 BSL983056:BSL983083 CCH983056:CCH983083 CMD983056:CMD983083 CVZ983056:CVZ983083 DFV983056:DFV983083 DPR983056:DPR983083 DZN983056:DZN983083 EJJ983056:EJJ983083 ETF983056:ETF983083 FDB983056:FDB983083 FMX983056:FMX983083 FWT983056:FWT983083 GGP983056:GGP983083 GQL983056:GQL983083 HAH983056:HAH983083 HKD983056:HKD983083 HTZ983056:HTZ983083 IDV983056:IDV983083 INR983056:INR983083 IXN983056:IXN983083 JHJ983056:JHJ983083 JRF983056:JRF983083 KBB983056:KBB983083 KKX983056:KKX983083 KUT983056:KUT983083 LEP983056:LEP983083 LOL983056:LOL983083 LYH983056:LYH983083 MID983056:MID983083 MRZ983056:MRZ983083 NBV983056:NBV983083 NLR983056:NLR983083 NVN983056:NVN983083 OFJ983056:OFJ983083 OPF983056:OPF983083 OZB983056:OZB983083 PIX983056:PIX983083 PST983056:PST983083 QCP983056:QCP983083 QML983056:QML983083 QWH983056:QWH983083 RGD983056:RGD983083 RPZ983056:RPZ983083 RZV983056:RZV983083 SJR983056:SJR983083 STN983056:STN983083 TDJ983056:TDJ983083 TNF983056:TNF983083 TXB983056:TXB983083 UGX983056:UGX983083 UQT983056:UQT983083 VAP983056:VAP983083 VKL983056:VKL983083 VUH983056:VUH983083 WED983056:WED983083 WNZ983056:WNZ983083 WXV983056:WXV983083 BZ16:BZ43 LV16:LV43 VR16:VR43 AFN16:AFN43 APJ16:APJ43 AZF16:AZF43 BJB16:BJB43 BSX16:BSX43 CCT16:CCT43 CMP16:CMP43 CWL16:CWL43 DGH16:DGH43 DQD16:DQD43 DZZ16:DZZ43 EJV16:EJV43 ETR16:ETR43 FDN16:FDN43 FNJ16:FNJ43 FXF16:FXF43 GHB16:GHB43 GQX16:GQX43 HAT16:HAT43 HKP16:HKP43 HUL16:HUL43 IEH16:IEH43 IOD16:IOD43 IXZ16:IXZ43 JHV16:JHV43 JRR16:JRR43 KBN16:KBN43 KLJ16:KLJ43 KVF16:KVF43 LFB16:LFB43 LOX16:LOX43 LYT16:LYT43 MIP16:MIP43 MSL16:MSL43 NCH16:NCH43 NMD16:NMD43 NVZ16:NVZ43 OFV16:OFV43 OPR16:OPR43 OZN16:OZN43 PJJ16:PJJ43 PTF16:PTF43 QDB16:QDB43 QMX16:QMX43 QWT16:QWT43 RGP16:RGP43 RQL16:RQL43 SAH16:SAH43 SKD16:SKD43 STZ16:STZ43 TDV16:TDV43 TNR16:TNR43 TXN16:TXN43 UHJ16:UHJ43 URF16:URF43 VBB16:VBB43 VKX16:VKX43 VUT16:VUT43 WEP16:WEP43 WOL16:WOL43 WYH16:WYH43 BZ65552:BZ65579 LV65552:LV65579 VR65552:VR65579 AFN65552:AFN65579 APJ65552:APJ65579 AZF65552:AZF65579 BJB65552:BJB65579 BSX65552:BSX65579 CCT65552:CCT65579 CMP65552:CMP65579 CWL65552:CWL65579 DGH65552:DGH65579 DQD65552:DQD65579 DZZ65552:DZZ65579 EJV65552:EJV65579 ETR65552:ETR65579 FDN65552:FDN65579 FNJ65552:FNJ65579 FXF65552:FXF65579 GHB65552:GHB65579 GQX65552:GQX65579 HAT65552:HAT65579 HKP65552:HKP65579 HUL65552:HUL65579 IEH65552:IEH65579 IOD65552:IOD65579 IXZ65552:IXZ65579 JHV65552:JHV65579 JRR65552:JRR65579 KBN65552:KBN65579 KLJ65552:KLJ65579 KVF65552:KVF65579 LFB65552:LFB65579 LOX65552:LOX65579 LYT65552:LYT65579 MIP65552:MIP65579 MSL65552:MSL65579 NCH65552:NCH65579 NMD65552:NMD65579 NVZ65552:NVZ65579 OFV65552:OFV65579 OPR65552:OPR65579 OZN65552:OZN65579 PJJ65552:PJJ65579 PTF65552:PTF65579 QDB65552:QDB65579 QMX65552:QMX65579 QWT65552:QWT65579 RGP65552:RGP65579 RQL65552:RQL65579 SAH65552:SAH65579 SKD65552:SKD65579 STZ65552:STZ65579 TDV65552:TDV65579 TNR65552:TNR65579 TXN65552:TXN65579 UHJ65552:UHJ65579 URF65552:URF65579 VBB65552:VBB65579 VKX65552:VKX65579 VUT65552:VUT65579 WEP65552:WEP65579 WOL65552:WOL65579 WYH65552:WYH65579 BZ131088:BZ131115 LV131088:LV131115 VR131088:VR131115 AFN131088:AFN131115 APJ131088:APJ131115 AZF131088:AZF131115 BJB131088:BJB131115 BSX131088:BSX131115 CCT131088:CCT131115 CMP131088:CMP131115 CWL131088:CWL131115 DGH131088:DGH131115 DQD131088:DQD131115 DZZ131088:DZZ131115 EJV131088:EJV131115 ETR131088:ETR131115 FDN131088:FDN131115 FNJ131088:FNJ131115 FXF131088:FXF131115 GHB131088:GHB131115 GQX131088:GQX131115 HAT131088:HAT131115 HKP131088:HKP131115 HUL131088:HUL131115 IEH131088:IEH131115 IOD131088:IOD131115 IXZ131088:IXZ131115 JHV131088:JHV131115 JRR131088:JRR131115 KBN131088:KBN131115 KLJ131088:KLJ131115 KVF131088:KVF131115 LFB131088:LFB131115 LOX131088:LOX131115 LYT131088:LYT131115 MIP131088:MIP131115 MSL131088:MSL131115 NCH131088:NCH131115 NMD131088:NMD131115 NVZ131088:NVZ131115 OFV131088:OFV131115 OPR131088:OPR131115 OZN131088:OZN131115 PJJ131088:PJJ131115 PTF131088:PTF131115 QDB131088:QDB131115 QMX131088:QMX131115 QWT131088:QWT131115 RGP131088:RGP131115 RQL131088:RQL131115 SAH131088:SAH131115 SKD131088:SKD131115 STZ131088:STZ131115 TDV131088:TDV131115 TNR131088:TNR131115 TXN131088:TXN131115 UHJ131088:UHJ131115 URF131088:URF131115 VBB131088:VBB131115 VKX131088:VKX131115 VUT131088:VUT131115 WEP131088:WEP131115 WOL131088:WOL131115 WYH131088:WYH131115 BZ196624:BZ196651 LV196624:LV196651 VR196624:VR196651 AFN196624:AFN196651 APJ196624:APJ196651 AZF196624:AZF196651 BJB196624:BJB196651 BSX196624:BSX196651 CCT196624:CCT196651 CMP196624:CMP196651 CWL196624:CWL196651 DGH196624:DGH196651 DQD196624:DQD196651 DZZ196624:DZZ196651 EJV196624:EJV196651 ETR196624:ETR196651 FDN196624:FDN196651 FNJ196624:FNJ196651 FXF196624:FXF196651 GHB196624:GHB196651 GQX196624:GQX196651 HAT196624:HAT196651 HKP196624:HKP196651 HUL196624:HUL196651 IEH196624:IEH196651 IOD196624:IOD196651 IXZ196624:IXZ196651 JHV196624:JHV196651 JRR196624:JRR196651 KBN196624:KBN196651 KLJ196624:KLJ196651 KVF196624:KVF196651 LFB196624:LFB196651 LOX196624:LOX196651 LYT196624:LYT196651 MIP196624:MIP196651 MSL196624:MSL196651 NCH196624:NCH196651 NMD196624:NMD196651 NVZ196624:NVZ196651 OFV196624:OFV196651 OPR196624:OPR196651 OZN196624:OZN196651 PJJ196624:PJJ196651 PTF196624:PTF196651 QDB196624:QDB196651 QMX196624:QMX196651 QWT196624:QWT196651 RGP196624:RGP196651 RQL196624:RQL196651 SAH196624:SAH196651 SKD196624:SKD196651 STZ196624:STZ196651 TDV196624:TDV196651 TNR196624:TNR196651 TXN196624:TXN196651 UHJ196624:UHJ196651 URF196624:URF196651 VBB196624:VBB196651 VKX196624:VKX196651 VUT196624:VUT196651 WEP196624:WEP196651 WOL196624:WOL196651 WYH196624:WYH196651 BZ262160:BZ262187 LV262160:LV262187 VR262160:VR262187 AFN262160:AFN262187 APJ262160:APJ262187 AZF262160:AZF262187 BJB262160:BJB262187 BSX262160:BSX262187 CCT262160:CCT262187 CMP262160:CMP262187 CWL262160:CWL262187 DGH262160:DGH262187 DQD262160:DQD262187 DZZ262160:DZZ262187 EJV262160:EJV262187 ETR262160:ETR262187 FDN262160:FDN262187 FNJ262160:FNJ262187 FXF262160:FXF262187 GHB262160:GHB262187 GQX262160:GQX262187 HAT262160:HAT262187 HKP262160:HKP262187 HUL262160:HUL262187 IEH262160:IEH262187 IOD262160:IOD262187 IXZ262160:IXZ262187 JHV262160:JHV262187 JRR262160:JRR262187 KBN262160:KBN262187 KLJ262160:KLJ262187 KVF262160:KVF262187 LFB262160:LFB262187 LOX262160:LOX262187 LYT262160:LYT262187 MIP262160:MIP262187 MSL262160:MSL262187 NCH262160:NCH262187 NMD262160:NMD262187 NVZ262160:NVZ262187 OFV262160:OFV262187 OPR262160:OPR262187 OZN262160:OZN262187 PJJ262160:PJJ262187 PTF262160:PTF262187 QDB262160:QDB262187 QMX262160:QMX262187 QWT262160:QWT262187 RGP262160:RGP262187 RQL262160:RQL262187 SAH262160:SAH262187 SKD262160:SKD262187 STZ262160:STZ262187 TDV262160:TDV262187 TNR262160:TNR262187 TXN262160:TXN262187 UHJ262160:UHJ262187 URF262160:URF262187 VBB262160:VBB262187 VKX262160:VKX262187 VUT262160:VUT262187 WEP262160:WEP262187 WOL262160:WOL262187 WYH262160:WYH262187 BZ327696:BZ327723 LV327696:LV327723 VR327696:VR327723 AFN327696:AFN327723 APJ327696:APJ327723 AZF327696:AZF327723 BJB327696:BJB327723 BSX327696:BSX327723 CCT327696:CCT327723 CMP327696:CMP327723 CWL327696:CWL327723 DGH327696:DGH327723 DQD327696:DQD327723 DZZ327696:DZZ327723 EJV327696:EJV327723 ETR327696:ETR327723 FDN327696:FDN327723 FNJ327696:FNJ327723 FXF327696:FXF327723 GHB327696:GHB327723 GQX327696:GQX327723 HAT327696:HAT327723 HKP327696:HKP327723 HUL327696:HUL327723 IEH327696:IEH327723 IOD327696:IOD327723 IXZ327696:IXZ327723 JHV327696:JHV327723 JRR327696:JRR327723 KBN327696:KBN327723 KLJ327696:KLJ327723 KVF327696:KVF327723 LFB327696:LFB327723 LOX327696:LOX327723 LYT327696:LYT327723 MIP327696:MIP327723 MSL327696:MSL327723 NCH327696:NCH327723 NMD327696:NMD327723 NVZ327696:NVZ327723 OFV327696:OFV327723 OPR327696:OPR327723 OZN327696:OZN327723 PJJ327696:PJJ327723 PTF327696:PTF327723 QDB327696:QDB327723 QMX327696:QMX327723 QWT327696:QWT327723 RGP327696:RGP327723 RQL327696:RQL327723 SAH327696:SAH327723 SKD327696:SKD327723 STZ327696:STZ327723 TDV327696:TDV327723 TNR327696:TNR327723 TXN327696:TXN327723 UHJ327696:UHJ327723 URF327696:URF327723 VBB327696:VBB327723 VKX327696:VKX327723 VUT327696:VUT327723 WEP327696:WEP327723 WOL327696:WOL327723 WYH327696:WYH327723 BZ393232:BZ393259 LV393232:LV393259 VR393232:VR393259 AFN393232:AFN393259 APJ393232:APJ393259 AZF393232:AZF393259 BJB393232:BJB393259 BSX393232:BSX393259 CCT393232:CCT393259 CMP393232:CMP393259 CWL393232:CWL393259 DGH393232:DGH393259 DQD393232:DQD393259 DZZ393232:DZZ393259 EJV393232:EJV393259 ETR393232:ETR393259 FDN393232:FDN393259 FNJ393232:FNJ393259 FXF393232:FXF393259 GHB393232:GHB393259 GQX393232:GQX393259 HAT393232:HAT393259 HKP393232:HKP393259 HUL393232:HUL393259 IEH393232:IEH393259 IOD393232:IOD393259 IXZ393232:IXZ393259 JHV393232:JHV393259 JRR393232:JRR393259 KBN393232:KBN393259 KLJ393232:KLJ393259 KVF393232:KVF393259 LFB393232:LFB393259 LOX393232:LOX393259 LYT393232:LYT393259 MIP393232:MIP393259 MSL393232:MSL393259 NCH393232:NCH393259 NMD393232:NMD393259 NVZ393232:NVZ393259 OFV393232:OFV393259 OPR393232:OPR393259 OZN393232:OZN393259 PJJ393232:PJJ393259 PTF393232:PTF393259 QDB393232:QDB393259 QMX393232:QMX393259 QWT393232:QWT393259 RGP393232:RGP393259 RQL393232:RQL393259 SAH393232:SAH393259 SKD393232:SKD393259 STZ393232:STZ393259 TDV393232:TDV393259 TNR393232:TNR393259 TXN393232:TXN393259 UHJ393232:UHJ393259 URF393232:URF393259 VBB393232:VBB393259 VKX393232:VKX393259 VUT393232:VUT393259 WEP393232:WEP393259 WOL393232:WOL393259 WYH393232:WYH393259 BZ458768:BZ458795 LV458768:LV458795 VR458768:VR458795 AFN458768:AFN458795 APJ458768:APJ458795 AZF458768:AZF458795 BJB458768:BJB458795 BSX458768:BSX458795 CCT458768:CCT458795 CMP458768:CMP458795 CWL458768:CWL458795 DGH458768:DGH458795 DQD458768:DQD458795 DZZ458768:DZZ458795 EJV458768:EJV458795 ETR458768:ETR458795 FDN458768:FDN458795 FNJ458768:FNJ458795 FXF458768:FXF458795 GHB458768:GHB458795 GQX458768:GQX458795 HAT458768:HAT458795 HKP458768:HKP458795 HUL458768:HUL458795 IEH458768:IEH458795 IOD458768:IOD458795 IXZ458768:IXZ458795 JHV458768:JHV458795 JRR458768:JRR458795 KBN458768:KBN458795 KLJ458768:KLJ458795 KVF458768:KVF458795 LFB458768:LFB458795 LOX458768:LOX458795 LYT458768:LYT458795 MIP458768:MIP458795 MSL458768:MSL458795 NCH458768:NCH458795 NMD458768:NMD458795 NVZ458768:NVZ458795 OFV458768:OFV458795 OPR458768:OPR458795 OZN458768:OZN458795 PJJ458768:PJJ458795 PTF458768:PTF458795 QDB458768:QDB458795 QMX458768:QMX458795 QWT458768:QWT458795 RGP458768:RGP458795 RQL458768:RQL458795 SAH458768:SAH458795 SKD458768:SKD458795 STZ458768:STZ458795 TDV458768:TDV458795 TNR458768:TNR458795 TXN458768:TXN458795 UHJ458768:UHJ458795 URF458768:URF458795 VBB458768:VBB458795 VKX458768:VKX458795 VUT458768:VUT458795 WEP458768:WEP458795 WOL458768:WOL458795 WYH458768:WYH458795 BZ524304:BZ524331 LV524304:LV524331 VR524304:VR524331 AFN524304:AFN524331 APJ524304:APJ524331 AZF524304:AZF524331 BJB524304:BJB524331 BSX524304:BSX524331 CCT524304:CCT524331 CMP524304:CMP524331 CWL524304:CWL524331 DGH524304:DGH524331 DQD524304:DQD524331 DZZ524304:DZZ524331 EJV524304:EJV524331 ETR524304:ETR524331 FDN524304:FDN524331 FNJ524304:FNJ524331 FXF524304:FXF524331 GHB524304:GHB524331 GQX524304:GQX524331 HAT524304:HAT524331 HKP524304:HKP524331 HUL524304:HUL524331 IEH524304:IEH524331 IOD524304:IOD524331 IXZ524304:IXZ524331 JHV524304:JHV524331 JRR524304:JRR524331 KBN524304:KBN524331 KLJ524304:KLJ524331 KVF524304:KVF524331 LFB524304:LFB524331 LOX524304:LOX524331 LYT524304:LYT524331 MIP524304:MIP524331 MSL524304:MSL524331 NCH524304:NCH524331 NMD524304:NMD524331 NVZ524304:NVZ524331 OFV524304:OFV524331 OPR524304:OPR524331 OZN524304:OZN524331 PJJ524304:PJJ524331 PTF524304:PTF524331 QDB524304:QDB524331 QMX524304:QMX524331 QWT524304:QWT524331 RGP524304:RGP524331 RQL524304:RQL524331 SAH524304:SAH524331 SKD524304:SKD524331 STZ524304:STZ524331 TDV524304:TDV524331 TNR524304:TNR524331 TXN524304:TXN524331 UHJ524304:UHJ524331 URF524304:URF524331 VBB524304:VBB524331 VKX524304:VKX524331 VUT524304:VUT524331 WEP524304:WEP524331 WOL524304:WOL524331 WYH524304:WYH524331 BZ589840:BZ589867 LV589840:LV589867 VR589840:VR589867 AFN589840:AFN589867 APJ589840:APJ589867 AZF589840:AZF589867 BJB589840:BJB589867 BSX589840:BSX589867 CCT589840:CCT589867 CMP589840:CMP589867 CWL589840:CWL589867 DGH589840:DGH589867 DQD589840:DQD589867 DZZ589840:DZZ589867 EJV589840:EJV589867 ETR589840:ETR589867 FDN589840:FDN589867 FNJ589840:FNJ589867 FXF589840:FXF589867 GHB589840:GHB589867 GQX589840:GQX589867 HAT589840:HAT589867 HKP589840:HKP589867 HUL589840:HUL589867 IEH589840:IEH589867 IOD589840:IOD589867 IXZ589840:IXZ589867 JHV589840:JHV589867 JRR589840:JRR589867 KBN589840:KBN589867 KLJ589840:KLJ589867 KVF589840:KVF589867 LFB589840:LFB589867 LOX589840:LOX589867 LYT589840:LYT589867 MIP589840:MIP589867 MSL589840:MSL589867 NCH589840:NCH589867 NMD589840:NMD589867 NVZ589840:NVZ589867 OFV589840:OFV589867 OPR589840:OPR589867 OZN589840:OZN589867 PJJ589840:PJJ589867 PTF589840:PTF589867 QDB589840:QDB589867 QMX589840:QMX589867 QWT589840:QWT589867 RGP589840:RGP589867 RQL589840:RQL589867 SAH589840:SAH589867 SKD589840:SKD589867 STZ589840:STZ589867 TDV589840:TDV589867 TNR589840:TNR589867 TXN589840:TXN589867 UHJ589840:UHJ589867 URF589840:URF589867 VBB589840:VBB589867 VKX589840:VKX589867 VUT589840:VUT589867 WEP589840:WEP589867 WOL589840:WOL589867 WYH589840:WYH589867 BZ655376:BZ655403 LV655376:LV655403 VR655376:VR655403 AFN655376:AFN655403 APJ655376:APJ655403 AZF655376:AZF655403 BJB655376:BJB655403 BSX655376:BSX655403 CCT655376:CCT655403 CMP655376:CMP655403 CWL655376:CWL655403 DGH655376:DGH655403 DQD655376:DQD655403 DZZ655376:DZZ655403 EJV655376:EJV655403 ETR655376:ETR655403 FDN655376:FDN655403 FNJ655376:FNJ655403 FXF655376:FXF655403 GHB655376:GHB655403 GQX655376:GQX655403 HAT655376:HAT655403 HKP655376:HKP655403 HUL655376:HUL655403 IEH655376:IEH655403 IOD655376:IOD655403 IXZ655376:IXZ655403 JHV655376:JHV655403 JRR655376:JRR655403 KBN655376:KBN655403 KLJ655376:KLJ655403 KVF655376:KVF655403 LFB655376:LFB655403 LOX655376:LOX655403 LYT655376:LYT655403 MIP655376:MIP655403 MSL655376:MSL655403 NCH655376:NCH655403 NMD655376:NMD655403 NVZ655376:NVZ655403 OFV655376:OFV655403 OPR655376:OPR655403 OZN655376:OZN655403 PJJ655376:PJJ655403 PTF655376:PTF655403 QDB655376:QDB655403 QMX655376:QMX655403 QWT655376:QWT655403 RGP655376:RGP655403 RQL655376:RQL655403 SAH655376:SAH655403 SKD655376:SKD655403 STZ655376:STZ655403 TDV655376:TDV655403 TNR655376:TNR655403 TXN655376:TXN655403 UHJ655376:UHJ655403 URF655376:URF655403 VBB655376:VBB655403 VKX655376:VKX655403 VUT655376:VUT655403 WEP655376:WEP655403 WOL655376:WOL655403 WYH655376:WYH655403 BZ720912:BZ720939 LV720912:LV720939 VR720912:VR720939 AFN720912:AFN720939 APJ720912:APJ720939 AZF720912:AZF720939 BJB720912:BJB720939 BSX720912:BSX720939 CCT720912:CCT720939 CMP720912:CMP720939 CWL720912:CWL720939 DGH720912:DGH720939 DQD720912:DQD720939 DZZ720912:DZZ720939 EJV720912:EJV720939 ETR720912:ETR720939 FDN720912:FDN720939 FNJ720912:FNJ720939 FXF720912:FXF720939 GHB720912:GHB720939 GQX720912:GQX720939 HAT720912:HAT720939 HKP720912:HKP720939 HUL720912:HUL720939 IEH720912:IEH720939 IOD720912:IOD720939 IXZ720912:IXZ720939 JHV720912:JHV720939 JRR720912:JRR720939 KBN720912:KBN720939 KLJ720912:KLJ720939 KVF720912:KVF720939 LFB720912:LFB720939 LOX720912:LOX720939 LYT720912:LYT720939 MIP720912:MIP720939 MSL720912:MSL720939 NCH720912:NCH720939 NMD720912:NMD720939 NVZ720912:NVZ720939 OFV720912:OFV720939 OPR720912:OPR720939 OZN720912:OZN720939 PJJ720912:PJJ720939 PTF720912:PTF720939 QDB720912:QDB720939 QMX720912:QMX720939 QWT720912:QWT720939 RGP720912:RGP720939 RQL720912:RQL720939 SAH720912:SAH720939 SKD720912:SKD720939 STZ720912:STZ720939 TDV720912:TDV720939 TNR720912:TNR720939 TXN720912:TXN720939 UHJ720912:UHJ720939 URF720912:URF720939 VBB720912:VBB720939 VKX720912:VKX720939 VUT720912:VUT720939 WEP720912:WEP720939 WOL720912:WOL720939 WYH720912:WYH720939 BZ786448:BZ786475 LV786448:LV786475 VR786448:VR786475 AFN786448:AFN786475 APJ786448:APJ786475 AZF786448:AZF786475 BJB786448:BJB786475 BSX786448:BSX786475 CCT786448:CCT786475 CMP786448:CMP786475 CWL786448:CWL786475 DGH786448:DGH786475 DQD786448:DQD786475 DZZ786448:DZZ786475 EJV786448:EJV786475 ETR786448:ETR786475 FDN786448:FDN786475 FNJ786448:FNJ786475 FXF786448:FXF786475 GHB786448:GHB786475 GQX786448:GQX786475 HAT786448:HAT786475 HKP786448:HKP786475 HUL786448:HUL786475 IEH786448:IEH786475 IOD786448:IOD786475 IXZ786448:IXZ786475 JHV786448:JHV786475 JRR786448:JRR786475 KBN786448:KBN786475 KLJ786448:KLJ786475 KVF786448:KVF786475 LFB786448:LFB786475 LOX786448:LOX786475 LYT786448:LYT786475 MIP786448:MIP786475 MSL786448:MSL786475 NCH786448:NCH786475 NMD786448:NMD786475 NVZ786448:NVZ786475 OFV786448:OFV786475 OPR786448:OPR786475 OZN786448:OZN786475 PJJ786448:PJJ786475 PTF786448:PTF786475 QDB786448:QDB786475 QMX786448:QMX786475 QWT786448:QWT786475 RGP786448:RGP786475 RQL786448:RQL786475 SAH786448:SAH786475 SKD786448:SKD786475 STZ786448:STZ786475 TDV786448:TDV786475 TNR786448:TNR786475 TXN786448:TXN786475 UHJ786448:UHJ786475 URF786448:URF786475 VBB786448:VBB786475 VKX786448:VKX786475 VUT786448:VUT786475 WEP786448:WEP786475 WOL786448:WOL786475 WYH786448:WYH786475 BZ851984:BZ852011 LV851984:LV852011 VR851984:VR852011 AFN851984:AFN852011 APJ851984:APJ852011 AZF851984:AZF852011 BJB851984:BJB852011 BSX851984:BSX852011 CCT851984:CCT852011 CMP851984:CMP852011 CWL851984:CWL852011 DGH851984:DGH852011 DQD851984:DQD852011 DZZ851984:DZZ852011 EJV851984:EJV852011 ETR851984:ETR852011 FDN851984:FDN852011 FNJ851984:FNJ852011 FXF851984:FXF852011 GHB851984:GHB852011 GQX851984:GQX852011 HAT851984:HAT852011 HKP851984:HKP852011 HUL851984:HUL852011 IEH851984:IEH852011 IOD851984:IOD852011 IXZ851984:IXZ852011 JHV851984:JHV852011 JRR851984:JRR852011 KBN851984:KBN852011 KLJ851984:KLJ852011 KVF851984:KVF852011 LFB851984:LFB852011 LOX851984:LOX852011 LYT851984:LYT852011 MIP851984:MIP852011 MSL851984:MSL852011 NCH851984:NCH852011 NMD851984:NMD852011 NVZ851984:NVZ852011 OFV851984:OFV852011 OPR851984:OPR852011 OZN851984:OZN852011 PJJ851984:PJJ852011 PTF851984:PTF852011 QDB851984:QDB852011 QMX851984:QMX852011 QWT851984:QWT852011 RGP851984:RGP852011 RQL851984:RQL852011 SAH851984:SAH852011 SKD851984:SKD852011 STZ851984:STZ852011 TDV851984:TDV852011 TNR851984:TNR852011 TXN851984:TXN852011 UHJ851984:UHJ852011 URF851984:URF852011 VBB851984:VBB852011 VKX851984:VKX852011 VUT851984:VUT852011 WEP851984:WEP852011 WOL851984:WOL852011 WYH851984:WYH852011 BZ917520:BZ917547 LV917520:LV917547 VR917520:VR917547 AFN917520:AFN917547 APJ917520:APJ917547 AZF917520:AZF917547 BJB917520:BJB917547 BSX917520:BSX917547 CCT917520:CCT917547 CMP917520:CMP917547 CWL917520:CWL917547 DGH917520:DGH917547 DQD917520:DQD917547 DZZ917520:DZZ917547 EJV917520:EJV917547 ETR917520:ETR917547 FDN917520:FDN917547 FNJ917520:FNJ917547 FXF917520:FXF917547 GHB917520:GHB917547 GQX917520:GQX917547 HAT917520:HAT917547 HKP917520:HKP917547 HUL917520:HUL917547 IEH917520:IEH917547 IOD917520:IOD917547 IXZ917520:IXZ917547 JHV917520:JHV917547 JRR917520:JRR917547 KBN917520:KBN917547 KLJ917520:KLJ917547 KVF917520:KVF917547 LFB917520:LFB917547 LOX917520:LOX917547 LYT917520:LYT917547 MIP917520:MIP917547 MSL917520:MSL917547 NCH917520:NCH917547 NMD917520:NMD917547 NVZ917520:NVZ917547 OFV917520:OFV917547 OPR917520:OPR917547 OZN917520:OZN917547 PJJ917520:PJJ917547 PTF917520:PTF917547 QDB917520:QDB917547 QMX917520:QMX917547 QWT917520:QWT917547 RGP917520:RGP917547 RQL917520:RQL917547 SAH917520:SAH917547 SKD917520:SKD917547 STZ917520:STZ917547 TDV917520:TDV917547 TNR917520:TNR917547 TXN917520:TXN917547 UHJ917520:UHJ917547 URF917520:URF917547 VBB917520:VBB917547 VKX917520:VKX917547 VUT917520:VUT917547 WEP917520:WEP917547 WOL917520:WOL917547 WYH917520:WYH917547 BZ983056:BZ983083 LV983056:LV983083 VR983056:VR983083 AFN983056:AFN983083 APJ983056:APJ983083 AZF983056:AZF983083 BJB983056:BJB983083 BSX983056:BSX983083 CCT983056:CCT983083 CMP983056:CMP983083 CWL983056:CWL983083 DGH983056:DGH983083 DQD983056:DQD983083 DZZ983056:DZZ983083 EJV983056:EJV983083 ETR983056:ETR983083 FDN983056:FDN983083 FNJ983056:FNJ983083 FXF983056:FXF983083 GHB983056:GHB983083 GQX983056:GQX983083 HAT983056:HAT983083 HKP983056:HKP983083 HUL983056:HUL983083 IEH983056:IEH983083 IOD983056:IOD983083 IXZ983056:IXZ983083 JHV983056:JHV983083 JRR983056:JRR983083 KBN983056:KBN983083 KLJ983056:KLJ983083 KVF983056:KVF983083 LFB983056:LFB983083 LOX983056:LOX983083 LYT983056:LYT983083 MIP983056:MIP983083 MSL983056:MSL983083 NCH983056:NCH983083 NMD983056:NMD983083 NVZ983056:NVZ983083 OFV983056:OFV983083 OPR983056:OPR983083 OZN983056:OZN983083 PJJ983056:PJJ983083 PTF983056:PTF983083 QDB983056:QDB983083 QMX983056:QMX983083 QWT983056:QWT983083 RGP983056:RGP983083 RQL983056:RQL983083 SAH983056:SAH983083 SKD983056:SKD983083 STZ983056:STZ983083 TDV983056:TDV983083 TNR983056:TNR983083 TXN983056:TXN983083 UHJ983056:UHJ983083 URF983056:URF983083 VBB983056:VBB983083 VKX983056:VKX983083 VUT983056:VUT983083 WEP983056:WEP983083 WOL983056:WOL983083 WYH983056:WYH983083 DH16:DH43 ND16:ND43 WZ16:WZ43 AGV16:AGV43 AQR16:AQR43 BAN16:BAN43 BKJ16:BKJ43 BUF16:BUF43 CEB16:CEB43 CNX16:CNX43 CXT16:CXT43 DHP16:DHP43 DRL16:DRL43 EBH16:EBH43 ELD16:ELD43 EUZ16:EUZ43 FEV16:FEV43 FOR16:FOR43 FYN16:FYN43 GIJ16:GIJ43 GSF16:GSF43 HCB16:HCB43 HLX16:HLX43 HVT16:HVT43 IFP16:IFP43 IPL16:IPL43 IZH16:IZH43 JJD16:JJD43 JSZ16:JSZ43 KCV16:KCV43 KMR16:KMR43 KWN16:KWN43 LGJ16:LGJ43 LQF16:LQF43 MAB16:MAB43 MJX16:MJX43 MTT16:MTT43 NDP16:NDP43 NNL16:NNL43 NXH16:NXH43 OHD16:OHD43 OQZ16:OQZ43 PAV16:PAV43 PKR16:PKR43 PUN16:PUN43 QEJ16:QEJ43 QOF16:QOF43 QYB16:QYB43 RHX16:RHX43 RRT16:RRT43 SBP16:SBP43 SLL16:SLL43 SVH16:SVH43 TFD16:TFD43 TOZ16:TOZ43 TYV16:TYV43 UIR16:UIR43 USN16:USN43 VCJ16:VCJ43 VMF16:VMF43 VWB16:VWB43 WFX16:WFX43 WPT16:WPT43 WZP16:WZP43 DH65552:DH65579 ND65552:ND65579 WZ65552:WZ65579 AGV65552:AGV65579 AQR65552:AQR65579 BAN65552:BAN65579 BKJ65552:BKJ65579 BUF65552:BUF65579 CEB65552:CEB65579 CNX65552:CNX65579 CXT65552:CXT65579 DHP65552:DHP65579 DRL65552:DRL65579 EBH65552:EBH65579 ELD65552:ELD65579 EUZ65552:EUZ65579 FEV65552:FEV65579 FOR65552:FOR65579 FYN65552:FYN65579 GIJ65552:GIJ65579 GSF65552:GSF65579 HCB65552:HCB65579 HLX65552:HLX65579 HVT65552:HVT65579 IFP65552:IFP65579 IPL65552:IPL65579 IZH65552:IZH65579 JJD65552:JJD65579 JSZ65552:JSZ65579 KCV65552:KCV65579 KMR65552:KMR65579 KWN65552:KWN65579 LGJ65552:LGJ65579 LQF65552:LQF65579 MAB65552:MAB65579 MJX65552:MJX65579 MTT65552:MTT65579 NDP65552:NDP65579 NNL65552:NNL65579 NXH65552:NXH65579 OHD65552:OHD65579 OQZ65552:OQZ65579 PAV65552:PAV65579 PKR65552:PKR65579 PUN65552:PUN65579 QEJ65552:QEJ65579 QOF65552:QOF65579 QYB65552:QYB65579 RHX65552:RHX65579 RRT65552:RRT65579 SBP65552:SBP65579 SLL65552:SLL65579 SVH65552:SVH65579 TFD65552:TFD65579 TOZ65552:TOZ65579 TYV65552:TYV65579 UIR65552:UIR65579 USN65552:USN65579 VCJ65552:VCJ65579 VMF65552:VMF65579 VWB65552:VWB65579 WFX65552:WFX65579 WPT65552:WPT65579 WZP65552:WZP65579 DH131088:DH131115 ND131088:ND131115 WZ131088:WZ131115 AGV131088:AGV131115 AQR131088:AQR131115 BAN131088:BAN131115 BKJ131088:BKJ131115 BUF131088:BUF131115 CEB131088:CEB131115 CNX131088:CNX131115 CXT131088:CXT131115 DHP131088:DHP131115 DRL131088:DRL131115 EBH131088:EBH131115 ELD131088:ELD131115 EUZ131088:EUZ131115 FEV131088:FEV131115 FOR131088:FOR131115 FYN131088:FYN131115 GIJ131088:GIJ131115 GSF131088:GSF131115 HCB131088:HCB131115 HLX131088:HLX131115 HVT131088:HVT131115 IFP131088:IFP131115 IPL131088:IPL131115 IZH131088:IZH131115 JJD131088:JJD131115 JSZ131088:JSZ131115 KCV131088:KCV131115 KMR131088:KMR131115 KWN131088:KWN131115 LGJ131088:LGJ131115 LQF131088:LQF131115 MAB131088:MAB131115 MJX131088:MJX131115 MTT131088:MTT131115 NDP131088:NDP131115 NNL131088:NNL131115 NXH131088:NXH131115 OHD131088:OHD131115 OQZ131088:OQZ131115 PAV131088:PAV131115 PKR131088:PKR131115 PUN131088:PUN131115 QEJ131088:QEJ131115 QOF131088:QOF131115 QYB131088:QYB131115 RHX131088:RHX131115 RRT131088:RRT131115 SBP131088:SBP131115 SLL131088:SLL131115 SVH131088:SVH131115 TFD131088:TFD131115 TOZ131088:TOZ131115 TYV131088:TYV131115 UIR131088:UIR131115 USN131088:USN131115 VCJ131088:VCJ131115 VMF131088:VMF131115 VWB131088:VWB131115 WFX131088:WFX131115 WPT131088:WPT131115 WZP131088:WZP131115 DH196624:DH196651 ND196624:ND196651 WZ196624:WZ196651 AGV196624:AGV196651 AQR196624:AQR196651 BAN196624:BAN196651 BKJ196624:BKJ196651 BUF196624:BUF196651 CEB196624:CEB196651 CNX196624:CNX196651 CXT196624:CXT196651 DHP196624:DHP196651 DRL196624:DRL196651 EBH196624:EBH196651 ELD196624:ELD196651 EUZ196624:EUZ196651 FEV196624:FEV196651 FOR196624:FOR196651 FYN196624:FYN196651 GIJ196624:GIJ196651 GSF196624:GSF196651 HCB196624:HCB196651 HLX196624:HLX196651 HVT196624:HVT196651 IFP196624:IFP196651 IPL196624:IPL196651 IZH196624:IZH196651 JJD196624:JJD196651 JSZ196624:JSZ196651 KCV196624:KCV196651 KMR196624:KMR196651 KWN196624:KWN196651 LGJ196624:LGJ196651 LQF196624:LQF196651 MAB196624:MAB196651 MJX196624:MJX196651 MTT196624:MTT196651 NDP196624:NDP196651 NNL196624:NNL196651 NXH196624:NXH196651 OHD196624:OHD196651 OQZ196624:OQZ196651 PAV196624:PAV196651 PKR196624:PKR196651 PUN196624:PUN196651 QEJ196624:QEJ196651 QOF196624:QOF196651 QYB196624:QYB196651 RHX196624:RHX196651 RRT196624:RRT196651 SBP196624:SBP196651 SLL196624:SLL196651 SVH196624:SVH196651 TFD196624:TFD196651 TOZ196624:TOZ196651 TYV196624:TYV196651 UIR196624:UIR196651 USN196624:USN196651 VCJ196624:VCJ196651 VMF196624:VMF196651 VWB196624:VWB196651 WFX196624:WFX196651 WPT196624:WPT196651 WZP196624:WZP196651 DH262160:DH262187 ND262160:ND262187 WZ262160:WZ262187 AGV262160:AGV262187 AQR262160:AQR262187 BAN262160:BAN262187 BKJ262160:BKJ262187 BUF262160:BUF262187 CEB262160:CEB262187 CNX262160:CNX262187 CXT262160:CXT262187 DHP262160:DHP262187 DRL262160:DRL262187 EBH262160:EBH262187 ELD262160:ELD262187 EUZ262160:EUZ262187 FEV262160:FEV262187 FOR262160:FOR262187 FYN262160:FYN262187 GIJ262160:GIJ262187 GSF262160:GSF262187 HCB262160:HCB262187 HLX262160:HLX262187 HVT262160:HVT262187 IFP262160:IFP262187 IPL262160:IPL262187 IZH262160:IZH262187 JJD262160:JJD262187 JSZ262160:JSZ262187 KCV262160:KCV262187 KMR262160:KMR262187 KWN262160:KWN262187 LGJ262160:LGJ262187 LQF262160:LQF262187 MAB262160:MAB262187 MJX262160:MJX262187 MTT262160:MTT262187 NDP262160:NDP262187 NNL262160:NNL262187 NXH262160:NXH262187 OHD262160:OHD262187 OQZ262160:OQZ262187 PAV262160:PAV262187 PKR262160:PKR262187 PUN262160:PUN262187 QEJ262160:QEJ262187 QOF262160:QOF262187 QYB262160:QYB262187 RHX262160:RHX262187 RRT262160:RRT262187 SBP262160:SBP262187 SLL262160:SLL262187 SVH262160:SVH262187 TFD262160:TFD262187 TOZ262160:TOZ262187 TYV262160:TYV262187 UIR262160:UIR262187 USN262160:USN262187 VCJ262160:VCJ262187 VMF262160:VMF262187 VWB262160:VWB262187 WFX262160:WFX262187 WPT262160:WPT262187 WZP262160:WZP262187 DH327696:DH327723 ND327696:ND327723 WZ327696:WZ327723 AGV327696:AGV327723 AQR327696:AQR327723 BAN327696:BAN327723 BKJ327696:BKJ327723 BUF327696:BUF327723 CEB327696:CEB327723 CNX327696:CNX327723 CXT327696:CXT327723 DHP327696:DHP327723 DRL327696:DRL327723 EBH327696:EBH327723 ELD327696:ELD327723 EUZ327696:EUZ327723 FEV327696:FEV327723 FOR327696:FOR327723 FYN327696:FYN327723 GIJ327696:GIJ327723 GSF327696:GSF327723 HCB327696:HCB327723 HLX327696:HLX327723 HVT327696:HVT327723 IFP327696:IFP327723 IPL327696:IPL327723 IZH327696:IZH327723 JJD327696:JJD327723 JSZ327696:JSZ327723 KCV327696:KCV327723 KMR327696:KMR327723 KWN327696:KWN327723 LGJ327696:LGJ327723 LQF327696:LQF327723 MAB327696:MAB327723 MJX327696:MJX327723 MTT327696:MTT327723 NDP327696:NDP327723 NNL327696:NNL327723 NXH327696:NXH327723 OHD327696:OHD327723 OQZ327696:OQZ327723 PAV327696:PAV327723 PKR327696:PKR327723 PUN327696:PUN327723 QEJ327696:QEJ327723 QOF327696:QOF327723 QYB327696:QYB327723 RHX327696:RHX327723 RRT327696:RRT327723 SBP327696:SBP327723 SLL327696:SLL327723 SVH327696:SVH327723 TFD327696:TFD327723 TOZ327696:TOZ327723 TYV327696:TYV327723 UIR327696:UIR327723 USN327696:USN327723 VCJ327696:VCJ327723 VMF327696:VMF327723 VWB327696:VWB327723 WFX327696:WFX327723 WPT327696:WPT327723 WZP327696:WZP327723 DH393232:DH393259 ND393232:ND393259 WZ393232:WZ393259 AGV393232:AGV393259 AQR393232:AQR393259 BAN393232:BAN393259 BKJ393232:BKJ393259 BUF393232:BUF393259 CEB393232:CEB393259 CNX393232:CNX393259 CXT393232:CXT393259 DHP393232:DHP393259 DRL393232:DRL393259 EBH393232:EBH393259 ELD393232:ELD393259 EUZ393232:EUZ393259 FEV393232:FEV393259 FOR393232:FOR393259 FYN393232:FYN393259 GIJ393232:GIJ393259 GSF393232:GSF393259 HCB393232:HCB393259 HLX393232:HLX393259 HVT393232:HVT393259 IFP393232:IFP393259 IPL393232:IPL393259 IZH393232:IZH393259 JJD393232:JJD393259 JSZ393232:JSZ393259 KCV393232:KCV393259 KMR393232:KMR393259 KWN393232:KWN393259 LGJ393232:LGJ393259 LQF393232:LQF393259 MAB393232:MAB393259 MJX393232:MJX393259 MTT393232:MTT393259 NDP393232:NDP393259 NNL393232:NNL393259 NXH393232:NXH393259 OHD393232:OHD393259 OQZ393232:OQZ393259 PAV393232:PAV393259 PKR393232:PKR393259 PUN393232:PUN393259 QEJ393232:QEJ393259 QOF393232:QOF393259 QYB393232:QYB393259 RHX393232:RHX393259 RRT393232:RRT393259 SBP393232:SBP393259 SLL393232:SLL393259 SVH393232:SVH393259 TFD393232:TFD393259 TOZ393232:TOZ393259 TYV393232:TYV393259 UIR393232:UIR393259 USN393232:USN393259 VCJ393232:VCJ393259 VMF393232:VMF393259 VWB393232:VWB393259 WFX393232:WFX393259 WPT393232:WPT393259 WZP393232:WZP393259 DH458768:DH458795 ND458768:ND458795 WZ458768:WZ458795 AGV458768:AGV458795 AQR458768:AQR458795 BAN458768:BAN458795 BKJ458768:BKJ458795 BUF458768:BUF458795 CEB458768:CEB458795 CNX458768:CNX458795 CXT458768:CXT458795 DHP458768:DHP458795 DRL458768:DRL458795 EBH458768:EBH458795 ELD458768:ELD458795 EUZ458768:EUZ458795 FEV458768:FEV458795 FOR458768:FOR458795 FYN458768:FYN458795 GIJ458768:GIJ458795 GSF458768:GSF458795 HCB458768:HCB458795 HLX458768:HLX458795 HVT458768:HVT458795 IFP458768:IFP458795 IPL458768:IPL458795 IZH458768:IZH458795 JJD458768:JJD458795 JSZ458768:JSZ458795 KCV458768:KCV458795 KMR458768:KMR458795 KWN458768:KWN458795 LGJ458768:LGJ458795 LQF458768:LQF458795 MAB458768:MAB458795 MJX458768:MJX458795 MTT458768:MTT458795 NDP458768:NDP458795 NNL458768:NNL458795 NXH458768:NXH458795 OHD458768:OHD458795 OQZ458768:OQZ458795 PAV458768:PAV458795 PKR458768:PKR458795 PUN458768:PUN458795 QEJ458768:QEJ458795 QOF458768:QOF458795 QYB458768:QYB458795 RHX458768:RHX458795 RRT458768:RRT458795 SBP458768:SBP458795 SLL458768:SLL458795 SVH458768:SVH458795 TFD458768:TFD458795 TOZ458768:TOZ458795 TYV458768:TYV458795 UIR458768:UIR458795 USN458768:USN458795 VCJ458768:VCJ458795 VMF458768:VMF458795 VWB458768:VWB458795 WFX458768:WFX458795 WPT458768:WPT458795 WZP458768:WZP458795 DH524304:DH524331 ND524304:ND524331 WZ524304:WZ524331 AGV524304:AGV524331 AQR524304:AQR524331 BAN524304:BAN524331 BKJ524304:BKJ524331 BUF524304:BUF524331 CEB524304:CEB524331 CNX524304:CNX524331 CXT524304:CXT524331 DHP524304:DHP524331 DRL524304:DRL524331 EBH524304:EBH524331 ELD524304:ELD524331 EUZ524304:EUZ524331 FEV524304:FEV524331 FOR524304:FOR524331 FYN524304:FYN524331 GIJ524304:GIJ524331 GSF524304:GSF524331 HCB524304:HCB524331 HLX524304:HLX524331 HVT524304:HVT524331 IFP524304:IFP524331 IPL524304:IPL524331 IZH524304:IZH524331 JJD524304:JJD524331 JSZ524304:JSZ524331 KCV524304:KCV524331 KMR524304:KMR524331 KWN524304:KWN524331 LGJ524304:LGJ524331 LQF524304:LQF524331 MAB524304:MAB524331 MJX524304:MJX524331 MTT524304:MTT524331 NDP524304:NDP524331 NNL524304:NNL524331 NXH524304:NXH524331 OHD524304:OHD524331 OQZ524304:OQZ524331 PAV524304:PAV524331 PKR524304:PKR524331 PUN524304:PUN524331 QEJ524304:QEJ524331 QOF524304:QOF524331 QYB524304:QYB524331 RHX524304:RHX524331 RRT524304:RRT524331 SBP524304:SBP524331 SLL524304:SLL524331 SVH524304:SVH524331 TFD524304:TFD524331 TOZ524304:TOZ524331 TYV524304:TYV524331 UIR524304:UIR524331 USN524304:USN524331 VCJ524304:VCJ524331 VMF524304:VMF524331 VWB524304:VWB524331 WFX524304:WFX524331 WPT524304:WPT524331 WZP524304:WZP524331 DH589840:DH589867 ND589840:ND589867 WZ589840:WZ589867 AGV589840:AGV589867 AQR589840:AQR589867 BAN589840:BAN589867 BKJ589840:BKJ589867 BUF589840:BUF589867 CEB589840:CEB589867 CNX589840:CNX589867 CXT589840:CXT589867 DHP589840:DHP589867 DRL589840:DRL589867 EBH589840:EBH589867 ELD589840:ELD589867 EUZ589840:EUZ589867 FEV589840:FEV589867 FOR589840:FOR589867 FYN589840:FYN589867 GIJ589840:GIJ589867 GSF589840:GSF589867 HCB589840:HCB589867 HLX589840:HLX589867 HVT589840:HVT589867 IFP589840:IFP589867 IPL589840:IPL589867 IZH589840:IZH589867 JJD589840:JJD589867 JSZ589840:JSZ589867 KCV589840:KCV589867 KMR589840:KMR589867 KWN589840:KWN589867 LGJ589840:LGJ589867 LQF589840:LQF589867 MAB589840:MAB589867 MJX589840:MJX589867 MTT589840:MTT589867 NDP589840:NDP589867 NNL589840:NNL589867 NXH589840:NXH589867 OHD589840:OHD589867 OQZ589840:OQZ589867 PAV589840:PAV589867 PKR589840:PKR589867 PUN589840:PUN589867 QEJ589840:QEJ589867 QOF589840:QOF589867 QYB589840:QYB589867 RHX589840:RHX589867 RRT589840:RRT589867 SBP589840:SBP589867 SLL589840:SLL589867 SVH589840:SVH589867 TFD589840:TFD589867 TOZ589840:TOZ589867 TYV589840:TYV589867 UIR589840:UIR589867 USN589840:USN589867 VCJ589840:VCJ589867 VMF589840:VMF589867 VWB589840:VWB589867 WFX589840:WFX589867 WPT589840:WPT589867 WZP589840:WZP589867 DH655376:DH655403 ND655376:ND655403 WZ655376:WZ655403 AGV655376:AGV655403 AQR655376:AQR655403 BAN655376:BAN655403 BKJ655376:BKJ655403 BUF655376:BUF655403 CEB655376:CEB655403 CNX655376:CNX655403 CXT655376:CXT655403 DHP655376:DHP655403 DRL655376:DRL655403 EBH655376:EBH655403 ELD655376:ELD655403 EUZ655376:EUZ655403 FEV655376:FEV655403 FOR655376:FOR655403 FYN655376:FYN655403 GIJ655376:GIJ655403 GSF655376:GSF655403 HCB655376:HCB655403 HLX655376:HLX655403 HVT655376:HVT655403 IFP655376:IFP655403 IPL655376:IPL655403 IZH655376:IZH655403 JJD655376:JJD655403 JSZ655376:JSZ655403 KCV655376:KCV655403 KMR655376:KMR655403 KWN655376:KWN655403 LGJ655376:LGJ655403 LQF655376:LQF655403 MAB655376:MAB655403 MJX655376:MJX655403 MTT655376:MTT655403 NDP655376:NDP655403 NNL655376:NNL655403 NXH655376:NXH655403 OHD655376:OHD655403 OQZ655376:OQZ655403 PAV655376:PAV655403 PKR655376:PKR655403 PUN655376:PUN655403 QEJ655376:QEJ655403 QOF655376:QOF655403 QYB655376:QYB655403 RHX655376:RHX655403 RRT655376:RRT655403 SBP655376:SBP655403 SLL655376:SLL655403 SVH655376:SVH655403 TFD655376:TFD655403 TOZ655376:TOZ655403 TYV655376:TYV655403 UIR655376:UIR655403 USN655376:USN655403 VCJ655376:VCJ655403 VMF655376:VMF655403 VWB655376:VWB655403 WFX655376:WFX655403 WPT655376:WPT655403 WZP655376:WZP655403 DH720912:DH720939 ND720912:ND720939 WZ720912:WZ720939 AGV720912:AGV720939 AQR720912:AQR720939 BAN720912:BAN720939 BKJ720912:BKJ720939 BUF720912:BUF720939 CEB720912:CEB720939 CNX720912:CNX720939 CXT720912:CXT720939 DHP720912:DHP720939 DRL720912:DRL720939 EBH720912:EBH720939 ELD720912:ELD720939 EUZ720912:EUZ720939 FEV720912:FEV720939 FOR720912:FOR720939 FYN720912:FYN720939 GIJ720912:GIJ720939 GSF720912:GSF720939 HCB720912:HCB720939 HLX720912:HLX720939 HVT720912:HVT720939 IFP720912:IFP720939 IPL720912:IPL720939 IZH720912:IZH720939 JJD720912:JJD720939 JSZ720912:JSZ720939 KCV720912:KCV720939 KMR720912:KMR720939 KWN720912:KWN720939 LGJ720912:LGJ720939 LQF720912:LQF720939 MAB720912:MAB720939 MJX720912:MJX720939 MTT720912:MTT720939 NDP720912:NDP720939 NNL720912:NNL720939 NXH720912:NXH720939 OHD720912:OHD720939 OQZ720912:OQZ720939 PAV720912:PAV720939 PKR720912:PKR720939 PUN720912:PUN720939 QEJ720912:QEJ720939 QOF720912:QOF720939 QYB720912:QYB720939 RHX720912:RHX720939 RRT720912:RRT720939 SBP720912:SBP720939 SLL720912:SLL720939 SVH720912:SVH720939 TFD720912:TFD720939 TOZ720912:TOZ720939 TYV720912:TYV720939 UIR720912:UIR720939 USN720912:USN720939 VCJ720912:VCJ720939 VMF720912:VMF720939 VWB720912:VWB720939 WFX720912:WFX720939 WPT720912:WPT720939 WZP720912:WZP720939 DH786448:DH786475 ND786448:ND786475 WZ786448:WZ786475 AGV786448:AGV786475 AQR786448:AQR786475 BAN786448:BAN786475 BKJ786448:BKJ786475 BUF786448:BUF786475 CEB786448:CEB786475 CNX786448:CNX786475 CXT786448:CXT786475 DHP786448:DHP786475 DRL786448:DRL786475 EBH786448:EBH786475 ELD786448:ELD786475 EUZ786448:EUZ786475 FEV786448:FEV786475 FOR786448:FOR786475 FYN786448:FYN786475 GIJ786448:GIJ786475 GSF786448:GSF786475 HCB786448:HCB786475 HLX786448:HLX786475 HVT786448:HVT786475 IFP786448:IFP786475 IPL786448:IPL786475 IZH786448:IZH786475 JJD786448:JJD786475 JSZ786448:JSZ786475 KCV786448:KCV786475 KMR786448:KMR786475 KWN786448:KWN786475 LGJ786448:LGJ786475 LQF786448:LQF786475 MAB786448:MAB786475 MJX786448:MJX786475 MTT786448:MTT786475 NDP786448:NDP786475 NNL786448:NNL786475 NXH786448:NXH786475 OHD786448:OHD786475 OQZ786448:OQZ786475 PAV786448:PAV786475 PKR786448:PKR786475 PUN786448:PUN786475 QEJ786448:QEJ786475 QOF786448:QOF786475 QYB786448:QYB786475 RHX786448:RHX786475 RRT786448:RRT786475 SBP786448:SBP786475 SLL786448:SLL786475 SVH786448:SVH786475 TFD786448:TFD786475 TOZ786448:TOZ786475 TYV786448:TYV786475 UIR786448:UIR786475 USN786448:USN786475 VCJ786448:VCJ786475 VMF786448:VMF786475 VWB786448:VWB786475 WFX786448:WFX786475 WPT786448:WPT786475 WZP786448:WZP786475 DH851984:DH852011 ND851984:ND852011 WZ851984:WZ852011 AGV851984:AGV852011 AQR851984:AQR852011 BAN851984:BAN852011 BKJ851984:BKJ852011 BUF851984:BUF852011 CEB851984:CEB852011 CNX851984:CNX852011 CXT851984:CXT852011 DHP851984:DHP852011 DRL851984:DRL852011 EBH851984:EBH852011 ELD851984:ELD852011 EUZ851984:EUZ852011 FEV851984:FEV852011 FOR851984:FOR852011 FYN851984:FYN852011 GIJ851984:GIJ852011 GSF851984:GSF852011 HCB851984:HCB852011 HLX851984:HLX852011 HVT851984:HVT852011 IFP851984:IFP852011 IPL851984:IPL852011 IZH851984:IZH852011 JJD851984:JJD852011 JSZ851984:JSZ852011 KCV851984:KCV852011 KMR851984:KMR852011 KWN851984:KWN852011 LGJ851984:LGJ852011 LQF851984:LQF852011 MAB851984:MAB852011 MJX851984:MJX852011 MTT851984:MTT852011 NDP851984:NDP852011 NNL851984:NNL852011 NXH851984:NXH852011 OHD851984:OHD852011 OQZ851984:OQZ852011 PAV851984:PAV852011 PKR851984:PKR852011 PUN851984:PUN852011 QEJ851984:QEJ852011 QOF851984:QOF852011 QYB851984:QYB852011 RHX851984:RHX852011 RRT851984:RRT852011 SBP851984:SBP852011 SLL851984:SLL852011 SVH851984:SVH852011 TFD851984:TFD852011 TOZ851984:TOZ852011 TYV851984:TYV852011 UIR851984:UIR852011 USN851984:USN852011 VCJ851984:VCJ852011 VMF851984:VMF852011 VWB851984:VWB852011 WFX851984:WFX852011 WPT851984:WPT852011 WZP851984:WZP852011 DH917520:DH917547 ND917520:ND917547 WZ917520:WZ917547 AGV917520:AGV917547 AQR917520:AQR917547 BAN917520:BAN917547 BKJ917520:BKJ917547 BUF917520:BUF917547 CEB917520:CEB917547 CNX917520:CNX917547 CXT917520:CXT917547 DHP917520:DHP917547 DRL917520:DRL917547 EBH917520:EBH917547 ELD917520:ELD917547 EUZ917520:EUZ917547 FEV917520:FEV917547 FOR917520:FOR917547 FYN917520:FYN917547 GIJ917520:GIJ917547 GSF917520:GSF917547 HCB917520:HCB917547 HLX917520:HLX917547 HVT917520:HVT917547 IFP917520:IFP917547 IPL917520:IPL917547 IZH917520:IZH917547 JJD917520:JJD917547 JSZ917520:JSZ917547 KCV917520:KCV917547 KMR917520:KMR917547 KWN917520:KWN917547 LGJ917520:LGJ917547 LQF917520:LQF917547 MAB917520:MAB917547 MJX917520:MJX917547 MTT917520:MTT917547 NDP917520:NDP917547 NNL917520:NNL917547 NXH917520:NXH917547 OHD917520:OHD917547 OQZ917520:OQZ917547 PAV917520:PAV917547 PKR917520:PKR917547 PUN917520:PUN917547 QEJ917520:QEJ917547 QOF917520:QOF917547 QYB917520:QYB917547 RHX917520:RHX917547 RRT917520:RRT917547 SBP917520:SBP917547 SLL917520:SLL917547 SVH917520:SVH917547 TFD917520:TFD917547 TOZ917520:TOZ917547 TYV917520:TYV917547 UIR917520:UIR917547 USN917520:USN917547 VCJ917520:VCJ917547 VMF917520:VMF917547 VWB917520:VWB917547 WFX917520:WFX917547 WPT917520:WPT917547 WZP917520:WZP917547 DH983056:DH983083 ND983056:ND983083 WZ983056:WZ983083 AGV983056:AGV983083 AQR983056:AQR983083 BAN983056:BAN983083 BKJ983056:BKJ983083 BUF983056:BUF983083 CEB983056:CEB983083 CNX983056:CNX983083 CXT983056:CXT983083 DHP983056:DHP983083 DRL983056:DRL983083 EBH983056:EBH983083 ELD983056:ELD983083 EUZ983056:EUZ983083 FEV983056:FEV983083 FOR983056:FOR983083 FYN983056:FYN983083 GIJ983056:GIJ983083 GSF983056:GSF983083 HCB983056:HCB983083 HLX983056:HLX983083 HVT983056:HVT983083 IFP983056:IFP983083 IPL983056:IPL983083 IZH983056:IZH983083 JJD983056:JJD983083 JSZ983056:JSZ983083 KCV983056:KCV983083 KMR983056:KMR983083 KWN983056:KWN983083 LGJ983056:LGJ983083 LQF983056:LQF983083 MAB983056:MAB983083 MJX983056:MJX983083 MTT983056:MTT983083 NDP983056:NDP983083 NNL983056:NNL983083 NXH983056:NXH983083 OHD983056:OHD983083 OQZ983056:OQZ983083 PAV983056:PAV983083 PKR983056:PKR983083 PUN983056:PUN983083 QEJ983056:QEJ983083 QOF983056:QOF983083 QYB983056:QYB983083 RHX983056:RHX983083 RRT983056:RRT983083 SBP983056:SBP983083 SLL983056:SLL983083 SVH983056:SVH983083 TFD983056:TFD983083 TOZ983056:TOZ983083 TYV983056:TYV983083 UIR983056:UIR983083 USN983056:USN983083 VCJ983056:VCJ983083 VMF983056:VMF983083 VWB983056:VWB983083 WFX983056:WFX983083 WPT983056:WPT983083 WZP983056:WZP983083 CV16:CV43 MR16:MR43 WN16:WN43 AGJ16:AGJ43 AQF16:AQF43 BAB16:BAB43 BJX16:BJX43 BTT16:BTT43 CDP16:CDP43 CNL16:CNL43 CXH16:CXH43 DHD16:DHD43 DQZ16:DQZ43 EAV16:EAV43 EKR16:EKR43 EUN16:EUN43 FEJ16:FEJ43 FOF16:FOF43 FYB16:FYB43 GHX16:GHX43 GRT16:GRT43 HBP16:HBP43 HLL16:HLL43 HVH16:HVH43 IFD16:IFD43 IOZ16:IOZ43 IYV16:IYV43 JIR16:JIR43 JSN16:JSN43 KCJ16:KCJ43 KMF16:KMF43 KWB16:KWB43 LFX16:LFX43 LPT16:LPT43 LZP16:LZP43 MJL16:MJL43 MTH16:MTH43 NDD16:NDD43 NMZ16:NMZ43 NWV16:NWV43 OGR16:OGR43 OQN16:OQN43 PAJ16:PAJ43 PKF16:PKF43 PUB16:PUB43 QDX16:QDX43 QNT16:QNT43 QXP16:QXP43 RHL16:RHL43 RRH16:RRH43 SBD16:SBD43 SKZ16:SKZ43 SUV16:SUV43 TER16:TER43 TON16:TON43 TYJ16:TYJ43 UIF16:UIF43 USB16:USB43 VBX16:VBX43 VLT16:VLT43 VVP16:VVP43 WFL16:WFL43 WPH16:WPH43 WZD16:WZD43 CV65552:CV65579 MR65552:MR65579 WN65552:WN65579 AGJ65552:AGJ65579 AQF65552:AQF65579 BAB65552:BAB65579 BJX65552:BJX65579 BTT65552:BTT65579 CDP65552:CDP65579 CNL65552:CNL65579 CXH65552:CXH65579 DHD65552:DHD65579 DQZ65552:DQZ65579 EAV65552:EAV65579 EKR65552:EKR65579 EUN65552:EUN65579 FEJ65552:FEJ65579 FOF65552:FOF65579 FYB65552:FYB65579 GHX65552:GHX65579 GRT65552:GRT65579 HBP65552:HBP65579 HLL65552:HLL65579 HVH65552:HVH65579 IFD65552:IFD65579 IOZ65552:IOZ65579 IYV65552:IYV65579 JIR65552:JIR65579 JSN65552:JSN65579 KCJ65552:KCJ65579 KMF65552:KMF65579 KWB65552:KWB65579 LFX65552:LFX65579 LPT65552:LPT65579 LZP65552:LZP65579 MJL65552:MJL65579 MTH65552:MTH65579 NDD65552:NDD65579 NMZ65552:NMZ65579 NWV65552:NWV65579 OGR65552:OGR65579 OQN65552:OQN65579 PAJ65552:PAJ65579 PKF65552:PKF65579 PUB65552:PUB65579 QDX65552:QDX65579 QNT65552:QNT65579 QXP65552:QXP65579 RHL65552:RHL65579 RRH65552:RRH65579 SBD65552:SBD65579 SKZ65552:SKZ65579 SUV65552:SUV65579 TER65552:TER65579 TON65552:TON65579 TYJ65552:TYJ65579 UIF65552:UIF65579 USB65552:USB65579 VBX65552:VBX65579 VLT65552:VLT65579 VVP65552:VVP65579 WFL65552:WFL65579 WPH65552:WPH65579 WZD65552:WZD65579 CV131088:CV131115 MR131088:MR131115 WN131088:WN131115 AGJ131088:AGJ131115 AQF131088:AQF131115 BAB131088:BAB131115 BJX131088:BJX131115 BTT131088:BTT131115 CDP131088:CDP131115 CNL131088:CNL131115 CXH131088:CXH131115 DHD131088:DHD131115 DQZ131088:DQZ131115 EAV131088:EAV131115 EKR131088:EKR131115 EUN131088:EUN131115 FEJ131088:FEJ131115 FOF131088:FOF131115 FYB131088:FYB131115 GHX131088:GHX131115 GRT131088:GRT131115 HBP131088:HBP131115 HLL131088:HLL131115 HVH131088:HVH131115 IFD131088:IFD131115 IOZ131088:IOZ131115 IYV131088:IYV131115 JIR131088:JIR131115 JSN131088:JSN131115 KCJ131088:KCJ131115 KMF131088:KMF131115 KWB131088:KWB131115 LFX131088:LFX131115 LPT131088:LPT131115 LZP131088:LZP131115 MJL131088:MJL131115 MTH131088:MTH131115 NDD131088:NDD131115 NMZ131088:NMZ131115 NWV131088:NWV131115 OGR131088:OGR131115 OQN131088:OQN131115 PAJ131088:PAJ131115 PKF131088:PKF131115 PUB131088:PUB131115 QDX131088:QDX131115 QNT131088:QNT131115 QXP131088:QXP131115 RHL131088:RHL131115 RRH131088:RRH131115 SBD131088:SBD131115 SKZ131088:SKZ131115 SUV131088:SUV131115 TER131088:TER131115 TON131088:TON131115 TYJ131088:TYJ131115 UIF131088:UIF131115 USB131088:USB131115 VBX131088:VBX131115 VLT131088:VLT131115 VVP131088:VVP131115 WFL131088:WFL131115 WPH131088:WPH131115 WZD131088:WZD131115 CV196624:CV196651 MR196624:MR196651 WN196624:WN196651 AGJ196624:AGJ196651 AQF196624:AQF196651 BAB196624:BAB196651 BJX196624:BJX196651 BTT196624:BTT196651 CDP196624:CDP196651 CNL196624:CNL196651 CXH196624:CXH196651 DHD196624:DHD196651 DQZ196624:DQZ196651 EAV196624:EAV196651 EKR196624:EKR196651 EUN196624:EUN196651 FEJ196624:FEJ196651 FOF196624:FOF196651 FYB196624:FYB196651 GHX196624:GHX196651 GRT196624:GRT196651 HBP196624:HBP196651 HLL196624:HLL196651 HVH196624:HVH196651 IFD196624:IFD196651 IOZ196624:IOZ196651 IYV196624:IYV196651 JIR196624:JIR196651 JSN196624:JSN196651 KCJ196624:KCJ196651 KMF196624:KMF196651 KWB196624:KWB196651 LFX196624:LFX196651 LPT196624:LPT196651 LZP196624:LZP196651 MJL196624:MJL196651 MTH196624:MTH196651 NDD196624:NDD196651 NMZ196624:NMZ196651 NWV196624:NWV196651 OGR196624:OGR196651 OQN196624:OQN196651 PAJ196624:PAJ196651 PKF196624:PKF196651 PUB196624:PUB196651 QDX196624:QDX196651 QNT196624:QNT196651 QXP196624:QXP196651 RHL196624:RHL196651 RRH196624:RRH196651 SBD196624:SBD196651 SKZ196624:SKZ196651 SUV196624:SUV196651 TER196624:TER196651 TON196624:TON196651 TYJ196624:TYJ196651 UIF196624:UIF196651 USB196624:USB196651 VBX196624:VBX196651 VLT196624:VLT196651 VVP196624:VVP196651 WFL196624:WFL196651 WPH196624:WPH196651 WZD196624:WZD196651 CV262160:CV262187 MR262160:MR262187 WN262160:WN262187 AGJ262160:AGJ262187 AQF262160:AQF262187 BAB262160:BAB262187 BJX262160:BJX262187 BTT262160:BTT262187 CDP262160:CDP262187 CNL262160:CNL262187 CXH262160:CXH262187 DHD262160:DHD262187 DQZ262160:DQZ262187 EAV262160:EAV262187 EKR262160:EKR262187 EUN262160:EUN262187 FEJ262160:FEJ262187 FOF262160:FOF262187 FYB262160:FYB262187 GHX262160:GHX262187 GRT262160:GRT262187 HBP262160:HBP262187 HLL262160:HLL262187 HVH262160:HVH262187 IFD262160:IFD262187 IOZ262160:IOZ262187 IYV262160:IYV262187 JIR262160:JIR262187 JSN262160:JSN262187 KCJ262160:KCJ262187 KMF262160:KMF262187 KWB262160:KWB262187 LFX262160:LFX262187 LPT262160:LPT262187 LZP262160:LZP262187 MJL262160:MJL262187 MTH262160:MTH262187 NDD262160:NDD262187 NMZ262160:NMZ262187 NWV262160:NWV262187 OGR262160:OGR262187 OQN262160:OQN262187 PAJ262160:PAJ262187 PKF262160:PKF262187 PUB262160:PUB262187 QDX262160:QDX262187 QNT262160:QNT262187 QXP262160:QXP262187 RHL262160:RHL262187 RRH262160:RRH262187 SBD262160:SBD262187 SKZ262160:SKZ262187 SUV262160:SUV262187 TER262160:TER262187 TON262160:TON262187 TYJ262160:TYJ262187 UIF262160:UIF262187 USB262160:USB262187 VBX262160:VBX262187 VLT262160:VLT262187 VVP262160:VVP262187 WFL262160:WFL262187 WPH262160:WPH262187 WZD262160:WZD262187 CV327696:CV327723 MR327696:MR327723 WN327696:WN327723 AGJ327696:AGJ327723 AQF327696:AQF327723 BAB327696:BAB327723 BJX327696:BJX327723 BTT327696:BTT327723 CDP327696:CDP327723 CNL327696:CNL327723 CXH327696:CXH327723 DHD327696:DHD327723 DQZ327696:DQZ327723 EAV327696:EAV327723 EKR327696:EKR327723 EUN327696:EUN327723 FEJ327696:FEJ327723 FOF327696:FOF327723 FYB327696:FYB327723 GHX327696:GHX327723 GRT327696:GRT327723 HBP327696:HBP327723 HLL327696:HLL327723 HVH327696:HVH327723 IFD327696:IFD327723 IOZ327696:IOZ327723 IYV327696:IYV327723 JIR327696:JIR327723 JSN327696:JSN327723 KCJ327696:KCJ327723 KMF327696:KMF327723 KWB327696:KWB327723 LFX327696:LFX327723 LPT327696:LPT327723 LZP327696:LZP327723 MJL327696:MJL327723 MTH327696:MTH327723 NDD327696:NDD327723 NMZ327696:NMZ327723 NWV327696:NWV327723 OGR327696:OGR327723 OQN327696:OQN327723 PAJ327696:PAJ327723 PKF327696:PKF327723 PUB327696:PUB327723 QDX327696:QDX327723 QNT327696:QNT327723 QXP327696:QXP327723 RHL327696:RHL327723 RRH327696:RRH327723 SBD327696:SBD327723 SKZ327696:SKZ327723 SUV327696:SUV327723 TER327696:TER327723 TON327696:TON327723 TYJ327696:TYJ327723 UIF327696:UIF327723 USB327696:USB327723 VBX327696:VBX327723 VLT327696:VLT327723 VVP327696:VVP327723 WFL327696:WFL327723 WPH327696:WPH327723 WZD327696:WZD327723 CV393232:CV393259 MR393232:MR393259 WN393232:WN393259 AGJ393232:AGJ393259 AQF393232:AQF393259 BAB393232:BAB393259 BJX393232:BJX393259 BTT393232:BTT393259 CDP393232:CDP393259 CNL393232:CNL393259 CXH393232:CXH393259 DHD393232:DHD393259 DQZ393232:DQZ393259 EAV393232:EAV393259 EKR393232:EKR393259 EUN393232:EUN393259 FEJ393232:FEJ393259 FOF393232:FOF393259 FYB393232:FYB393259 GHX393232:GHX393259 GRT393232:GRT393259 HBP393232:HBP393259 HLL393232:HLL393259 HVH393232:HVH393259 IFD393232:IFD393259 IOZ393232:IOZ393259 IYV393232:IYV393259 JIR393232:JIR393259 JSN393232:JSN393259 KCJ393232:KCJ393259 KMF393232:KMF393259 KWB393232:KWB393259 LFX393232:LFX393259 LPT393232:LPT393259 LZP393232:LZP393259 MJL393232:MJL393259 MTH393232:MTH393259 NDD393232:NDD393259 NMZ393232:NMZ393259 NWV393232:NWV393259 OGR393232:OGR393259 OQN393232:OQN393259 PAJ393232:PAJ393259 PKF393232:PKF393259 PUB393232:PUB393259 QDX393232:QDX393259 QNT393232:QNT393259 QXP393232:QXP393259 RHL393232:RHL393259 RRH393232:RRH393259 SBD393232:SBD393259 SKZ393232:SKZ393259 SUV393232:SUV393259 TER393232:TER393259 TON393232:TON393259 TYJ393232:TYJ393259 UIF393232:UIF393259 USB393232:USB393259 VBX393232:VBX393259 VLT393232:VLT393259 VVP393232:VVP393259 WFL393232:WFL393259 WPH393232:WPH393259 WZD393232:WZD393259 CV458768:CV458795 MR458768:MR458795 WN458768:WN458795 AGJ458768:AGJ458795 AQF458768:AQF458795 BAB458768:BAB458795 BJX458768:BJX458795 BTT458768:BTT458795 CDP458768:CDP458795 CNL458768:CNL458795 CXH458768:CXH458795 DHD458768:DHD458795 DQZ458768:DQZ458795 EAV458768:EAV458795 EKR458768:EKR458795 EUN458768:EUN458795 FEJ458768:FEJ458795 FOF458768:FOF458795 FYB458768:FYB458795 GHX458768:GHX458795 GRT458768:GRT458795 HBP458768:HBP458795 HLL458768:HLL458795 HVH458768:HVH458795 IFD458768:IFD458795 IOZ458768:IOZ458795 IYV458768:IYV458795 JIR458768:JIR458795 JSN458768:JSN458795 KCJ458768:KCJ458795 KMF458768:KMF458795 KWB458768:KWB458795 LFX458768:LFX458795 LPT458768:LPT458795 LZP458768:LZP458795 MJL458768:MJL458795 MTH458768:MTH458795 NDD458768:NDD458795 NMZ458768:NMZ458795 NWV458768:NWV458795 OGR458768:OGR458795 OQN458768:OQN458795 PAJ458768:PAJ458795 PKF458768:PKF458795 PUB458768:PUB458795 QDX458768:QDX458795 QNT458768:QNT458795 QXP458768:QXP458795 RHL458768:RHL458795 RRH458768:RRH458795 SBD458768:SBD458795 SKZ458768:SKZ458795 SUV458768:SUV458795 TER458768:TER458795 TON458768:TON458795 TYJ458768:TYJ458795 UIF458768:UIF458795 USB458768:USB458795 VBX458768:VBX458795 VLT458768:VLT458795 VVP458768:VVP458795 WFL458768:WFL458795 WPH458768:WPH458795 WZD458768:WZD458795 CV524304:CV524331 MR524304:MR524331 WN524304:WN524331 AGJ524304:AGJ524331 AQF524304:AQF524331 BAB524304:BAB524331 BJX524304:BJX524331 BTT524304:BTT524331 CDP524304:CDP524331 CNL524304:CNL524331 CXH524304:CXH524331 DHD524304:DHD524331 DQZ524304:DQZ524331 EAV524304:EAV524331 EKR524304:EKR524331 EUN524304:EUN524331 FEJ524304:FEJ524331 FOF524304:FOF524331 FYB524304:FYB524331 GHX524304:GHX524331 GRT524304:GRT524331 HBP524304:HBP524331 HLL524304:HLL524331 HVH524304:HVH524331 IFD524304:IFD524331 IOZ524304:IOZ524331 IYV524304:IYV524331 JIR524304:JIR524331 JSN524304:JSN524331 KCJ524304:KCJ524331 KMF524304:KMF524331 KWB524304:KWB524331 LFX524304:LFX524331 LPT524304:LPT524331 LZP524304:LZP524331 MJL524304:MJL524331 MTH524304:MTH524331 NDD524304:NDD524331 NMZ524304:NMZ524331 NWV524304:NWV524331 OGR524304:OGR524331 OQN524304:OQN524331 PAJ524304:PAJ524331 PKF524304:PKF524331 PUB524304:PUB524331 QDX524304:QDX524331 QNT524304:QNT524331 QXP524304:QXP524331 RHL524304:RHL524331 RRH524304:RRH524331 SBD524304:SBD524331 SKZ524304:SKZ524331 SUV524304:SUV524331 TER524304:TER524331 TON524304:TON524331 TYJ524304:TYJ524331 UIF524304:UIF524331 USB524304:USB524331 VBX524304:VBX524331 VLT524304:VLT524331 VVP524304:VVP524331 WFL524304:WFL524331 WPH524304:WPH524331 WZD524304:WZD524331 CV589840:CV589867 MR589840:MR589867 WN589840:WN589867 AGJ589840:AGJ589867 AQF589840:AQF589867 BAB589840:BAB589867 BJX589840:BJX589867 BTT589840:BTT589867 CDP589840:CDP589867 CNL589840:CNL589867 CXH589840:CXH589867 DHD589840:DHD589867 DQZ589840:DQZ589867 EAV589840:EAV589867 EKR589840:EKR589867 EUN589840:EUN589867 FEJ589840:FEJ589867 FOF589840:FOF589867 FYB589840:FYB589867 GHX589840:GHX589867 GRT589840:GRT589867 HBP589840:HBP589867 HLL589840:HLL589867 HVH589840:HVH589867 IFD589840:IFD589867 IOZ589840:IOZ589867 IYV589840:IYV589867 JIR589840:JIR589867 JSN589840:JSN589867 KCJ589840:KCJ589867 KMF589840:KMF589867 KWB589840:KWB589867 LFX589840:LFX589867 LPT589840:LPT589867 LZP589840:LZP589867 MJL589840:MJL589867 MTH589840:MTH589867 NDD589840:NDD589867 NMZ589840:NMZ589867 NWV589840:NWV589867 OGR589840:OGR589867 OQN589840:OQN589867 PAJ589840:PAJ589867 PKF589840:PKF589867 PUB589840:PUB589867 QDX589840:QDX589867 QNT589840:QNT589867 QXP589840:QXP589867 RHL589840:RHL589867 RRH589840:RRH589867 SBD589840:SBD589867 SKZ589840:SKZ589867 SUV589840:SUV589867 TER589840:TER589867 TON589840:TON589867 TYJ589840:TYJ589867 UIF589840:UIF589867 USB589840:USB589867 VBX589840:VBX589867 VLT589840:VLT589867 VVP589840:VVP589867 WFL589840:WFL589867 WPH589840:WPH589867 WZD589840:WZD589867 CV655376:CV655403 MR655376:MR655403 WN655376:WN655403 AGJ655376:AGJ655403 AQF655376:AQF655403 BAB655376:BAB655403 BJX655376:BJX655403 BTT655376:BTT655403 CDP655376:CDP655403 CNL655376:CNL655403 CXH655376:CXH655403 DHD655376:DHD655403 DQZ655376:DQZ655403 EAV655376:EAV655403 EKR655376:EKR655403 EUN655376:EUN655403 FEJ655376:FEJ655403 FOF655376:FOF655403 FYB655376:FYB655403 GHX655376:GHX655403 GRT655376:GRT655403 HBP655376:HBP655403 HLL655376:HLL655403 HVH655376:HVH655403 IFD655376:IFD655403 IOZ655376:IOZ655403 IYV655376:IYV655403 JIR655376:JIR655403 JSN655376:JSN655403 KCJ655376:KCJ655403 KMF655376:KMF655403 KWB655376:KWB655403 LFX655376:LFX655403 LPT655376:LPT655403 LZP655376:LZP655403 MJL655376:MJL655403 MTH655376:MTH655403 NDD655376:NDD655403 NMZ655376:NMZ655403 NWV655376:NWV655403 OGR655376:OGR655403 OQN655376:OQN655403 PAJ655376:PAJ655403 PKF655376:PKF655403 PUB655376:PUB655403 QDX655376:QDX655403 QNT655376:QNT655403 QXP655376:QXP655403 RHL655376:RHL655403 RRH655376:RRH655403 SBD655376:SBD655403 SKZ655376:SKZ655403 SUV655376:SUV655403 TER655376:TER655403 TON655376:TON655403 TYJ655376:TYJ655403 UIF655376:UIF655403 USB655376:USB655403 VBX655376:VBX655403 VLT655376:VLT655403 VVP655376:VVP655403 WFL655376:WFL655403 WPH655376:WPH655403 WZD655376:WZD655403 CV720912:CV720939 MR720912:MR720939 WN720912:WN720939 AGJ720912:AGJ720939 AQF720912:AQF720939 BAB720912:BAB720939 BJX720912:BJX720939 BTT720912:BTT720939 CDP720912:CDP720939 CNL720912:CNL720939 CXH720912:CXH720939 DHD720912:DHD720939 DQZ720912:DQZ720939 EAV720912:EAV720939 EKR720912:EKR720939 EUN720912:EUN720939 FEJ720912:FEJ720939 FOF720912:FOF720939 FYB720912:FYB720939 GHX720912:GHX720939 GRT720912:GRT720939 HBP720912:HBP720939 HLL720912:HLL720939 HVH720912:HVH720939 IFD720912:IFD720939 IOZ720912:IOZ720939 IYV720912:IYV720939 JIR720912:JIR720939 JSN720912:JSN720939 KCJ720912:KCJ720939 KMF720912:KMF720939 KWB720912:KWB720939 LFX720912:LFX720939 LPT720912:LPT720939 LZP720912:LZP720939 MJL720912:MJL720939 MTH720912:MTH720939 NDD720912:NDD720939 NMZ720912:NMZ720939 NWV720912:NWV720939 OGR720912:OGR720939 OQN720912:OQN720939 PAJ720912:PAJ720939 PKF720912:PKF720939 PUB720912:PUB720939 QDX720912:QDX720939 QNT720912:QNT720939 QXP720912:QXP720939 RHL720912:RHL720939 RRH720912:RRH720939 SBD720912:SBD720939 SKZ720912:SKZ720939 SUV720912:SUV720939 TER720912:TER720939 TON720912:TON720939 TYJ720912:TYJ720939 UIF720912:UIF720939 USB720912:USB720939 VBX720912:VBX720939 VLT720912:VLT720939 VVP720912:VVP720939 WFL720912:WFL720939 WPH720912:WPH720939 WZD720912:WZD720939 CV786448:CV786475 MR786448:MR786475 WN786448:WN786475 AGJ786448:AGJ786475 AQF786448:AQF786475 BAB786448:BAB786475 BJX786448:BJX786475 BTT786448:BTT786475 CDP786448:CDP786475 CNL786448:CNL786475 CXH786448:CXH786475 DHD786448:DHD786475 DQZ786448:DQZ786475 EAV786448:EAV786475 EKR786448:EKR786475 EUN786448:EUN786475 FEJ786448:FEJ786475 FOF786448:FOF786475 FYB786448:FYB786475 GHX786448:GHX786475 GRT786448:GRT786475 HBP786448:HBP786475 HLL786448:HLL786475 HVH786448:HVH786475 IFD786448:IFD786475 IOZ786448:IOZ786475 IYV786448:IYV786475 JIR786448:JIR786475 JSN786448:JSN786475 KCJ786448:KCJ786475 KMF786448:KMF786475 KWB786448:KWB786475 LFX786448:LFX786475 LPT786448:LPT786475 LZP786448:LZP786475 MJL786448:MJL786475 MTH786448:MTH786475 NDD786448:NDD786475 NMZ786448:NMZ786475 NWV786448:NWV786475 OGR786448:OGR786475 OQN786448:OQN786475 PAJ786448:PAJ786475 PKF786448:PKF786475 PUB786448:PUB786475 QDX786448:QDX786475 QNT786448:QNT786475 QXP786448:QXP786475 RHL786448:RHL786475 RRH786448:RRH786475 SBD786448:SBD786475 SKZ786448:SKZ786475 SUV786448:SUV786475 TER786448:TER786475 TON786448:TON786475 TYJ786448:TYJ786475 UIF786448:UIF786475 USB786448:USB786475 VBX786448:VBX786475 VLT786448:VLT786475 VVP786448:VVP786475 WFL786448:WFL786475 WPH786448:WPH786475 WZD786448:WZD786475 CV851984:CV852011 MR851984:MR852011 WN851984:WN852011 AGJ851984:AGJ852011 AQF851984:AQF852011 BAB851984:BAB852011 BJX851984:BJX852011 BTT851984:BTT852011 CDP851984:CDP852011 CNL851984:CNL852011 CXH851984:CXH852011 DHD851984:DHD852011 DQZ851984:DQZ852011 EAV851984:EAV852011 EKR851984:EKR852011 EUN851984:EUN852011 FEJ851984:FEJ852011 FOF851984:FOF852011 FYB851984:FYB852011 GHX851984:GHX852011 GRT851984:GRT852011 HBP851984:HBP852011 HLL851984:HLL852011 HVH851984:HVH852011 IFD851984:IFD852011 IOZ851984:IOZ852011 IYV851984:IYV852011 JIR851984:JIR852011 JSN851984:JSN852011 KCJ851984:KCJ852011 KMF851984:KMF852011 KWB851984:KWB852011 LFX851984:LFX852011 LPT851984:LPT852011 LZP851984:LZP852011 MJL851984:MJL852011 MTH851984:MTH852011 NDD851984:NDD852011 NMZ851984:NMZ852011 NWV851984:NWV852011 OGR851984:OGR852011 OQN851984:OQN852011 PAJ851984:PAJ852011 PKF851984:PKF852011 PUB851984:PUB852011 QDX851984:QDX852011 QNT851984:QNT852011 QXP851984:QXP852011 RHL851984:RHL852011 RRH851984:RRH852011 SBD851984:SBD852011 SKZ851984:SKZ852011 SUV851984:SUV852011 TER851984:TER852011 TON851984:TON852011 TYJ851984:TYJ852011 UIF851984:UIF852011 USB851984:USB852011 VBX851984:VBX852011 VLT851984:VLT852011 VVP851984:VVP852011 WFL851984:WFL852011 WPH851984:WPH852011 WZD851984:WZD852011 CV917520:CV917547 MR917520:MR917547 WN917520:WN917547 AGJ917520:AGJ917547 AQF917520:AQF917547 BAB917520:BAB917547 BJX917520:BJX917547 BTT917520:BTT917547 CDP917520:CDP917547 CNL917520:CNL917547 CXH917520:CXH917547 DHD917520:DHD917547 DQZ917520:DQZ917547 EAV917520:EAV917547 EKR917520:EKR917547 EUN917520:EUN917547 FEJ917520:FEJ917547 FOF917520:FOF917547 FYB917520:FYB917547 GHX917520:GHX917547 GRT917520:GRT917547 HBP917520:HBP917547 HLL917520:HLL917547 HVH917520:HVH917547 IFD917520:IFD917547 IOZ917520:IOZ917547 IYV917520:IYV917547 JIR917520:JIR917547 JSN917520:JSN917547 KCJ917520:KCJ917547 KMF917520:KMF917547 KWB917520:KWB917547 LFX917520:LFX917547 LPT917520:LPT917547 LZP917520:LZP917547 MJL917520:MJL917547 MTH917520:MTH917547 NDD917520:NDD917547 NMZ917520:NMZ917547 NWV917520:NWV917547 OGR917520:OGR917547 OQN917520:OQN917547 PAJ917520:PAJ917547 PKF917520:PKF917547 PUB917520:PUB917547 QDX917520:QDX917547 QNT917520:QNT917547 QXP917520:QXP917547 RHL917520:RHL917547 RRH917520:RRH917547 SBD917520:SBD917547 SKZ917520:SKZ917547 SUV917520:SUV917547 TER917520:TER917547 TON917520:TON917547 TYJ917520:TYJ917547 UIF917520:UIF917547 USB917520:USB917547 VBX917520:VBX917547 VLT917520:VLT917547 VVP917520:VVP917547 WFL917520:WFL917547 WPH917520:WPH917547 WZD917520:WZD917547 CV983056:CV983083 MR983056:MR983083 WN983056:WN983083 AGJ983056:AGJ983083 AQF983056:AQF983083 BAB983056:BAB983083 BJX983056:BJX983083 BTT983056:BTT983083 CDP983056:CDP983083 CNL983056:CNL983083 CXH983056:CXH983083 DHD983056:DHD983083 DQZ983056:DQZ983083 EAV983056:EAV983083 EKR983056:EKR983083 EUN983056:EUN983083 FEJ983056:FEJ983083 FOF983056:FOF983083 FYB983056:FYB983083 GHX983056:GHX983083 GRT983056:GRT983083 HBP983056:HBP983083 HLL983056:HLL983083 HVH983056:HVH983083 IFD983056:IFD983083 IOZ983056:IOZ983083 IYV983056:IYV983083 JIR983056:JIR983083 JSN983056:JSN983083 KCJ983056:KCJ983083 KMF983056:KMF983083 KWB983056:KWB983083 LFX983056:LFX983083 LPT983056:LPT983083 LZP983056:LZP983083 MJL983056:MJL983083 MTH983056:MTH983083 NDD983056:NDD983083 NMZ983056:NMZ983083 NWV983056:NWV983083 OGR983056:OGR983083 OQN983056:OQN983083 PAJ983056:PAJ983083 PKF983056:PKF983083 PUB983056:PUB983083 QDX983056:QDX983083 QNT983056:QNT983083 QXP983056:QXP983083 RHL983056:RHL983083 RRH983056:RRH983083 SBD983056:SBD983083 SKZ983056:SKZ983083 SUV983056:SUV983083 TER983056:TER983083 TON983056:TON983083 TYJ983056:TYJ983083 UIF983056:UIF983083 USB983056:USB983083 VBX983056:VBX983083 VLT983056:VLT983083 VVP983056:VVP983083 WFL983056:WFL983083 WPH983056:WPH983083 WZD983056:WZD983083 CP16:CP43 ML16:ML43 WH16:WH43 AGD16:AGD43 APZ16:APZ43 AZV16:AZV43 BJR16:BJR43 BTN16:BTN43 CDJ16:CDJ43 CNF16:CNF43 CXB16:CXB43 DGX16:DGX43 DQT16:DQT43 EAP16:EAP43 EKL16:EKL43 EUH16:EUH43 FED16:FED43 FNZ16:FNZ43 FXV16:FXV43 GHR16:GHR43 GRN16:GRN43 HBJ16:HBJ43 HLF16:HLF43 HVB16:HVB43 IEX16:IEX43 IOT16:IOT43 IYP16:IYP43 JIL16:JIL43 JSH16:JSH43 KCD16:KCD43 KLZ16:KLZ43 KVV16:KVV43 LFR16:LFR43 LPN16:LPN43 LZJ16:LZJ43 MJF16:MJF43 MTB16:MTB43 NCX16:NCX43 NMT16:NMT43 NWP16:NWP43 OGL16:OGL43 OQH16:OQH43 PAD16:PAD43 PJZ16:PJZ43 PTV16:PTV43 QDR16:QDR43 QNN16:QNN43 QXJ16:QXJ43 RHF16:RHF43 RRB16:RRB43 SAX16:SAX43 SKT16:SKT43 SUP16:SUP43 TEL16:TEL43 TOH16:TOH43 TYD16:TYD43 UHZ16:UHZ43 URV16:URV43 VBR16:VBR43 VLN16:VLN43 VVJ16:VVJ43 WFF16:WFF43 WPB16:WPB43 WYX16:WYX43 CP65552:CP65579 ML65552:ML65579 WH65552:WH65579 AGD65552:AGD65579 APZ65552:APZ65579 AZV65552:AZV65579 BJR65552:BJR65579 BTN65552:BTN65579 CDJ65552:CDJ65579 CNF65552:CNF65579 CXB65552:CXB65579 DGX65552:DGX65579 DQT65552:DQT65579 EAP65552:EAP65579 EKL65552:EKL65579 EUH65552:EUH65579 FED65552:FED65579 FNZ65552:FNZ65579 FXV65552:FXV65579 GHR65552:GHR65579 GRN65552:GRN65579 HBJ65552:HBJ65579 HLF65552:HLF65579 HVB65552:HVB65579 IEX65552:IEX65579 IOT65552:IOT65579 IYP65552:IYP65579 JIL65552:JIL65579 JSH65552:JSH65579 KCD65552:KCD65579 KLZ65552:KLZ65579 KVV65552:KVV65579 LFR65552:LFR65579 LPN65552:LPN65579 LZJ65552:LZJ65579 MJF65552:MJF65579 MTB65552:MTB65579 NCX65552:NCX65579 NMT65552:NMT65579 NWP65552:NWP65579 OGL65552:OGL65579 OQH65552:OQH65579 PAD65552:PAD65579 PJZ65552:PJZ65579 PTV65552:PTV65579 QDR65552:QDR65579 QNN65552:QNN65579 QXJ65552:QXJ65579 RHF65552:RHF65579 RRB65552:RRB65579 SAX65552:SAX65579 SKT65552:SKT65579 SUP65552:SUP65579 TEL65552:TEL65579 TOH65552:TOH65579 TYD65552:TYD65579 UHZ65552:UHZ65579 URV65552:URV65579 VBR65552:VBR65579 VLN65552:VLN65579 VVJ65552:VVJ65579 WFF65552:WFF65579 WPB65552:WPB65579 WYX65552:WYX65579 CP131088:CP131115 ML131088:ML131115 WH131088:WH131115 AGD131088:AGD131115 APZ131088:APZ131115 AZV131088:AZV131115 BJR131088:BJR131115 BTN131088:BTN131115 CDJ131088:CDJ131115 CNF131088:CNF131115 CXB131088:CXB131115 DGX131088:DGX131115 DQT131088:DQT131115 EAP131088:EAP131115 EKL131088:EKL131115 EUH131088:EUH131115 FED131088:FED131115 FNZ131088:FNZ131115 FXV131088:FXV131115 GHR131088:GHR131115 GRN131088:GRN131115 HBJ131088:HBJ131115 HLF131088:HLF131115 HVB131088:HVB131115 IEX131088:IEX131115 IOT131088:IOT131115 IYP131088:IYP131115 JIL131088:JIL131115 JSH131088:JSH131115 KCD131088:KCD131115 KLZ131088:KLZ131115 KVV131088:KVV131115 LFR131088:LFR131115 LPN131088:LPN131115 LZJ131088:LZJ131115 MJF131088:MJF131115 MTB131088:MTB131115 NCX131088:NCX131115 NMT131088:NMT131115 NWP131088:NWP131115 OGL131088:OGL131115 OQH131088:OQH131115 PAD131088:PAD131115 PJZ131088:PJZ131115 PTV131088:PTV131115 QDR131088:QDR131115 QNN131088:QNN131115 QXJ131088:QXJ131115 RHF131088:RHF131115 RRB131088:RRB131115 SAX131088:SAX131115 SKT131088:SKT131115 SUP131088:SUP131115 TEL131088:TEL131115 TOH131088:TOH131115 TYD131088:TYD131115 UHZ131088:UHZ131115 URV131088:URV131115 VBR131088:VBR131115 VLN131088:VLN131115 VVJ131088:VVJ131115 WFF131088:WFF131115 WPB131088:WPB131115 WYX131088:WYX131115 CP196624:CP196651 ML196624:ML196651 WH196624:WH196651 AGD196624:AGD196651 APZ196624:APZ196651 AZV196624:AZV196651 BJR196624:BJR196651 BTN196624:BTN196651 CDJ196624:CDJ196651 CNF196624:CNF196651 CXB196624:CXB196651 DGX196624:DGX196651 DQT196624:DQT196651 EAP196624:EAP196651 EKL196624:EKL196651 EUH196624:EUH196651 FED196624:FED196651 FNZ196624:FNZ196651 FXV196624:FXV196651 GHR196624:GHR196651 GRN196624:GRN196651 HBJ196624:HBJ196651 HLF196624:HLF196651 HVB196624:HVB196651 IEX196624:IEX196651 IOT196624:IOT196651 IYP196624:IYP196651 JIL196624:JIL196651 JSH196624:JSH196651 KCD196624:KCD196651 KLZ196624:KLZ196651 KVV196624:KVV196651 LFR196624:LFR196651 LPN196624:LPN196651 LZJ196624:LZJ196651 MJF196624:MJF196651 MTB196624:MTB196651 NCX196624:NCX196651 NMT196624:NMT196651 NWP196624:NWP196651 OGL196624:OGL196651 OQH196624:OQH196651 PAD196624:PAD196651 PJZ196624:PJZ196651 PTV196624:PTV196651 QDR196624:QDR196651 QNN196624:QNN196651 QXJ196624:QXJ196651 RHF196624:RHF196651 RRB196624:RRB196651 SAX196624:SAX196651 SKT196624:SKT196651 SUP196624:SUP196651 TEL196624:TEL196651 TOH196624:TOH196651 TYD196624:TYD196651 UHZ196624:UHZ196651 URV196624:URV196651 VBR196624:VBR196651 VLN196624:VLN196651 VVJ196624:VVJ196651 WFF196624:WFF196651 WPB196624:WPB196651 WYX196624:WYX196651 CP262160:CP262187 ML262160:ML262187 WH262160:WH262187 AGD262160:AGD262187 APZ262160:APZ262187 AZV262160:AZV262187 BJR262160:BJR262187 BTN262160:BTN262187 CDJ262160:CDJ262187 CNF262160:CNF262187 CXB262160:CXB262187 DGX262160:DGX262187 DQT262160:DQT262187 EAP262160:EAP262187 EKL262160:EKL262187 EUH262160:EUH262187 FED262160:FED262187 FNZ262160:FNZ262187 FXV262160:FXV262187 GHR262160:GHR262187 GRN262160:GRN262187 HBJ262160:HBJ262187 HLF262160:HLF262187 HVB262160:HVB262187 IEX262160:IEX262187 IOT262160:IOT262187 IYP262160:IYP262187 JIL262160:JIL262187 JSH262160:JSH262187 KCD262160:KCD262187 KLZ262160:KLZ262187 KVV262160:KVV262187 LFR262160:LFR262187 LPN262160:LPN262187 LZJ262160:LZJ262187 MJF262160:MJF262187 MTB262160:MTB262187 NCX262160:NCX262187 NMT262160:NMT262187 NWP262160:NWP262187 OGL262160:OGL262187 OQH262160:OQH262187 PAD262160:PAD262187 PJZ262160:PJZ262187 PTV262160:PTV262187 QDR262160:QDR262187 QNN262160:QNN262187 QXJ262160:QXJ262187 RHF262160:RHF262187 RRB262160:RRB262187 SAX262160:SAX262187 SKT262160:SKT262187 SUP262160:SUP262187 TEL262160:TEL262187 TOH262160:TOH262187 TYD262160:TYD262187 UHZ262160:UHZ262187 URV262160:URV262187 VBR262160:VBR262187 VLN262160:VLN262187 VVJ262160:VVJ262187 WFF262160:WFF262187 WPB262160:WPB262187 WYX262160:WYX262187 CP327696:CP327723 ML327696:ML327723 WH327696:WH327723 AGD327696:AGD327723 APZ327696:APZ327723 AZV327696:AZV327723 BJR327696:BJR327723 BTN327696:BTN327723 CDJ327696:CDJ327723 CNF327696:CNF327723 CXB327696:CXB327723 DGX327696:DGX327723 DQT327696:DQT327723 EAP327696:EAP327723 EKL327696:EKL327723 EUH327696:EUH327723 FED327696:FED327723 FNZ327696:FNZ327723 FXV327696:FXV327723 GHR327696:GHR327723 GRN327696:GRN327723 HBJ327696:HBJ327723 HLF327696:HLF327723 HVB327696:HVB327723 IEX327696:IEX327723 IOT327696:IOT327723 IYP327696:IYP327723 JIL327696:JIL327723 JSH327696:JSH327723 KCD327696:KCD327723 KLZ327696:KLZ327723 KVV327696:KVV327723 LFR327696:LFR327723 LPN327696:LPN327723 LZJ327696:LZJ327723 MJF327696:MJF327723 MTB327696:MTB327723 NCX327696:NCX327723 NMT327696:NMT327723 NWP327696:NWP327723 OGL327696:OGL327723 OQH327696:OQH327723 PAD327696:PAD327723 PJZ327696:PJZ327723 PTV327696:PTV327723 QDR327696:QDR327723 QNN327696:QNN327723 QXJ327696:QXJ327723 RHF327696:RHF327723 RRB327696:RRB327723 SAX327696:SAX327723 SKT327696:SKT327723 SUP327696:SUP327723 TEL327696:TEL327723 TOH327696:TOH327723 TYD327696:TYD327723 UHZ327696:UHZ327723 URV327696:URV327723 VBR327696:VBR327723 VLN327696:VLN327723 VVJ327696:VVJ327723 WFF327696:WFF327723 WPB327696:WPB327723 WYX327696:WYX327723 CP393232:CP393259 ML393232:ML393259 WH393232:WH393259 AGD393232:AGD393259 APZ393232:APZ393259 AZV393232:AZV393259 BJR393232:BJR393259 BTN393232:BTN393259 CDJ393232:CDJ393259 CNF393232:CNF393259 CXB393232:CXB393259 DGX393232:DGX393259 DQT393232:DQT393259 EAP393232:EAP393259 EKL393232:EKL393259 EUH393232:EUH393259 FED393232:FED393259 FNZ393232:FNZ393259 FXV393232:FXV393259 GHR393232:GHR393259 GRN393232:GRN393259 HBJ393232:HBJ393259 HLF393232:HLF393259 HVB393232:HVB393259 IEX393232:IEX393259 IOT393232:IOT393259 IYP393232:IYP393259 JIL393232:JIL393259 JSH393232:JSH393259 KCD393232:KCD393259 KLZ393232:KLZ393259 KVV393232:KVV393259 LFR393232:LFR393259 LPN393232:LPN393259 LZJ393232:LZJ393259 MJF393232:MJF393259 MTB393232:MTB393259 NCX393232:NCX393259 NMT393232:NMT393259 NWP393232:NWP393259 OGL393232:OGL393259 OQH393232:OQH393259 PAD393232:PAD393259 PJZ393232:PJZ393259 PTV393232:PTV393259 QDR393232:QDR393259 QNN393232:QNN393259 QXJ393232:QXJ393259 RHF393232:RHF393259 RRB393232:RRB393259 SAX393232:SAX393259 SKT393232:SKT393259 SUP393232:SUP393259 TEL393232:TEL393259 TOH393232:TOH393259 TYD393232:TYD393259 UHZ393232:UHZ393259 URV393232:URV393259 VBR393232:VBR393259 VLN393232:VLN393259 VVJ393232:VVJ393259 WFF393232:WFF393259 WPB393232:WPB393259 WYX393232:WYX393259 CP458768:CP458795 ML458768:ML458795 WH458768:WH458795 AGD458768:AGD458795 APZ458768:APZ458795 AZV458768:AZV458795 BJR458768:BJR458795 BTN458768:BTN458795 CDJ458768:CDJ458795 CNF458768:CNF458795 CXB458768:CXB458795 DGX458768:DGX458795 DQT458768:DQT458795 EAP458768:EAP458795 EKL458768:EKL458795 EUH458768:EUH458795 FED458768:FED458795 FNZ458768:FNZ458795 FXV458768:FXV458795 GHR458768:GHR458795 GRN458768:GRN458795 HBJ458768:HBJ458795 HLF458768:HLF458795 HVB458768:HVB458795 IEX458768:IEX458795 IOT458768:IOT458795 IYP458768:IYP458795 JIL458768:JIL458795 JSH458768:JSH458795 KCD458768:KCD458795 KLZ458768:KLZ458795 KVV458768:KVV458795 LFR458768:LFR458795 LPN458768:LPN458795 LZJ458768:LZJ458795 MJF458768:MJF458795 MTB458768:MTB458795 NCX458768:NCX458795 NMT458768:NMT458795 NWP458768:NWP458795 OGL458768:OGL458795 OQH458768:OQH458795 PAD458768:PAD458795 PJZ458768:PJZ458795 PTV458768:PTV458795 QDR458768:QDR458795 QNN458768:QNN458795 QXJ458768:QXJ458795 RHF458768:RHF458795 RRB458768:RRB458795 SAX458768:SAX458795 SKT458768:SKT458795 SUP458768:SUP458795 TEL458768:TEL458795 TOH458768:TOH458795 TYD458768:TYD458795 UHZ458768:UHZ458795 URV458768:URV458795 VBR458768:VBR458795 VLN458768:VLN458795 VVJ458768:VVJ458795 WFF458768:WFF458795 WPB458768:WPB458795 WYX458768:WYX458795 CP524304:CP524331 ML524304:ML524331 WH524304:WH524331 AGD524304:AGD524331 APZ524304:APZ524331 AZV524304:AZV524331 BJR524304:BJR524331 BTN524304:BTN524331 CDJ524304:CDJ524331 CNF524304:CNF524331 CXB524304:CXB524331 DGX524304:DGX524331 DQT524304:DQT524331 EAP524304:EAP524331 EKL524304:EKL524331 EUH524304:EUH524331 FED524304:FED524331 FNZ524304:FNZ524331 FXV524304:FXV524331 GHR524304:GHR524331 GRN524304:GRN524331 HBJ524304:HBJ524331 HLF524304:HLF524331 HVB524304:HVB524331 IEX524304:IEX524331 IOT524304:IOT524331 IYP524304:IYP524331 JIL524304:JIL524331 JSH524304:JSH524331 KCD524304:KCD524331 KLZ524304:KLZ524331 KVV524304:KVV524331 LFR524304:LFR524331 LPN524304:LPN524331 LZJ524304:LZJ524331 MJF524304:MJF524331 MTB524304:MTB524331 NCX524304:NCX524331 NMT524304:NMT524331 NWP524304:NWP524331 OGL524304:OGL524331 OQH524304:OQH524331 PAD524304:PAD524331 PJZ524304:PJZ524331 PTV524304:PTV524331 QDR524304:QDR524331 QNN524304:QNN524331 QXJ524304:QXJ524331 RHF524304:RHF524331 RRB524304:RRB524331 SAX524304:SAX524331 SKT524304:SKT524331 SUP524304:SUP524331 TEL524304:TEL524331 TOH524304:TOH524331 TYD524304:TYD524331 UHZ524304:UHZ524331 URV524304:URV524331 VBR524304:VBR524331 VLN524304:VLN524331 VVJ524304:VVJ524331 WFF524304:WFF524331 WPB524304:WPB524331 WYX524304:WYX524331 CP589840:CP589867 ML589840:ML589867 WH589840:WH589867 AGD589840:AGD589867 APZ589840:APZ589867 AZV589840:AZV589867 BJR589840:BJR589867 BTN589840:BTN589867 CDJ589840:CDJ589867 CNF589840:CNF589867 CXB589840:CXB589867 DGX589840:DGX589867 DQT589840:DQT589867 EAP589840:EAP589867 EKL589840:EKL589867 EUH589840:EUH589867 FED589840:FED589867 FNZ589840:FNZ589867 FXV589840:FXV589867 GHR589840:GHR589867 GRN589840:GRN589867 HBJ589840:HBJ589867 HLF589840:HLF589867 HVB589840:HVB589867 IEX589840:IEX589867 IOT589840:IOT589867 IYP589840:IYP589867 JIL589840:JIL589867 JSH589840:JSH589867 KCD589840:KCD589867 KLZ589840:KLZ589867 KVV589840:KVV589867 LFR589840:LFR589867 LPN589840:LPN589867 LZJ589840:LZJ589867 MJF589840:MJF589867 MTB589840:MTB589867 NCX589840:NCX589867 NMT589840:NMT589867 NWP589840:NWP589867 OGL589840:OGL589867 OQH589840:OQH589867 PAD589840:PAD589867 PJZ589840:PJZ589867 PTV589840:PTV589867 QDR589840:QDR589867 QNN589840:QNN589867 QXJ589840:QXJ589867 RHF589840:RHF589867 RRB589840:RRB589867 SAX589840:SAX589867 SKT589840:SKT589867 SUP589840:SUP589867 TEL589840:TEL589867 TOH589840:TOH589867 TYD589840:TYD589867 UHZ589840:UHZ589867 URV589840:URV589867 VBR589840:VBR589867 VLN589840:VLN589867 VVJ589840:VVJ589867 WFF589840:WFF589867 WPB589840:WPB589867 WYX589840:WYX589867 CP655376:CP655403 ML655376:ML655403 WH655376:WH655403 AGD655376:AGD655403 APZ655376:APZ655403 AZV655376:AZV655403 BJR655376:BJR655403 BTN655376:BTN655403 CDJ655376:CDJ655403 CNF655376:CNF655403 CXB655376:CXB655403 DGX655376:DGX655403 DQT655376:DQT655403 EAP655376:EAP655403 EKL655376:EKL655403 EUH655376:EUH655403 FED655376:FED655403 FNZ655376:FNZ655403 FXV655376:FXV655403 GHR655376:GHR655403 GRN655376:GRN655403 HBJ655376:HBJ655403 HLF655376:HLF655403 HVB655376:HVB655403 IEX655376:IEX655403 IOT655376:IOT655403 IYP655376:IYP655403 JIL655376:JIL655403 JSH655376:JSH655403 KCD655376:KCD655403 KLZ655376:KLZ655403 KVV655376:KVV655403 LFR655376:LFR655403 LPN655376:LPN655403 LZJ655376:LZJ655403 MJF655376:MJF655403 MTB655376:MTB655403 NCX655376:NCX655403 NMT655376:NMT655403 NWP655376:NWP655403 OGL655376:OGL655403 OQH655376:OQH655403 PAD655376:PAD655403 PJZ655376:PJZ655403 PTV655376:PTV655403 QDR655376:QDR655403 QNN655376:QNN655403 QXJ655376:QXJ655403 RHF655376:RHF655403 RRB655376:RRB655403 SAX655376:SAX655403 SKT655376:SKT655403 SUP655376:SUP655403 TEL655376:TEL655403 TOH655376:TOH655403 TYD655376:TYD655403 UHZ655376:UHZ655403 URV655376:URV655403 VBR655376:VBR655403 VLN655376:VLN655403 VVJ655376:VVJ655403 WFF655376:WFF655403 WPB655376:WPB655403 WYX655376:WYX655403 CP720912:CP720939 ML720912:ML720939 WH720912:WH720939 AGD720912:AGD720939 APZ720912:APZ720939 AZV720912:AZV720939 BJR720912:BJR720939 BTN720912:BTN720939 CDJ720912:CDJ720939 CNF720912:CNF720939 CXB720912:CXB720939 DGX720912:DGX720939 DQT720912:DQT720939 EAP720912:EAP720939 EKL720912:EKL720939 EUH720912:EUH720939 FED720912:FED720939 FNZ720912:FNZ720939 FXV720912:FXV720939 GHR720912:GHR720939 GRN720912:GRN720939 HBJ720912:HBJ720939 HLF720912:HLF720939 HVB720912:HVB720939 IEX720912:IEX720939 IOT720912:IOT720939 IYP720912:IYP720939 JIL720912:JIL720939 JSH720912:JSH720939 KCD720912:KCD720939 KLZ720912:KLZ720939 KVV720912:KVV720939 LFR720912:LFR720939 LPN720912:LPN720939 LZJ720912:LZJ720939 MJF720912:MJF720939 MTB720912:MTB720939 NCX720912:NCX720939 NMT720912:NMT720939 NWP720912:NWP720939 OGL720912:OGL720939 OQH720912:OQH720939 PAD720912:PAD720939 PJZ720912:PJZ720939 PTV720912:PTV720939 QDR720912:QDR720939 QNN720912:QNN720939 QXJ720912:QXJ720939 RHF720912:RHF720939 RRB720912:RRB720939 SAX720912:SAX720939 SKT720912:SKT720939 SUP720912:SUP720939 TEL720912:TEL720939 TOH720912:TOH720939 TYD720912:TYD720939 UHZ720912:UHZ720939 URV720912:URV720939 VBR720912:VBR720939 VLN720912:VLN720939 VVJ720912:VVJ720939 WFF720912:WFF720939 WPB720912:WPB720939 WYX720912:WYX720939 CP786448:CP786475 ML786448:ML786475 WH786448:WH786475 AGD786448:AGD786475 APZ786448:APZ786475 AZV786448:AZV786475 BJR786448:BJR786475 BTN786448:BTN786475 CDJ786448:CDJ786475 CNF786448:CNF786475 CXB786448:CXB786475 DGX786448:DGX786475 DQT786448:DQT786475 EAP786448:EAP786475 EKL786448:EKL786475 EUH786448:EUH786475 FED786448:FED786475 FNZ786448:FNZ786475 FXV786448:FXV786475 GHR786448:GHR786475 GRN786448:GRN786475 HBJ786448:HBJ786475 HLF786448:HLF786475 HVB786448:HVB786475 IEX786448:IEX786475 IOT786448:IOT786475 IYP786448:IYP786475 JIL786448:JIL786475 JSH786448:JSH786475 KCD786448:KCD786475 KLZ786448:KLZ786475 KVV786448:KVV786475 LFR786448:LFR786475 LPN786448:LPN786475 LZJ786448:LZJ786475 MJF786448:MJF786475 MTB786448:MTB786475 NCX786448:NCX786475 NMT786448:NMT786475 NWP786448:NWP786475 OGL786448:OGL786475 OQH786448:OQH786475 PAD786448:PAD786475 PJZ786448:PJZ786475 PTV786448:PTV786475 QDR786448:QDR786475 QNN786448:QNN786475 QXJ786448:QXJ786475 RHF786448:RHF786475 RRB786448:RRB786475 SAX786448:SAX786475 SKT786448:SKT786475 SUP786448:SUP786475 TEL786448:TEL786475 TOH786448:TOH786475 TYD786448:TYD786475 UHZ786448:UHZ786475 URV786448:URV786475 VBR786448:VBR786475 VLN786448:VLN786475 VVJ786448:VVJ786475 WFF786448:WFF786475 WPB786448:WPB786475 WYX786448:WYX786475 CP851984:CP852011 ML851984:ML852011 WH851984:WH852011 AGD851984:AGD852011 APZ851984:APZ852011 AZV851984:AZV852011 BJR851984:BJR852011 BTN851984:BTN852011 CDJ851984:CDJ852011 CNF851984:CNF852011 CXB851984:CXB852011 DGX851984:DGX852011 DQT851984:DQT852011 EAP851984:EAP852011 EKL851984:EKL852011 EUH851984:EUH852011 FED851984:FED852011 FNZ851984:FNZ852011 FXV851984:FXV852011 GHR851984:GHR852011 GRN851984:GRN852011 HBJ851984:HBJ852011 HLF851984:HLF852011 HVB851984:HVB852011 IEX851984:IEX852011 IOT851984:IOT852011 IYP851984:IYP852011 JIL851984:JIL852011 JSH851984:JSH852011 KCD851984:KCD852011 KLZ851984:KLZ852011 KVV851984:KVV852011 LFR851984:LFR852011 LPN851984:LPN852011 LZJ851984:LZJ852011 MJF851984:MJF852011 MTB851984:MTB852011 NCX851984:NCX852011 NMT851984:NMT852011 NWP851984:NWP852011 OGL851984:OGL852011 OQH851984:OQH852011 PAD851984:PAD852011 PJZ851984:PJZ852011 PTV851984:PTV852011 QDR851984:QDR852011 QNN851984:QNN852011 QXJ851984:QXJ852011 RHF851984:RHF852011 RRB851984:RRB852011 SAX851984:SAX852011 SKT851984:SKT852011 SUP851984:SUP852011 TEL851984:TEL852011 TOH851984:TOH852011 TYD851984:TYD852011 UHZ851984:UHZ852011 URV851984:URV852011 VBR851984:VBR852011 VLN851984:VLN852011 VVJ851984:VVJ852011 WFF851984:WFF852011 WPB851984:WPB852011 WYX851984:WYX852011 CP917520:CP917547 ML917520:ML917547 WH917520:WH917547 AGD917520:AGD917547 APZ917520:APZ917547 AZV917520:AZV917547 BJR917520:BJR917547 BTN917520:BTN917547 CDJ917520:CDJ917547 CNF917520:CNF917547 CXB917520:CXB917547 DGX917520:DGX917547 DQT917520:DQT917547 EAP917520:EAP917547 EKL917520:EKL917547 EUH917520:EUH917547 FED917520:FED917547 FNZ917520:FNZ917547 FXV917520:FXV917547 GHR917520:GHR917547 GRN917520:GRN917547 HBJ917520:HBJ917547 HLF917520:HLF917547 HVB917520:HVB917547 IEX917520:IEX917547 IOT917520:IOT917547 IYP917520:IYP917547 JIL917520:JIL917547 JSH917520:JSH917547 KCD917520:KCD917547 KLZ917520:KLZ917547 KVV917520:KVV917547 LFR917520:LFR917547 LPN917520:LPN917547 LZJ917520:LZJ917547 MJF917520:MJF917547 MTB917520:MTB917547 NCX917520:NCX917547 NMT917520:NMT917547 NWP917520:NWP917547 OGL917520:OGL917547 OQH917520:OQH917547 PAD917520:PAD917547 PJZ917520:PJZ917547 PTV917520:PTV917547 QDR917520:QDR917547 QNN917520:QNN917547 QXJ917520:QXJ917547 RHF917520:RHF917547 RRB917520:RRB917547 SAX917520:SAX917547 SKT917520:SKT917547 SUP917520:SUP917547 TEL917520:TEL917547 TOH917520:TOH917547 TYD917520:TYD917547 UHZ917520:UHZ917547 URV917520:URV917547 VBR917520:VBR917547 VLN917520:VLN917547 VVJ917520:VVJ917547 WFF917520:WFF917547 WPB917520:WPB917547 WYX917520:WYX917547 CP983056:CP983083 ML983056:ML983083 WH983056:WH983083 AGD983056:AGD983083 APZ983056:APZ983083 AZV983056:AZV983083 BJR983056:BJR983083 BTN983056:BTN983083 CDJ983056:CDJ983083 CNF983056:CNF983083 CXB983056:CXB983083 DGX983056:DGX983083 DQT983056:DQT983083 EAP983056:EAP983083 EKL983056:EKL983083 EUH983056:EUH983083 FED983056:FED983083 FNZ983056:FNZ983083 FXV983056:FXV983083 GHR983056:GHR983083 GRN983056:GRN983083 HBJ983056:HBJ983083 HLF983056:HLF983083 HVB983056:HVB983083 IEX983056:IEX983083 IOT983056:IOT983083 IYP983056:IYP983083 JIL983056:JIL983083 JSH983056:JSH983083 KCD983056:KCD983083 KLZ983056:KLZ983083 KVV983056:KVV983083 LFR983056:LFR983083 LPN983056:LPN983083 LZJ983056:LZJ983083 MJF983056:MJF983083 MTB983056:MTB983083 NCX983056:NCX983083 NMT983056:NMT983083 NWP983056:NWP983083 OGL983056:OGL983083 OQH983056:OQH983083 PAD983056:PAD983083 PJZ983056:PJZ983083 PTV983056:PTV983083 QDR983056:QDR983083 QNN983056:QNN983083 QXJ983056:QXJ983083 RHF983056:RHF983083 RRB983056:RRB983083 SAX983056:SAX983083 SKT983056:SKT983083 SUP983056:SUP983083 TEL983056:TEL983083 TOH983056:TOH983083 TYD983056:TYD983083 UHZ983056:UHZ983083 URV983056:URV983083 VBR983056:VBR983083 VLN983056:VLN983083 VVJ983056:VVJ983083 WFF983056:WFF983083 WPB983056:WPB983083 WYX983056:WYX983083 DB16:DB43 MX16:MX43 WT16:WT43 AGP16:AGP43 AQL16:AQL43 BAH16:BAH43 BKD16:BKD43 BTZ16:BTZ43 CDV16:CDV43 CNR16:CNR43 CXN16:CXN43 DHJ16:DHJ43 DRF16:DRF43 EBB16:EBB43 EKX16:EKX43 EUT16:EUT43 FEP16:FEP43 FOL16:FOL43 FYH16:FYH43 GID16:GID43 GRZ16:GRZ43 HBV16:HBV43 HLR16:HLR43 HVN16:HVN43 IFJ16:IFJ43 IPF16:IPF43 IZB16:IZB43 JIX16:JIX43 JST16:JST43 KCP16:KCP43 KML16:KML43 KWH16:KWH43 LGD16:LGD43 LPZ16:LPZ43 LZV16:LZV43 MJR16:MJR43 MTN16:MTN43 NDJ16:NDJ43 NNF16:NNF43 NXB16:NXB43 OGX16:OGX43 OQT16:OQT43 PAP16:PAP43 PKL16:PKL43 PUH16:PUH43 QED16:QED43 QNZ16:QNZ43 QXV16:QXV43 RHR16:RHR43 RRN16:RRN43 SBJ16:SBJ43 SLF16:SLF43 SVB16:SVB43 TEX16:TEX43 TOT16:TOT43 TYP16:TYP43 UIL16:UIL43 USH16:USH43 VCD16:VCD43 VLZ16:VLZ43 VVV16:VVV43 WFR16:WFR43 WPN16:WPN43 WZJ16:WZJ43 DB65552:DB65579 MX65552:MX65579 WT65552:WT65579 AGP65552:AGP65579 AQL65552:AQL65579 BAH65552:BAH65579 BKD65552:BKD65579 BTZ65552:BTZ65579 CDV65552:CDV65579 CNR65552:CNR65579 CXN65552:CXN65579 DHJ65552:DHJ65579 DRF65552:DRF65579 EBB65552:EBB65579 EKX65552:EKX65579 EUT65552:EUT65579 FEP65552:FEP65579 FOL65552:FOL65579 FYH65552:FYH65579 GID65552:GID65579 GRZ65552:GRZ65579 HBV65552:HBV65579 HLR65552:HLR65579 HVN65552:HVN65579 IFJ65552:IFJ65579 IPF65552:IPF65579 IZB65552:IZB65579 JIX65552:JIX65579 JST65552:JST65579 KCP65552:KCP65579 KML65552:KML65579 KWH65552:KWH65579 LGD65552:LGD65579 LPZ65552:LPZ65579 LZV65552:LZV65579 MJR65552:MJR65579 MTN65552:MTN65579 NDJ65552:NDJ65579 NNF65552:NNF65579 NXB65552:NXB65579 OGX65552:OGX65579 OQT65552:OQT65579 PAP65552:PAP65579 PKL65552:PKL65579 PUH65552:PUH65579 QED65552:QED65579 QNZ65552:QNZ65579 QXV65552:QXV65579 RHR65552:RHR65579 RRN65552:RRN65579 SBJ65552:SBJ65579 SLF65552:SLF65579 SVB65552:SVB65579 TEX65552:TEX65579 TOT65552:TOT65579 TYP65552:TYP65579 UIL65552:UIL65579 USH65552:USH65579 VCD65552:VCD65579 VLZ65552:VLZ65579 VVV65552:VVV65579 WFR65552:WFR65579 WPN65552:WPN65579 WZJ65552:WZJ65579 DB131088:DB131115 MX131088:MX131115 WT131088:WT131115 AGP131088:AGP131115 AQL131088:AQL131115 BAH131088:BAH131115 BKD131088:BKD131115 BTZ131088:BTZ131115 CDV131088:CDV131115 CNR131088:CNR131115 CXN131088:CXN131115 DHJ131088:DHJ131115 DRF131088:DRF131115 EBB131088:EBB131115 EKX131088:EKX131115 EUT131088:EUT131115 FEP131088:FEP131115 FOL131088:FOL131115 FYH131088:FYH131115 GID131088:GID131115 GRZ131088:GRZ131115 HBV131088:HBV131115 HLR131088:HLR131115 HVN131088:HVN131115 IFJ131088:IFJ131115 IPF131088:IPF131115 IZB131088:IZB131115 JIX131088:JIX131115 JST131088:JST131115 KCP131088:KCP131115 KML131088:KML131115 KWH131088:KWH131115 LGD131088:LGD131115 LPZ131088:LPZ131115 LZV131088:LZV131115 MJR131088:MJR131115 MTN131088:MTN131115 NDJ131088:NDJ131115 NNF131088:NNF131115 NXB131088:NXB131115 OGX131088:OGX131115 OQT131088:OQT131115 PAP131088:PAP131115 PKL131088:PKL131115 PUH131088:PUH131115 QED131088:QED131115 QNZ131088:QNZ131115 QXV131088:QXV131115 RHR131088:RHR131115 RRN131088:RRN131115 SBJ131088:SBJ131115 SLF131088:SLF131115 SVB131088:SVB131115 TEX131088:TEX131115 TOT131088:TOT131115 TYP131088:TYP131115 UIL131088:UIL131115 USH131088:USH131115 VCD131088:VCD131115 VLZ131088:VLZ131115 VVV131088:VVV131115 WFR131088:WFR131115 WPN131088:WPN131115 WZJ131088:WZJ131115 DB196624:DB196651 MX196624:MX196651 WT196624:WT196651 AGP196624:AGP196651 AQL196624:AQL196651 BAH196624:BAH196651 BKD196624:BKD196651 BTZ196624:BTZ196651 CDV196624:CDV196651 CNR196624:CNR196651 CXN196624:CXN196651 DHJ196624:DHJ196651 DRF196624:DRF196651 EBB196624:EBB196651 EKX196624:EKX196651 EUT196624:EUT196651 FEP196624:FEP196651 FOL196624:FOL196651 FYH196624:FYH196651 GID196624:GID196651 GRZ196624:GRZ196651 HBV196624:HBV196651 HLR196624:HLR196651 HVN196624:HVN196651 IFJ196624:IFJ196651 IPF196624:IPF196651 IZB196624:IZB196651 JIX196624:JIX196651 JST196624:JST196651 KCP196624:KCP196651 KML196624:KML196651 KWH196624:KWH196651 LGD196624:LGD196651 LPZ196624:LPZ196651 LZV196624:LZV196651 MJR196624:MJR196651 MTN196624:MTN196651 NDJ196624:NDJ196651 NNF196624:NNF196651 NXB196624:NXB196651 OGX196624:OGX196651 OQT196624:OQT196651 PAP196624:PAP196651 PKL196624:PKL196651 PUH196624:PUH196651 QED196624:QED196651 QNZ196624:QNZ196651 QXV196624:QXV196651 RHR196624:RHR196651 RRN196624:RRN196651 SBJ196624:SBJ196651 SLF196624:SLF196651 SVB196624:SVB196651 TEX196624:TEX196651 TOT196624:TOT196651 TYP196624:TYP196651 UIL196624:UIL196651 USH196624:USH196651 VCD196624:VCD196651 VLZ196624:VLZ196651 VVV196624:VVV196651 WFR196624:WFR196651 WPN196624:WPN196651 WZJ196624:WZJ196651 DB262160:DB262187 MX262160:MX262187 WT262160:WT262187 AGP262160:AGP262187 AQL262160:AQL262187 BAH262160:BAH262187 BKD262160:BKD262187 BTZ262160:BTZ262187 CDV262160:CDV262187 CNR262160:CNR262187 CXN262160:CXN262187 DHJ262160:DHJ262187 DRF262160:DRF262187 EBB262160:EBB262187 EKX262160:EKX262187 EUT262160:EUT262187 FEP262160:FEP262187 FOL262160:FOL262187 FYH262160:FYH262187 GID262160:GID262187 GRZ262160:GRZ262187 HBV262160:HBV262187 HLR262160:HLR262187 HVN262160:HVN262187 IFJ262160:IFJ262187 IPF262160:IPF262187 IZB262160:IZB262187 JIX262160:JIX262187 JST262160:JST262187 KCP262160:KCP262187 KML262160:KML262187 KWH262160:KWH262187 LGD262160:LGD262187 LPZ262160:LPZ262187 LZV262160:LZV262187 MJR262160:MJR262187 MTN262160:MTN262187 NDJ262160:NDJ262187 NNF262160:NNF262187 NXB262160:NXB262187 OGX262160:OGX262187 OQT262160:OQT262187 PAP262160:PAP262187 PKL262160:PKL262187 PUH262160:PUH262187 QED262160:QED262187 QNZ262160:QNZ262187 QXV262160:QXV262187 RHR262160:RHR262187 RRN262160:RRN262187 SBJ262160:SBJ262187 SLF262160:SLF262187 SVB262160:SVB262187 TEX262160:TEX262187 TOT262160:TOT262187 TYP262160:TYP262187 UIL262160:UIL262187 USH262160:USH262187 VCD262160:VCD262187 VLZ262160:VLZ262187 VVV262160:VVV262187 WFR262160:WFR262187 WPN262160:WPN262187 WZJ262160:WZJ262187 DB327696:DB327723 MX327696:MX327723 WT327696:WT327723 AGP327696:AGP327723 AQL327696:AQL327723 BAH327696:BAH327723 BKD327696:BKD327723 BTZ327696:BTZ327723 CDV327696:CDV327723 CNR327696:CNR327723 CXN327696:CXN327723 DHJ327696:DHJ327723 DRF327696:DRF327723 EBB327696:EBB327723 EKX327696:EKX327723 EUT327696:EUT327723 FEP327696:FEP327723 FOL327696:FOL327723 FYH327696:FYH327723 GID327696:GID327723 GRZ327696:GRZ327723 HBV327696:HBV327723 HLR327696:HLR327723 HVN327696:HVN327723 IFJ327696:IFJ327723 IPF327696:IPF327723 IZB327696:IZB327723 JIX327696:JIX327723 JST327696:JST327723 KCP327696:KCP327723 KML327696:KML327723 KWH327696:KWH327723 LGD327696:LGD327723 LPZ327696:LPZ327723 LZV327696:LZV327723 MJR327696:MJR327723 MTN327696:MTN327723 NDJ327696:NDJ327723 NNF327696:NNF327723 NXB327696:NXB327723 OGX327696:OGX327723 OQT327696:OQT327723 PAP327696:PAP327723 PKL327696:PKL327723 PUH327696:PUH327723 QED327696:QED327723 QNZ327696:QNZ327723 QXV327696:QXV327723 RHR327696:RHR327723 RRN327696:RRN327723 SBJ327696:SBJ327723 SLF327696:SLF327723 SVB327696:SVB327723 TEX327696:TEX327723 TOT327696:TOT327723 TYP327696:TYP327723 UIL327696:UIL327723 USH327696:USH327723 VCD327696:VCD327723 VLZ327696:VLZ327723 VVV327696:VVV327723 WFR327696:WFR327723 WPN327696:WPN327723 WZJ327696:WZJ327723 DB393232:DB393259 MX393232:MX393259 WT393232:WT393259 AGP393232:AGP393259 AQL393232:AQL393259 BAH393232:BAH393259 BKD393232:BKD393259 BTZ393232:BTZ393259 CDV393232:CDV393259 CNR393232:CNR393259 CXN393232:CXN393259 DHJ393232:DHJ393259 DRF393232:DRF393259 EBB393232:EBB393259 EKX393232:EKX393259 EUT393232:EUT393259 FEP393232:FEP393259 FOL393232:FOL393259 FYH393232:FYH393259 GID393232:GID393259 GRZ393232:GRZ393259 HBV393232:HBV393259 HLR393232:HLR393259 HVN393232:HVN393259 IFJ393232:IFJ393259 IPF393232:IPF393259 IZB393232:IZB393259 JIX393232:JIX393259 JST393232:JST393259 KCP393232:KCP393259 KML393232:KML393259 KWH393232:KWH393259 LGD393232:LGD393259 LPZ393232:LPZ393259 LZV393232:LZV393259 MJR393232:MJR393259 MTN393232:MTN393259 NDJ393232:NDJ393259 NNF393232:NNF393259 NXB393232:NXB393259 OGX393232:OGX393259 OQT393232:OQT393259 PAP393232:PAP393259 PKL393232:PKL393259 PUH393232:PUH393259 QED393232:QED393259 QNZ393232:QNZ393259 QXV393232:QXV393259 RHR393232:RHR393259 RRN393232:RRN393259 SBJ393232:SBJ393259 SLF393232:SLF393259 SVB393232:SVB393259 TEX393232:TEX393259 TOT393232:TOT393259 TYP393232:TYP393259 UIL393232:UIL393259 USH393232:USH393259 VCD393232:VCD393259 VLZ393232:VLZ393259 VVV393232:VVV393259 WFR393232:WFR393259 WPN393232:WPN393259 WZJ393232:WZJ393259 DB458768:DB458795 MX458768:MX458795 WT458768:WT458795 AGP458768:AGP458795 AQL458768:AQL458795 BAH458768:BAH458795 BKD458768:BKD458795 BTZ458768:BTZ458795 CDV458768:CDV458795 CNR458768:CNR458795 CXN458768:CXN458795 DHJ458768:DHJ458795 DRF458768:DRF458795 EBB458768:EBB458795 EKX458768:EKX458795 EUT458768:EUT458795 FEP458768:FEP458795 FOL458768:FOL458795 FYH458768:FYH458795 GID458768:GID458795 GRZ458768:GRZ458795 HBV458768:HBV458795 HLR458768:HLR458795 HVN458768:HVN458795 IFJ458768:IFJ458795 IPF458768:IPF458795 IZB458768:IZB458795 JIX458768:JIX458795 JST458768:JST458795 KCP458768:KCP458795 KML458768:KML458795 KWH458768:KWH458795 LGD458768:LGD458795 LPZ458768:LPZ458795 LZV458768:LZV458795 MJR458768:MJR458795 MTN458768:MTN458795 NDJ458768:NDJ458795 NNF458768:NNF458795 NXB458768:NXB458795 OGX458768:OGX458795 OQT458768:OQT458795 PAP458768:PAP458795 PKL458768:PKL458795 PUH458768:PUH458795 QED458768:QED458795 QNZ458768:QNZ458795 QXV458768:QXV458795 RHR458768:RHR458795 RRN458768:RRN458795 SBJ458768:SBJ458795 SLF458768:SLF458795 SVB458768:SVB458795 TEX458768:TEX458795 TOT458768:TOT458795 TYP458768:TYP458795 UIL458768:UIL458795 USH458768:USH458795 VCD458768:VCD458795 VLZ458768:VLZ458795 VVV458768:VVV458795 WFR458768:WFR458795 WPN458768:WPN458795 WZJ458768:WZJ458795 DB524304:DB524331 MX524304:MX524331 WT524304:WT524331 AGP524304:AGP524331 AQL524304:AQL524331 BAH524304:BAH524331 BKD524304:BKD524331 BTZ524304:BTZ524331 CDV524304:CDV524331 CNR524304:CNR524331 CXN524304:CXN524331 DHJ524304:DHJ524331 DRF524304:DRF524331 EBB524304:EBB524331 EKX524304:EKX524331 EUT524304:EUT524331 FEP524304:FEP524331 FOL524304:FOL524331 FYH524304:FYH524331 GID524304:GID524331 GRZ524304:GRZ524331 HBV524304:HBV524331 HLR524304:HLR524331 HVN524304:HVN524331 IFJ524304:IFJ524331 IPF524304:IPF524331 IZB524304:IZB524331 JIX524304:JIX524331 JST524304:JST524331 KCP524304:KCP524331 KML524304:KML524331 KWH524304:KWH524331 LGD524304:LGD524331 LPZ524304:LPZ524331 LZV524304:LZV524331 MJR524304:MJR524331 MTN524304:MTN524331 NDJ524304:NDJ524331 NNF524304:NNF524331 NXB524304:NXB524331 OGX524304:OGX524331 OQT524304:OQT524331 PAP524304:PAP524331 PKL524304:PKL524331 PUH524304:PUH524331 QED524304:QED524331 QNZ524304:QNZ524331 QXV524304:QXV524331 RHR524304:RHR524331 RRN524304:RRN524331 SBJ524304:SBJ524331 SLF524304:SLF524331 SVB524304:SVB524331 TEX524304:TEX524331 TOT524304:TOT524331 TYP524304:TYP524331 UIL524304:UIL524331 USH524304:USH524331 VCD524304:VCD524331 VLZ524304:VLZ524331 VVV524304:VVV524331 WFR524304:WFR524331 WPN524304:WPN524331 WZJ524304:WZJ524331 DB589840:DB589867 MX589840:MX589867 WT589840:WT589867 AGP589840:AGP589867 AQL589840:AQL589867 BAH589840:BAH589867 BKD589840:BKD589867 BTZ589840:BTZ589867 CDV589840:CDV589867 CNR589840:CNR589867 CXN589840:CXN589867 DHJ589840:DHJ589867 DRF589840:DRF589867 EBB589840:EBB589867 EKX589840:EKX589867 EUT589840:EUT589867 FEP589840:FEP589867 FOL589840:FOL589867 FYH589840:FYH589867 GID589840:GID589867 GRZ589840:GRZ589867 HBV589840:HBV589867 HLR589840:HLR589867 HVN589840:HVN589867 IFJ589840:IFJ589867 IPF589840:IPF589867 IZB589840:IZB589867 JIX589840:JIX589867 JST589840:JST589867 KCP589840:KCP589867 KML589840:KML589867 KWH589840:KWH589867 LGD589840:LGD589867 LPZ589840:LPZ589867 LZV589840:LZV589867 MJR589840:MJR589867 MTN589840:MTN589867 NDJ589840:NDJ589867 NNF589840:NNF589867 NXB589840:NXB589867 OGX589840:OGX589867 OQT589840:OQT589867 PAP589840:PAP589867 PKL589840:PKL589867 PUH589840:PUH589867 QED589840:QED589867 QNZ589840:QNZ589867 QXV589840:QXV589867 RHR589840:RHR589867 RRN589840:RRN589867 SBJ589840:SBJ589867 SLF589840:SLF589867 SVB589840:SVB589867 TEX589840:TEX589867 TOT589840:TOT589867 TYP589840:TYP589867 UIL589840:UIL589867 USH589840:USH589867 VCD589840:VCD589867 VLZ589840:VLZ589867 VVV589840:VVV589867 WFR589840:WFR589867 WPN589840:WPN589867 WZJ589840:WZJ589867 DB655376:DB655403 MX655376:MX655403 WT655376:WT655403 AGP655376:AGP655403 AQL655376:AQL655403 BAH655376:BAH655403 BKD655376:BKD655403 BTZ655376:BTZ655403 CDV655376:CDV655403 CNR655376:CNR655403 CXN655376:CXN655403 DHJ655376:DHJ655403 DRF655376:DRF655403 EBB655376:EBB655403 EKX655376:EKX655403 EUT655376:EUT655403 FEP655376:FEP655403 FOL655376:FOL655403 FYH655376:FYH655403 GID655376:GID655403 GRZ655376:GRZ655403 HBV655376:HBV655403 HLR655376:HLR655403 HVN655376:HVN655403 IFJ655376:IFJ655403 IPF655376:IPF655403 IZB655376:IZB655403 JIX655376:JIX655403 JST655376:JST655403 KCP655376:KCP655403 KML655376:KML655403 KWH655376:KWH655403 LGD655376:LGD655403 LPZ655376:LPZ655403 LZV655376:LZV655403 MJR655376:MJR655403 MTN655376:MTN655403 NDJ655376:NDJ655403 NNF655376:NNF655403 NXB655376:NXB655403 OGX655376:OGX655403 OQT655376:OQT655403 PAP655376:PAP655403 PKL655376:PKL655403 PUH655376:PUH655403 QED655376:QED655403 QNZ655376:QNZ655403 QXV655376:QXV655403 RHR655376:RHR655403 RRN655376:RRN655403 SBJ655376:SBJ655403 SLF655376:SLF655403 SVB655376:SVB655403 TEX655376:TEX655403 TOT655376:TOT655403 TYP655376:TYP655403 UIL655376:UIL655403 USH655376:USH655403 VCD655376:VCD655403 VLZ655376:VLZ655403 VVV655376:VVV655403 WFR655376:WFR655403 WPN655376:WPN655403 WZJ655376:WZJ655403 DB720912:DB720939 MX720912:MX720939 WT720912:WT720939 AGP720912:AGP720939 AQL720912:AQL720939 BAH720912:BAH720939 BKD720912:BKD720939 BTZ720912:BTZ720939 CDV720912:CDV720939 CNR720912:CNR720939 CXN720912:CXN720939 DHJ720912:DHJ720939 DRF720912:DRF720939 EBB720912:EBB720939 EKX720912:EKX720939 EUT720912:EUT720939 FEP720912:FEP720939 FOL720912:FOL720939 FYH720912:FYH720939 GID720912:GID720939 GRZ720912:GRZ720939 HBV720912:HBV720939 HLR720912:HLR720939 HVN720912:HVN720939 IFJ720912:IFJ720939 IPF720912:IPF720939 IZB720912:IZB720939 JIX720912:JIX720939 JST720912:JST720939 KCP720912:KCP720939 KML720912:KML720939 KWH720912:KWH720939 LGD720912:LGD720939 LPZ720912:LPZ720939 LZV720912:LZV720939 MJR720912:MJR720939 MTN720912:MTN720939 NDJ720912:NDJ720939 NNF720912:NNF720939 NXB720912:NXB720939 OGX720912:OGX720939 OQT720912:OQT720939 PAP720912:PAP720939 PKL720912:PKL720939 PUH720912:PUH720939 QED720912:QED720939 QNZ720912:QNZ720939 QXV720912:QXV720939 RHR720912:RHR720939 RRN720912:RRN720939 SBJ720912:SBJ720939 SLF720912:SLF720939 SVB720912:SVB720939 TEX720912:TEX720939 TOT720912:TOT720939 TYP720912:TYP720939 UIL720912:UIL720939 USH720912:USH720939 VCD720912:VCD720939 VLZ720912:VLZ720939 VVV720912:VVV720939 WFR720912:WFR720939 WPN720912:WPN720939 WZJ720912:WZJ720939 DB786448:DB786475 MX786448:MX786475 WT786448:WT786475 AGP786448:AGP786475 AQL786448:AQL786475 BAH786448:BAH786475 BKD786448:BKD786475 BTZ786448:BTZ786475 CDV786448:CDV786475 CNR786448:CNR786475 CXN786448:CXN786475 DHJ786448:DHJ786475 DRF786448:DRF786475 EBB786448:EBB786475 EKX786448:EKX786475 EUT786448:EUT786475 FEP786448:FEP786475 FOL786448:FOL786475 FYH786448:FYH786475 GID786448:GID786475 GRZ786448:GRZ786475 HBV786448:HBV786475 HLR786448:HLR786475 HVN786448:HVN786475 IFJ786448:IFJ786475 IPF786448:IPF786475 IZB786448:IZB786475 JIX786448:JIX786475 JST786448:JST786475 KCP786448:KCP786475 KML786448:KML786475 KWH786448:KWH786475 LGD786448:LGD786475 LPZ786448:LPZ786475 LZV786448:LZV786475 MJR786448:MJR786475 MTN786448:MTN786475 NDJ786448:NDJ786475 NNF786448:NNF786475 NXB786448:NXB786475 OGX786448:OGX786475 OQT786448:OQT786475 PAP786448:PAP786475 PKL786448:PKL786475 PUH786448:PUH786475 QED786448:QED786475 QNZ786448:QNZ786475 QXV786448:QXV786475 RHR786448:RHR786475 RRN786448:RRN786475 SBJ786448:SBJ786475 SLF786448:SLF786475 SVB786448:SVB786475 TEX786448:TEX786475 TOT786448:TOT786475 TYP786448:TYP786475 UIL786448:UIL786475 USH786448:USH786475 VCD786448:VCD786475 VLZ786448:VLZ786475 VVV786448:VVV786475 WFR786448:WFR786475 WPN786448:WPN786475 WZJ786448:WZJ786475 DB851984:DB852011 MX851984:MX852011 WT851984:WT852011 AGP851984:AGP852011 AQL851984:AQL852011 BAH851984:BAH852011 BKD851984:BKD852011 BTZ851984:BTZ852011 CDV851984:CDV852011 CNR851984:CNR852011 CXN851984:CXN852011 DHJ851984:DHJ852011 DRF851984:DRF852011 EBB851984:EBB852011 EKX851984:EKX852011 EUT851984:EUT852011 FEP851984:FEP852011 FOL851984:FOL852011 FYH851984:FYH852011 GID851984:GID852011 GRZ851984:GRZ852011 HBV851984:HBV852011 HLR851984:HLR852011 HVN851984:HVN852011 IFJ851984:IFJ852011 IPF851984:IPF852011 IZB851984:IZB852011 JIX851984:JIX852011 JST851984:JST852011 KCP851984:KCP852011 KML851984:KML852011 KWH851984:KWH852011 LGD851984:LGD852011 LPZ851984:LPZ852011 LZV851984:LZV852011 MJR851984:MJR852011 MTN851984:MTN852011 NDJ851984:NDJ852011 NNF851984:NNF852011 NXB851984:NXB852011 OGX851984:OGX852011 OQT851984:OQT852011 PAP851984:PAP852011 PKL851984:PKL852011 PUH851984:PUH852011 QED851984:QED852011 QNZ851984:QNZ852011 QXV851984:QXV852011 RHR851984:RHR852011 RRN851984:RRN852011 SBJ851984:SBJ852011 SLF851984:SLF852011 SVB851984:SVB852011 TEX851984:TEX852011 TOT851984:TOT852011 TYP851984:TYP852011 UIL851984:UIL852011 USH851984:USH852011 VCD851984:VCD852011 VLZ851984:VLZ852011 VVV851984:VVV852011 WFR851984:WFR852011 WPN851984:WPN852011 WZJ851984:WZJ852011 DB917520:DB917547 MX917520:MX917547 WT917520:WT917547 AGP917520:AGP917547 AQL917520:AQL917547 BAH917520:BAH917547 BKD917520:BKD917547 BTZ917520:BTZ917547 CDV917520:CDV917547 CNR917520:CNR917547 CXN917520:CXN917547 DHJ917520:DHJ917547 DRF917520:DRF917547 EBB917520:EBB917547 EKX917520:EKX917547 EUT917520:EUT917547 FEP917520:FEP917547 FOL917520:FOL917547 FYH917520:FYH917547 GID917520:GID917547 GRZ917520:GRZ917547 HBV917520:HBV917547 HLR917520:HLR917547 HVN917520:HVN917547 IFJ917520:IFJ917547 IPF917520:IPF917547 IZB917520:IZB917547 JIX917520:JIX917547 JST917520:JST917547 KCP917520:KCP917547 KML917520:KML917547 KWH917520:KWH917547 LGD917520:LGD917547 LPZ917520:LPZ917547 LZV917520:LZV917547 MJR917520:MJR917547 MTN917520:MTN917547 NDJ917520:NDJ917547 NNF917520:NNF917547 NXB917520:NXB917547 OGX917520:OGX917547 OQT917520:OQT917547 PAP917520:PAP917547 PKL917520:PKL917547 PUH917520:PUH917547 QED917520:QED917547 QNZ917520:QNZ917547 QXV917520:QXV917547 RHR917520:RHR917547 RRN917520:RRN917547 SBJ917520:SBJ917547 SLF917520:SLF917547 SVB917520:SVB917547 TEX917520:TEX917547 TOT917520:TOT917547 TYP917520:TYP917547 UIL917520:UIL917547 USH917520:USH917547 VCD917520:VCD917547 VLZ917520:VLZ917547 VVV917520:VVV917547 WFR917520:WFR917547 WPN917520:WPN917547 WZJ917520:WZJ917547 DB983056:DB983083 MX983056:MX983083 WT983056:WT983083 AGP983056:AGP983083 AQL983056:AQL983083 BAH983056:BAH983083 BKD983056:BKD983083 BTZ983056:BTZ983083 CDV983056:CDV983083 CNR983056:CNR983083 CXN983056:CXN983083 DHJ983056:DHJ983083 DRF983056:DRF983083 EBB983056:EBB983083 EKX983056:EKX983083 EUT983056:EUT983083 FEP983056:FEP983083 FOL983056:FOL983083 FYH983056:FYH983083 GID983056:GID983083 GRZ983056:GRZ983083 HBV983056:HBV983083 HLR983056:HLR983083 HVN983056:HVN983083 IFJ983056:IFJ983083 IPF983056:IPF983083 IZB983056:IZB983083 JIX983056:JIX983083 JST983056:JST983083 KCP983056:KCP983083 KML983056:KML983083 KWH983056:KWH983083 LGD983056:LGD983083 LPZ983056:LPZ983083 LZV983056:LZV983083 MJR983056:MJR983083 MTN983056:MTN983083 NDJ983056:NDJ983083 NNF983056:NNF983083 NXB983056:NXB983083 OGX983056:OGX983083 OQT983056:OQT983083 PAP983056:PAP983083 PKL983056:PKL983083 PUH983056:PUH983083 QED983056:QED983083 QNZ983056:QNZ983083 QXV983056:QXV983083 RHR983056:RHR983083 RRN983056:RRN983083 SBJ983056:SBJ983083 SLF983056:SLF983083 SVB983056:SVB983083 TEX983056:TEX983083 TOT983056:TOT983083 TYP983056:TYP983083 UIL983056:UIL983083 USH983056:USH983083 VCD983056:VCD983083 VLZ983056:VLZ983083 VVV983056:VVV983083 WFR983056:WFR983083 WPN983056:WPN983083 WZJ983056:WZJ983083 EJ16:EJ43 OF16:OF43 YB16:YB43 AHX16:AHX43 ART16:ART43 BBP16:BBP43 BLL16:BLL43 BVH16:BVH43 CFD16:CFD43 COZ16:COZ43 CYV16:CYV43 DIR16:DIR43 DSN16:DSN43 ECJ16:ECJ43 EMF16:EMF43 EWB16:EWB43 FFX16:FFX43 FPT16:FPT43 FZP16:FZP43 GJL16:GJL43 GTH16:GTH43 HDD16:HDD43 HMZ16:HMZ43 HWV16:HWV43 IGR16:IGR43 IQN16:IQN43 JAJ16:JAJ43 JKF16:JKF43 JUB16:JUB43 KDX16:KDX43 KNT16:KNT43 KXP16:KXP43 LHL16:LHL43 LRH16:LRH43 MBD16:MBD43 MKZ16:MKZ43 MUV16:MUV43 NER16:NER43 NON16:NON43 NYJ16:NYJ43 OIF16:OIF43 OSB16:OSB43 PBX16:PBX43 PLT16:PLT43 PVP16:PVP43 QFL16:QFL43 QPH16:QPH43 QZD16:QZD43 RIZ16:RIZ43 RSV16:RSV43 SCR16:SCR43 SMN16:SMN43 SWJ16:SWJ43 TGF16:TGF43 TQB16:TQB43 TZX16:TZX43 UJT16:UJT43 UTP16:UTP43 VDL16:VDL43 VNH16:VNH43 VXD16:VXD43 WGZ16:WGZ43 WQV16:WQV43 XAR16:XAR43 EJ65552:EJ65579 OF65552:OF65579 YB65552:YB65579 AHX65552:AHX65579 ART65552:ART65579 BBP65552:BBP65579 BLL65552:BLL65579 BVH65552:BVH65579 CFD65552:CFD65579 COZ65552:COZ65579 CYV65552:CYV65579 DIR65552:DIR65579 DSN65552:DSN65579 ECJ65552:ECJ65579 EMF65552:EMF65579 EWB65552:EWB65579 FFX65552:FFX65579 FPT65552:FPT65579 FZP65552:FZP65579 GJL65552:GJL65579 GTH65552:GTH65579 HDD65552:HDD65579 HMZ65552:HMZ65579 HWV65552:HWV65579 IGR65552:IGR65579 IQN65552:IQN65579 JAJ65552:JAJ65579 JKF65552:JKF65579 JUB65552:JUB65579 KDX65552:KDX65579 KNT65552:KNT65579 KXP65552:KXP65579 LHL65552:LHL65579 LRH65552:LRH65579 MBD65552:MBD65579 MKZ65552:MKZ65579 MUV65552:MUV65579 NER65552:NER65579 NON65552:NON65579 NYJ65552:NYJ65579 OIF65552:OIF65579 OSB65552:OSB65579 PBX65552:PBX65579 PLT65552:PLT65579 PVP65552:PVP65579 QFL65552:QFL65579 QPH65552:QPH65579 QZD65552:QZD65579 RIZ65552:RIZ65579 RSV65552:RSV65579 SCR65552:SCR65579 SMN65552:SMN65579 SWJ65552:SWJ65579 TGF65552:TGF65579 TQB65552:TQB65579 TZX65552:TZX65579 UJT65552:UJT65579 UTP65552:UTP65579 VDL65552:VDL65579 VNH65552:VNH65579 VXD65552:VXD65579 WGZ65552:WGZ65579 WQV65552:WQV65579 XAR65552:XAR65579 EJ131088:EJ131115 OF131088:OF131115 YB131088:YB131115 AHX131088:AHX131115 ART131088:ART131115 BBP131088:BBP131115 BLL131088:BLL131115 BVH131088:BVH131115 CFD131088:CFD131115 COZ131088:COZ131115 CYV131088:CYV131115 DIR131088:DIR131115 DSN131088:DSN131115 ECJ131088:ECJ131115 EMF131088:EMF131115 EWB131088:EWB131115 FFX131088:FFX131115 FPT131088:FPT131115 FZP131088:FZP131115 GJL131088:GJL131115 GTH131088:GTH131115 HDD131088:HDD131115 HMZ131088:HMZ131115 HWV131088:HWV131115 IGR131088:IGR131115 IQN131088:IQN131115 JAJ131088:JAJ131115 JKF131088:JKF131115 JUB131088:JUB131115 KDX131088:KDX131115 KNT131088:KNT131115 KXP131088:KXP131115 LHL131088:LHL131115 LRH131088:LRH131115 MBD131088:MBD131115 MKZ131088:MKZ131115 MUV131088:MUV131115 NER131088:NER131115 NON131088:NON131115 NYJ131088:NYJ131115 OIF131088:OIF131115 OSB131088:OSB131115 PBX131088:PBX131115 PLT131088:PLT131115 PVP131088:PVP131115 QFL131088:QFL131115 QPH131088:QPH131115 QZD131088:QZD131115 RIZ131088:RIZ131115 RSV131088:RSV131115 SCR131088:SCR131115 SMN131088:SMN131115 SWJ131088:SWJ131115 TGF131088:TGF131115 TQB131088:TQB131115 TZX131088:TZX131115 UJT131088:UJT131115 UTP131088:UTP131115 VDL131088:VDL131115 VNH131088:VNH131115 VXD131088:VXD131115 WGZ131088:WGZ131115 WQV131088:WQV131115 XAR131088:XAR131115 EJ196624:EJ196651 OF196624:OF196651 YB196624:YB196651 AHX196624:AHX196651 ART196624:ART196651 BBP196624:BBP196651 BLL196624:BLL196651 BVH196624:BVH196651 CFD196624:CFD196651 COZ196624:COZ196651 CYV196624:CYV196651 DIR196624:DIR196651 DSN196624:DSN196651 ECJ196624:ECJ196651 EMF196624:EMF196651 EWB196624:EWB196651 FFX196624:FFX196651 FPT196624:FPT196651 FZP196624:FZP196651 GJL196624:GJL196651 GTH196624:GTH196651 HDD196624:HDD196651 HMZ196624:HMZ196651 HWV196624:HWV196651 IGR196624:IGR196651 IQN196624:IQN196651 JAJ196624:JAJ196651 JKF196624:JKF196651 JUB196624:JUB196651 KDX196624:KDX196651 KNT196624:KNT196651 KXP196624:KXP196651 LHL196624:LHL196651 LRH196624:LRH196651 MBD196624:MBD196651 MKZ196624:MKZ196651 MUV196624:MUV196651 NER196624:NER196651 NON196624:NON196651 NYJ196624:NYJ196651 OIF196624:OIF196651 OSB196624:OSB196651 PBX196624:PBX196651 PLT196624:PLT196651 PVP196624:PVP196651 QFL196624:QFL196651 QPH196624:QPH196651 QZD196624:QZD196651 RIZ196624:RIZ196651 RSV196624:RSV196651 SCR196624:SCR196651 SMN196624:SMN196651 SWJ196624:SWJ196651 TGF196624:TGF196651 TQB196624:TQB196651 TZX196624:TZX196651 UJT196624:UJT196651 UTP196624:UTP196651 VDL196624:VDL196651 VNH196624:VNH196651 VXD196624:VXD196651 WGZ196624:WGZ196651 WQV196624:WQV196651 XAR196624:XAR196651 EJ262160:EJ262187 OF262160:OF262187 YB262160:YB262187 AHX262160:AHX262187 ART262160:ART262187 BBP262160:BBP262187 BLL262160:BLL262187 BVH262160:BVH262187 CFD262160:CFD262187 COZ262160:COZ262187 CYV262160:CYV262187 DIR262160:DIR262187 DSN262160:DSN262187 ECJ262160:ECJ262187 EMF262160:EMF262187 EWB262160:EWB262187 FFX262160:FFX262187 FPT262160:FPT262187 FZP262160:FZP262187 GJL262160:GJL262187 GTH262160:GTH262187 HDD262160:HDD262187 HMZ262160:HMZ262187 HWV262160:HWV262187 IGR262160:IGR262187 IQN262160:IQN262187 JAJ262160:JAJ262187 JKF262160:JKF262187 JUB262160:JUB262187 KDX262160:KDX262187 KNT262160:KNT262187 KXP262160:KXP262187 LHL262160:LHL262187 LRH262160:LRH262187 MBD262160:MBD262187 MKZ262160:MKZ262187 MUV262160:MUV262187 NER262160:NER262187 NON262160:NON262187 NYJ262160:NYJ262187 OIF262160:OIF262187 OSB262160:OSB262187 PBX262160:PBX262187 PLT262160:PLT262187 PVP262160:PVP262187 QFL262160:QFL262187 QPH262160:QPH262187 QZD262160:QZD262187 RIZ262160:RIZ262187 RSV262160:RSV262187 SCR262160:SCR262187 SMN262160:SMN262187 SWJ262160:SWJ262187 TGF262160:TGF262187 TQB262160:TQB262187 TZX262160:TZX262187 UJT262160:UJT262187 UTP262160:UTP262187 VDL262160:VDL262187 VNH262160:VNH262187 VXD262160:VXD262187 WGZ262160:WGZ262187 WQV262160:WQV262187 XAR262160:XAR262187 EJ327696:EJ327723 OF327696:OF327723 YB327696:YB327723 AHX327696:AHX327723 ART327696:ART327723 BBP327696:BBP327723 BLL327696:BLL327723 BVH327696:BVH327723 CFD327696:CFD327723 COZ327696:COZ327723 CYV327696:CYV327723 DIR327696:DIR327723 DSN327696:DSN327723 ECJ327696:ECJ327723 EMF327696:EMF327723 EWB327696:EWB327723 FFX327696:FFX327723 FPT327696:FPT327723 FZP327696:FZP327723 GJL327696:GJL327723 GTH327696:GTH327723 HDD327696:HDD327723 HMZ327696:HMZ327723 HWV327696:HWV327723 IGR327696:IGR327723 IQN327696:IQN327723 JAJ327696:JAJ327723 JKF327696:JKF327723 JUB327696:JUB327723 KDX327696:KDX327723 KNT327696:KNT327723 KXP327696:KXP327723 LHL327696:LHL327723 LRH327696:LRH327723 MBD327696:MBD327723 MKZ327696:MKZ327723 MUV327696:MUV327723 NER327696:NER327723 NON327696:NON327723 NYJ327696:NYJ327723 OIF327696:OIF327723 OSB327696:OSB327723 PBX327696:PBX327723 PLT327696:PLT327723 PVP327696:PVP327723 QFL327696:QFL327723 QPH327696:QPH327723 QZD327696:QZD327723 RIZ327696:RIZ327723 RSV327696:RSV327723 SCR327696:SCR327723 SMN327696:SMN327723 SWJ327696:SWJ327723 TGF327696:TGF327723 TQB327696:TQB327723 TZX327696:TZX327723 UJT327696:UJT327723 UTP327696:UTP327723 VDL327696:VDL327723 VNH327696:VNH327723 VXD327696:VXD327723 WGZ327696:WGZ327723 WQV327696:WQV327723 XAR327696:XAR327723 EJ393232:EJ393259 OF393232:OF393259 YB393232:YB393259 AHX393232:AHX393259 ART393232:ART393259 BBP393232:BBP393259 BLL393232:BLL393259 BVH393232:BVH393259 CFD393232:CFD393259 COZ393232:COZ393259 CYV393232:CYV393259 DIR393232:DIR393259 DSN393232:DSN393259 ECJ393232:ECJ393259 EMF393232:EMF393259 EWB393232:EWB393259 FFX393232:FFX393259 FPT393232:FPT393259 FZP393232:FZP393259 GJL393232:GJL393259 GTH393232:GTH393259 HDD393232:HDD393259 HMZ393232:HMZ393259 HWV393232:HWV393259 IGR393232:IGR393259 IQN393232:IQN393259 JAJ393232:JAJ393259 JKF393232:JKF393259 JUB393232:JUB393259 KDX393232:KDX393259 KNT393232:KNT393259 KXP393232:KXP393259 LHL393232:LHL393259 LRH393232:LRH393259 MBD393232:MBD393259 MKZ393232:MKZ393259 MUV393232:MUV393259 NER393232:NER393259 NON393232:NON393259 NYJ393232:NYJ393259 OIF393232:OIF393259 OSB393232:OSB393259 PBX393232:PBX393259 PLT393232:PLT393259 PVP393232:PVP393259 QFL393232:QFL393259 QPH393232:QPH393259 QZD393232:QZD393259 RIZ393232:RIZ393259 RSV393232:RSV393259 SCR393232:SCR393259 SMN393232:SMN393259 SWJ393232:SWJ393259 TGF393232:TGF393259 TQB393232:TQB393259 TZX393232:TZX393259 UJT393232:UJT393259 UTP393232:UTP393259 VDL393232:VDL393259 VNH393232:VNH393259 VXD393232:VXD393259 WGZ393232:WGZ393259 WQV393232:WQV393259 XAR393232:XAR393259 EJ458768:EJ458795 OF458768:OF458795 YB458768:YB458795 AHX458768:AHX458795 ART458768:ART458795 BBP458768:BBP458795 BLL458768:BLL458795 BVH458768:BVH458795 CFD458768:CFD458795 COZ458768:COZ458795 CYV458768:CYV458795 DIR458768:DIR458795 DSN458768:DSN458795 ECJ458768:ECJ458795 EMF458768:EMF458795 EWB458768:EWB458795 FFX458768:FFX458795 FPT458768:FPT458795 FZP458768:FZP458795 GJL458768:GJL458795 GTH458768:GTH458795 HDD458768:HDD458795 HMZ458768:HMZ458795 HWV458768:HWV458795 IGR458768:IGR458795 IQN458768:IQN458795 JAJ458768:JAJ458795 JKF458768:JKF458795 JUB458768:JUB458795 KDX458768:KDX458795 KNT458768:KNT458795 KXP458768:KXP458795 LHL458768:LHL458795 LRH458768:LRH458795 MBD458768:MBD458795 MKZ458768:MKZ458795 MUV458768:MUV458795 NER458768:NER458795 NON458768:NON458795 NYJ458768:NYJ458795 OIF458768:OIF458795 OSB458768:OSB458795 PBX458768:PBX458795 PLT458768:PLT458795 PVP458768:PVP458795 QFL458768:QFL458795 QPH458768:QPH458795 QZD458768:QZD458795 RIZ458768:RIZ458795 RSV458768:RSV458795 SCR458768:SCR458795 SMN458768:SMN458795 SWJ458768:SWJ458795 TGF458768:TGF458795 TQB458768:TQB458795 TZX458768:TZX458795 UJT458768:UJT458795 UTP458768:UTP458795 VDL458768:VDL458795 VNH458768:VNH458795 VXD458768:VXD458795 WGZ458768:WGZ458795 WQV458768:WQV458795 XAR458768:XAR458795 EJ524304:EJ524331 OF524304:OF524331 YB524304:YB524331 AHX524304:AHX524331 ART524304:ART524331 BBP524304:BBP524331 BLL524304:BLL524331 BVH524304:BVH524331 CFD524304:CFD524331 COZ524304:COZ524331 CYV524304:CYV524331 DIR524304:DIR524331 DSN524304:DSN524331 ECJ524304:ECJ524331 EMF524304:EMF524331 EWB524304:EWB524331 FFX524304:FFX524331 FPT524304:FPT524331 FZP524304:FZP524331 GJL524304:GJL524331 GTH524304:GTH524331 HDD524304:HDD524331 HMZ524304:HMZ524331 HWV524304:HWV524331 IGR524304:IGR524331 IQN524304:IQN524331 JAJ524304:JAJ524331 JKF524304:JKF524331 JUB524304:JUB524331 KDX524304:KDX524331 KNT524304:KNT524331 KXP524304:KXP524331 LHL524304:LHL524331 LRH524304:LRH524331 MBD524304:MBD524331 MKZ524304:MKZ524331 MUV524304:MUV524331 NER524304:NER524331 NON524304:NON524331 NYJ524304:NYJ524331 OIF524304:OIF524331 OSB524304:OSB524331 PBX524304:PBX524331 PLT524304:PLT524331 PVP524304:PVP524331 QFL524304:QFL524331 QPH524304:QPH524331 QZD524304:QZD524331 RIZ524304:RIZ524331 RSV524304:RSV524331 SCR524304:SCR524331 SMN524304:SMN524331 SWJ524304:SWJ524331 TGF524304:TGF524331 TQB524304:TQB524331 TZX524304:TZX524331 UJT524304:UJT524331 UTP524304:UTP524331 VDL524304:VDL524331 VNH524304:VNH524331 VXD524304:VXD524331 WGZ524304:WGZ524331 WQV524304:WQV524331 XAR524304:XAR524331 EJ589840:EJ589867 OF589840:OF589867 YB589840:YB589867 AHX589840:AHX589867 ART589840:ART589867 BBP589840:BBP589867 BLL589840:BLL589867 BVH589840:BVH589867 CFD589840:CFD589867 COZ589840:COZ589867 CYV589840:CYV589867 DIR589840:DIR589867 DSN589840:DSN589867 ECJ589840:ECJ589867 EMF589840:EMF589867 EWB589840:EWB589867 FFX589840:FFX589867 FPT589840:FPT589867 FZP589840:FZP589867 GJL589840:GJL589867 GTH589840:GTH589867 HDD589840:HDD589867 HMZ589840:HMZ589867 HWV589840:HWV589867 IGR589840:IGR589867 IQN589840:IQN589867 JAJ589840:JAJ589867 JKF589840:JKF589867 JUB589840:JUB589867 KDX589840:KDX589867 KNT589840:KNT589867 KXP589840:KXP589867 LHL589840:LHL589867 LRH589840:LRH589867 MBD589840:MBD589867 MKZ589840:MKZ589867 MUV589840:MUV589867 NER589840:NER589867 NON589840:NON589867 NYJ589840:NYJ589867 OIF589840:OIF589867 OSB589840:OSB589867 PBX589840:PBX589867 PLT589840:PLT589867 PVP589840:PVP589867 QFL589840:QFL589867 QPH589840:QPH589867 QZD589840:QZD589867 RIZ589840:RIZ589867 RSV589840:RSV589867 SCR589840:SCR589867 SMN589840:SMN589867 SWJ589840:SWJ589867 TGF589840:TGF589867 TQB589840:TQB589867 TZX589840:TZX589867 UJT589840:UJT589867 UTP589840:UTP589867 VDL589840:VDL589867 VNH589840:VNH589867 VXD589840:VXD589867 WGZ589840:WGZ589867 WQV589840:WQV589867 XAR589840:XAR589867 EJ655376:EJ655403 OF655376:OF655403 YB655376:YB655403 AHX655376:AHX655403 ART655376:ART655403 BBP655376:BBP655403 BLL655376:BLL655403 BVH655376:BVH655403 CFD655376:CFD655403 COZ655376:COZ655403 CYV655376:CYV655403 DIR655376:DIR655403 DSN655376:DSN655403 ECJ655376:ECJ655403 EMF655376:EMF655403 EWB655376:EWB655403 FFX655376:FFX655403 FPT655376:FPT655403 FZP655376:FZP655403 GJL655376:GJL655403 GTH655376:GTH655403 HDD655376:HDD655403 HMZ655376:HMZ655403 HWV655376:HWV655403 IGR655376:IGR655403 IQN655376:IQN655403 JAJ655376:JAJ655403 JKF655376:JKF655403 JUB655376:JUB655403 KDX655376:KDX655403 KNT655376:KNT655403 KXP655376:KXP655403 LHL655376:LHL655403 LRH655376:LRH655403 MBD655376:MBD655403 MKZ655376:MKZ655403 MUV655376:MUV655403 NER655376:NER655403 NON655376:NON655403 NYJ655376:NYJ655403 OIF655376:OIF655403 OSB655376:OSB655403 PBX655376:PBX655403 PLT655376:PLT655403 PVP655376:PVP655403 QFL655376:QFL655403 QPH655376:QPH655403 QZD655376:QZD655403 RIZ655376:RIZ655403 RSV655376:RSV655403 SCR655376:SCR655403 SMN655376:SMN655403 SWJ655376:SWJ655403 TGF655376:TGF655403 TQB655376:TQB655403 TZX655376:TZX655403 UJT655376:UJT655403 UTP655376:UTP655403 VDL655376:VDL655403 VNH655376:VNH655403 VXD655376:VXD655403 WGZ655376:WGZ655403 WQV655376:WQV655403 XAR655376:XAR655403 EJ720912:EJ720939 OF720912:OF720939 YB720912:YB720939 AHX720912:AHX720939 ART720912:ART720939 BBP720912:BBP720939 BLL720912:BLL720939 BVH720912:BVH720939 CFD720912:CFD720939 COZ720912:COZ720939 CYV720912:CYV720939 DIR720912:DIR720939 DSN720912:DSN720939 ECJ720912:ECJ720939 EMF720912:EMF720939 EWB720912:EWB720939 FFX720912:FFX720939 FPT720912:FPT720939 FZP720912:FZP720939 GJL720912:GJL720939 GTH720912:GTH720939 HDD720912:HDD720939 HMZ720912:HMZ720939 HWV720912:HWV720939 IGR720912:IGR720939 IQN720912:IQN720939 JAJ720912:JAJ720939 JKF720912:JKF720939 JUB720912:JUB720939 KDX720912:KDX720939 KNT720912:KNT720939 KXP720912:KXP720939 LHL720912:LHL720939 LRH720912:LRH720939 MBD720912:MBD720939 MKZ720912:MKZ720939 MUV720912:MUV720939 NER720912:NER720939 NON720912:NON720939 NYJ720912:NYJ720939 OIF720912:OIF720939 OSB720912:OSB720939 PBX720912:PBX720939 PLT720912:PLT720939 PVP720912:PVP720939 QFL720912:QFL720939 QPH720912:QPH720939 QZD720912:QZD720939 RIZ720912:RIZ720939 RSV720912:RSV720939 SCR720912:SCR720939 SMN720912:SMN720939 SWJ720912:SWJ720939 TGF720912:TGF720939 TQB720912:TQB720939 TZX720912:TZX720939 UJT720912:UJT720939 UTP720912:UTP720939 VDL720912:VDL720939 VNH720912:VNH720939 VXD720912:VXD720939 WGZ720912:WGZ720939 WQV720912:WQV720939 XAR720912:XAR720939 EJ786448:EJ786475 OF786448:OF786475 YB786448:YB786475 AHX786448:AHX786475 ART786448:ART786475 BBP786448:BBP786475 BLL786448:BLL786475 BVH786448:BVH786475 CFD786448:CFD786475 COZ786448:COZ786475 CYV786448:CYV786475 DIR786448:DIR786475 DSN786448:DSN786475 ECJ786448:ECJ786475 EMF786448:EMF786475 EWB786448:EWB786475 FFX786448:FFX786475 FPT786448:FPT786475 FZP786448:FZP786475 GJL786448:GJL786475 GTH786448:GTH786475 HDD786448:HDD786475 HMZ786448:HMZ786475 HWV786448:HWV786475 IGR786448:IGR786475 IQN786448:IQN786475 JAJ786448:JAJ786475 JKF786448:JKF786475 JUB786448:JUB786475 KDX786448:KDX786475 KNT786448:KNT786475 KXP786448:KXP786475 LHL786448:LHL786475 LRH786448:LRH786475 MBD786448:MBD786475 MKZ786448:MKZ786475 MUV786448:MUV786475 NER786448:NER786475 NON786448:NON786475 NYJ786448:NYJ786475 OIF786448:OIF786475 OSB786448:OSB786475 PBX786448:PBX786475 PLT786448:PLT786475 PVP786448:PVP786475 QFL786448:QFL786475 QPH786448:QPH786475 QZD786448:QZD786475 RIZ786448:RIZ786475 RSV786448:RSV786475 SCR786448:SCR786475 SMN786448:SMN786475 SWJ786448:SWJ786475 TGF786448:TGF786475 TQB786448:TQB786475 TZX786448:TZX786475 UJT786448:UJT786475 UTP786448:UTP786475 VDL786448:VDL786475 VNH786448:VNH786475 VXD786448:VXD786475 WGZ786448:WGZ786475 WQV786448:WQV786475 XAR786448:XAR786475 EJ851984:EJ852011 OF851984:OF852011 YB851984:YB852011 AHX851984:AHX852011 ART851984:ART852011 BBP851984:BBP852011 BLL851984:BLL852011 BVH851984:BVH852011 CFD851984:CFD852011 COZ851984:COZ852011 CYV851984:CYV852011 DIR851984:DIR852011 DSN851984:DSN852011 ECJ851984:ECJ852011 EMF851984:EMF852011 EWB851984:EWB852011 FFX851984:FFX852011 FPT851984:FPT852011 FZP851984:FZP852011 GJL851984:GJL852011 GTH851984:GTH852011 HDD851984:HDD852011 HMZ851984:HMZ852011 HWV851984:HWV852011 IGR851984:IGR852011 IQN851984:IQN852011 JAJ851984:JAJ852011 JKF851984:JKF852011 JUB851984:JUB852011 KDX851984:KDX852011 KNT851984:KNT852011 KXP851984:KXP852011 LHL851984:LHL852011 LRH851984:LRH852011 MBD851984:MBD852011 MKZ851984:MKZ852011 MUV851984:MUV852011 NER851984:NER852011 NON851984:NON852011 NYJ851984:NYJ852011 OIF851984:OIF852011 OSB851984:OSB852011 PBX851984:PBX852011 PLT851984:PLT852011 PVP851984:PVP852011 QFL851984:QFL852011 QPH851984:QPH852011 QZD851984:QZD852011 RIZ851984:RIZ852011 RSV851984:RSV852011 SCR851984:SCR852011 SMN851984:SMN852011 SWJ851984:SWJ852011 TGF851984:TGF852011 TQB851984:TQB852011 TZX851984:TZX852011 UJT851984:UJT852011 UTP851984:UTP852011 VDL851984:VDL852011 VNH851984:VNH852011 VXD851984:VXD852011 WGZ851984:WGZ852011 WQV851984:WQV852011 XAR851984:XAR852011 EJ917520:EJ917547 OF917520:OF917547 YB917520:YB917547 AHX917520:AHX917547 ART917520:ART917547 BBP917520:BBP917547 BLL917520:BLL917547 BVH917520:BVH917547 CFD917520:CFD917547 COZ917520:COZ917547 CYV917520:CYV917547 DIR917520:DIR917547 DSN917520:DSN917547 ECJ917520:ECJ917547 EMF917520:EMF917547 EWB917520:EWB917547 FFX917520:FFX917547 FPT917520:FPT917547 FZP917520:FZP917547 GJL917520:GJL917547 GTH917520:GTH917547 HDD917520:HDD917547 HMZ917520:HMZ917547 HWV917520:HWV917547 IGR917520:IGR917547 IQN917520:IQN917547 JAJ917520:JAJ917547 JKF917520:JKF917547 JUB917520:JUB917547 KDX917520:KDX917547 KNT917520:KNT917547 KXP917520:KXP917547 LHL917520:LHL917547 LRH917520:LRH917547 MBD917520:MBD917547 MKZ917520:MKZ917547 MUV917520:MUV917547 NER917520:NER917547 NON917520:NON917547 NYJ917520:NYJ917547 OIF917520:OIF917547 OSB917520:OSB917547 PBX917520:PBX917547 PLT917520:PLT917547 PVP917520:PVP917547 QFL917520:QFL917547 QPH917520:QPH917547 QZD917520:QZD917547 RIZ917520:RIZ917547 RSV917520:RSV917547 SCR917520:SCR917547 SMN917520:SMN917547 SWJ917520:SWJ917547 TGF917520:TGF917547 TQB917520:TQB917547 TZX917520:TZX917547 UJT917520:UJT917547 UTP917520:UTP917547 VDL917520:VDL917547 VNH917520:VNH917547 VXD917520:VXD917547 WGZ917520:WGZ917547 WQV917520:WQV917547 XAR917520:XAR917547 EJ983056:EJ983083 OF983056:OF983083 YB983056:YB983083 AHX983056:AHX983083 ART983056:ART983083 BBP983056:BBP983083 BLL983056:BLL983083 BVH983056:BVH983083 CFD983056:CFD983083 COZ983056:COZ983083 CYV983056:CYV983083 DIR983056:DIR983083 DSN983056:DSN983083 ECJ983056:ECJ983083 EMF983056:EMF983083 EWB983056:EWB983083 FFX983056:FFX983083 FPT983056:FPT983083 FZP983056:FZP983083 GJL983056:GJL983083 GTH983056:GTH983083 HDD983056:HDD983083 HMZ983056:HMZ983083 HWV983056:HWV983083 IGR983056:IGR983083 IQN983056:IQN983083 JAJ983056:JAJ983083 JKF983056:JKF983083 JUB983056:JUB983083 KDX983056:KDX983083 KNT983056:KNT983083 KXP983056:KXP983083 LHL983056:LHL983083 LRH983056:LRH983083 MBD983056:MBD983083 MKZ983056:MKZ983083 MUV983056:MUV983083 NER983056:NER983083 NON983056:NON983083 NYJ983056:NYJ983083 OIF983056:OIF983083 OSB983056:OSB983083 PBX983056:PBX983083 PLT983056:PLT983083 PVP983056:PVP983083 QFL983056:QFL983083 QPH983056:QPH983083 QZD983056:QZD983083 RIZ983056:RIZ983083 RSV983056:RSV983083 SCR983056:SCR983083 SMN983056:SMN983083 SWJ983056:SWJ983083 TGF983056:TGF983083 TQB983056:TQB983083 TZX983056:TZX983083 UJT983056:UJT983083 UTP983056:UTP983083 VDL983056:VDL983083 VNH983056:VNH983083 VXD983056:VXD983083 WGZ983056:WGZ983083 WQV983056:WQV983083 XAR983056:XAR983083 DX16:DX43 NT16:NT43 XP16:XP43 AHL16:AHL43 ARH16:ARH43 BBD16:BBD43 BKZ16:BKZ43 BUV16:BUV43 CER16:CER43 CON16:CON43 CYJ16:CYJ43 DIF16:DIF43 DSB16:DSB43 EBX16:EBX43 ELT16:ELT43 EVP16:EVP43 FFL16:FFL43 FPH16:FPH43 FZD16:FZD43 GIZ16:GIZ43 GSV16:GSV43 HCR16:HCR43 HMN16:HMN43 HWJ16:HWJ43 IGF16:IGF43 IQB16:IQB43 IZX16:IZX43 JJT16:JJT43 JTP16:JTP43 KDL16:KDL43 KNH16:KNH43 KXD16:KXD43 LGZ16:LGZ43 LQV16:LQV43 MAR16:MAR43 MKN16:MKN43 MUJ16:MUJ43 NEF16:NEF43 NOB16:NOB43 NXX16:NXX43 OHT16:OHT43 ORP16:ORP43 PBL16:PBL43 PLH16:PLH43 PVD16:PVD43 QEZ16:QEZ43 QOV16:QOV43 QYR16:QYR43 RIN16:RIN43 RSJ16:RSJ43 SCF16:SCF43 SMB16:SMB43 SVX16:SVX43 TFT16:TFT43 TPP16:TPP43 TZL16:TZL43 UJH16:UJH43 UTD16:UTD43 VCZ16:VCZ43 VMV16:VMV43 VWR16:VWR43 WGN16:WGN43 WQJ16:WQJ43 XAF16:XAF43 DX65552:DX65579 NT65552:NT65579 XP65552:XP65579 AHL65552:AHL65579 ARH65552:ARH65579 BBD65552:BBD65579 BKZ65552:BKZ65579 BUV65552:BUV65579 CER65552:CER65579 CON65552:CON65579 CYJ65552:CYJ65579 DIF65552:DIF65579 DSB65552:DSB65579 EBX65552:EBX65579 ELT65552:ELT65579 EVP65552:EVP65579 FFL65552:FFL65579 FPH65552:FPH65579 FZD65552:FZD65579 GIZ65552:GIZ65579 GSV65552:GSV65579 HCR65552:HCR65579 HMN65552:HMN65579 HWJ65552:HWJ65579 IGF65552:IGF65579 IQB65552:IQB65579 IZX65552:IZX65579 JJT65552:JJT65579 JTP65552:JTP65579 KDL65552:KDL65579 KNH65552:KNH65579 KXD65552:KXD65579 LGZ65552:LGZ65579 LQV65552:LQV65579 MAR65552:MAR65579 MKN65552:MKN65579 MUJ65552:MUJ65579 NEF65552:NEF65579 NOB65552:NOB65579 NXX65552:NXX65579 OHT65552:OHT65579 ORP65552:ORP65579 PBL65552:PBL65579 PLH65552:PLH65579 PVD65552:PVD65579 QEZ65552:QEZ65579 QOV65552:QOV65579 QYR65552:QYR65579 RIN65552:RIN65579 RSJ65552:RSJ65579 SCF65552:SCF65579 SMB65552:SMB65579 SVX65552:SVX65579 TFT65552:TFT65579 TPP65552:TPP65579 TZL65552:TZL65579 UJH65552:UJH65579 UTD65552:UTD65579 VCZ65552:VCZ65579 VMV65552:VMV65579 VWR65552:VWR65579 WGN65552:WGN65579 WQJ65552:WQJ65579 XAF65552:XAF65579 DX131088:DX131115 NT131088:NT131115 XP131088:XP131115 AHL131088:AHL131115 ARH131088:ARH131115 BBD131088:BBD131115 BKZ131088:BKZ131115 BUV131088:BUV131115 CER131088:CER131115 CON131088:CON131115 CYJ131088:CYJ131115 DIF131088:DIF131115 DSB131088:DSB131115 EBX131088:EBX131115 ELT131088:ELT131115 EVP131088:EVP131115 FFL131088:FFL131115 FPH131088:FPH131115 FZD131088:FZD131115 GIZ131088:GIZ131115 GSV131088:GSV131115 HCR131088:HCR131115 HMN131088:HMN131115 HWJ131088:HWJ131115 IGF131088:IGF131115 IQB131088:IQB131115 IZX131088:IZX131115 JJT131088:JJT131115 JTP131088:JTP131115 KDL131088:KDL131115 KNH131088:KNH131115 KXD131088:KXD131115 LGZ131088:LGZ131115 LQV131088:LQV131115 MAR131088:MAR131115 MKN131088:MKN131115 MUJ131088:MUJ131115 NEF131088:NEF131115 NOB131088:NOB131115 NXX131088:NXX131115 OHT131088:OHT131115 ORP131088:ORP131115 PBL131088:PBL131115 PLH131088:PLH131115 PVD131088:PVD131115 QEZ131088:QEZ131115 QOV131088:QOV131115 QYR131088:QYR131115 RIN131088:RIN131115 RSJ131088:RSJ131115 SCF131088:SCF131115 SMB131088:SMB131115 SVX131088:SVX131115 TFT131088:TFT131115 TPP131088:TPP131115 TZL131088:TZL131115 UJH131088:UJH131115 UTD131088:UTD131115 VCZ131088:VCZ131115 VMV131088:VMV131115 VWR131088:VWR131115 WGN131088:WGN131115 WQJ131088:WQJ131115 XAF131088:XAF131115 DX196624:DX196651 NT196624:NT196651 XP196624:XP196651 AHL196624:AHL196651 ARH196624:ARH196651 BBD196624:BBD196651 BKZ196624:BKZ196651 BUV196624:BUV196651 CER196624:CER196651 CON196624:CON196651 CYJ196624:CYJ196651 DIF196624:DIF196651 DSB196624:DSB196651 EBX196624:EBX196651 ELT196624:ELT196651 EVP196624:EVP196651 FFL196624:FFL196651 FPH196624:FPH196651 FZD196624:FZD196651 GIZ196624:GIZ196651 GSV196624:GSV196651 HCR196624:HCR196651 HMN196624:HMN196651 HWJ196624:HWJ196651 IGF196624:IGF196651 IQB196624:IQB196651 IZX196624:IZX196651 JJT196624:JJT196651 JTP196624:JTP196651 KDL196624:KDL196651 KNH196624:KNH196651 KXD196624:KXD196651 LGZ196624:LGZ196651 LQV196624:LQV196651 MAR196624:MAR196651 MKN196624:MKN196651 MUJ196624:MUJ196651 NEF196624:NEF196651 NOB196624:NOB196651 NXX196624:NXX196651 OHT196624:OHT196651 ORP196624:ORP196651 PBL196624:PBL196651 PLH196624:PLH196651 PVD196624:PVD196651 QEZ196624:QEZ196651 QOV196624:QOV196651 QYR196624:QYR196651 RIN196624:RIN196651 RSJ196624:RSJ196651 SCF196624:SCF196651 SMB196624:SMB196651 SVX196624:SVX196651 TFT196624:TFT196651 TPP196624:TPP196651 TZL196624:TZL196651 UJH196624:UJH196651 UTD196624:UTD196651 VCZ196624:VCZ196651 VMV196624:VMV196651 VWR196624:VWR196651 WGN196624:WGN196651 WQJ196624:WQJ196651 XAF196624:XAF196651 DX262160:DX262187 NT262160:NT262187 XP262160:XP262187 AHL262160:AHL262187 ARH262160:ARH262187 BBD262160:BBD262187 BKZ262160:BKZ262187 BUV262160:BUV262187 CER262160:CER262187 CON262160:CON262187 CYJ262160:CYJ262187 DIF262160:DIF262187 DSB262160:DSB262187 EBX262160:EBX262187 ELT262160:ELT262187 EVP262160:EVP262187 FFL262160:FFL262187 FPH262160:FPH262187 FZD262160:FZD262187 GIZ262160:GIZ262187 GSV262160:GSV262187 HCR262160:HCR262187 HMN262160:HMN262187 HWJ262160:HWJ262187 IGF262160:IGF262187 IQB262160:IQB262187 IZX262160:IZX262187 JJT262160:JJT262187 JTP262160:JTP262187 KDL262160:KDL262187 KNH262160:KNH262187 KXD262160:KXD262187 LGZ262160:LGZ262187 LQV262160:LQV262187 MAR262160:MAR262187 MKN262160:MKN262187 MUJ262160:MUJ262187 NEF262160:NEF262187 NOB262160:NOB262187 NXX262160:NXX262187 OHT262160:OHT262187 ORP262160:ORP262187 PBL262160:PBL262187 PLH262160:PLH262187 PVD262160:PVD262187 QEZ262160:QEZ262187 QOV262160:QOV262187 QYR262160:QYR262187 RIN262160:RIN262187 RSJ262160:RSJ262187 SCF262160:SCF262187 SMB262160:SMB262187 SVX262160:SVX262187 TFT262160:TFT262187 TPP262160:TPP262187 TZL262160:TZL262187 UJH262160:UJH262187 UTD262160:UTD262187 VCZ262160:VCZ262187 VMV262160:VMV262187 VWR262160:VWR262187 WGN262160:WGN262187 WQJ262160:WQJ262187 XAF262160:XAF262187 DX327696:DX327723 NT327696:NT327723 XP327696:XP327723 AHL327696:AHL327723 ARH327696:ARH327723 BBD327696:BBD327723 BKZ327696:BKZ327723 BUV327696:BUV327723 CER327696:CER327723 CON327696:CON327723 CYJ327696:CYJ327723 DIF327696:DIF327723 DSB327696:DSB327723 EBX327696:EBX327723 ELT327696:ELT327723 EVP327696:EVP327723 FFL327696:FFL327723 FPH327696:FPH327723 FZD327696:FZD327723 GIZ327696:GIZ327723 GSV327696:GSV327723 HCR327696:HCR327723 HMN327696:HMN327723 HWJ327696:HWJ327723 IGF327696:IGF327723 IQB327696:IQB327723 IZX327696:IZX327723 JJT327696:JJT327723 JTP327696:JTP327723 KDL327696:KDL327723 KNH327696:KNH327723 KXD327696:KXD327723 LGZ327696:LGZ327723 LQV327696:LQV327723 MAR327696:MAR327723 MKN327696:MKN327723 MUJ327696:MUJ327723 NEF327696:NEF327723 NOB327696:NOB327723 NXX327696:NXX327723 OHT327696:OHT327723 ORP327696:ORP327723 PBL327696:PBL327723 PLH327696:PLH327723 PVD327696:PVD327723 QEZ327696:QEZ327723 QOV327696:QOV327723 QYR327696:QYR327723 RIN327696:RIN327723 RSJ327696:RSJ327723 SCF327696:SCF327723 SMB327696:SMB327723 SVX327696:SVX327723 TFT327696:TFT327723 TPP327696:TPP327723 TZL327696:TZL327723 UJH327696:UJH327723 UTD327696:UTD327723 VCZ327696:VCZ327723 VMV327696:VMV327723 VWR327696:VWR327723 WGN327696:WGN327723 WQJ327696:WQJ327723 XAF327696:XAF327723 DX393232:DX393259 NT393232:NT393259 XP393232:XP393259 AHL393232:AHL393259 ARH393232:ARH393259 BBD393232:BBD393259 BKZ393232:BKZ393259 BUV393232:BUV393259 CER393232:CER393259 CON393232:CON393259 CYJ393232:CYJ393259 DIF393232:DIF393259 DSB393232:DSB393259 EBX393232:EBX393259 ELT393232:ELT393259 EVP393232:EVP393259 FFL393232:FFL393259 FPH393232:FPH393259 FZD393232:FZD393259 GIZ393232:GIZ393259 GSV393232:GSV393259 HCR393232:HCR393259 HMN393232:HMN393259 HWJ393232:HWJ393259 IGF393232:IGF393259 IQB393232:IQB393259 IZX393232:IZX393259 JJT393232:JJT393259 JTP393232:JTP393259 KDL393232:KDL393259 KNH393232:KNH393259 KXD393232:KXD393259 LGZ393232:LGZ393259 LQV393232:LQV393259 MAR393232:MAR393259 MKN393232:MKN393259 MUJ393232:MUJ393259 NEF393232:NEF393259 NOB393232:NOB393259 NXX393232:NXX393259 OHT393232:OHT393259 ORP393232:ORP393259 PBL393232:PBL393259 PLH393232:PLH393259 PVD393232:PVD393259 QEZ393232:QEZ393259 QOV393232:QOV393259 QYR393232:QYR393259 RIN393232:RIN393259 RSJ393232:RSJ393259 SCF393232:SCF393259 SMB393232:SMB393259 SVX393232:SVX393259 TFT393232:TFT393259 TPP393232:TPP393259 TZL393232:TZL393259 UJH393232:UJH393259 UTD393232:UTD393259 VCZ393232:VCZ393259 VMV393232:VMV393259 VWR393232:VWR393259 WGN393232:WGN393259 WQJ393232:WQJ393259 XAF393232:XAF393259 DX458768:DX458795 NT458768:NT458795 XP458768:XP458795 AHL458768:AHL458795 ARH458768:ARH458795 BBD458768:BBD458795 BKZ458768:BKZ458795 BUV458768:BUV458795 CER458768:CER458795 CON458768:CON458795 CYJ458768:CYJ458795 DIF458768:DIF458795 DSB458768:DSB458795 EBX458768:EBX458795 ELT458768:ELT458795 EVP458768:EVP458795 FFL458768:FFL458795 FPH458768:FPH458795 FZD458768:FZD458795 GIZ458768:GIZ458795 GSV458768:GSV458795 HCR458768:HCR458795 HMN458768:HMN458795 HWJ458768:HWJ458795 IGF458768:IGF458795 IQB458768:IQB458795 IZX458768:IZX458795 JJT458768:JJT458795 JTP458768:JTP458795 KDL458768:KDL458795 KNH458768:KNH458795 KXD458768:KXD458795 LGZ458768:LGZ458795 LQV458768:LQV458795 MAR458768:MAR458795 MKN458768:MKN458795 MUJ458768:MUJ458795 NEF458768:NEF458795 NOB458768:NOB458795 NXX458768:NXX458795 OHT458768:OHT458795 ORP458768:ORP458795 PBL458768:PBL458795 PLH458768:PLH458795 PVD458768:PVD458795 QEZ458768:QEZ458795 QOV458768:QOV458795 QYR458768:QYR458795 RIN458768:RIN458795 RSJ458768:RSJ458795 SCF458768:SCF458795 SMB458768:SMB458795 SVX458768:SVX458795 TFT458768:TFT458795 TPP458768:TPP458795 TZL458768:TZL458795 UJH458768:UJH458795 UTD458768:UTD458795 VCZ458768:VCZ458795 VMV458768:VMV458795 VWR458768:VWR458795 WGN458768:WGN458795 WQJ458768:WQJ458795 XAF458768:XAF458795 DX524304:DX524331 NT524304:NT524331 XP524304:XP524331 AHL524304:AHL524331 ARH524304:ARH524331 BBD524304:BBD524331 BKZ524304:BKZ524331 BUV524304:BUV524331 CER524304:CER524331 CON524304:CON524331 CYJ524304:CYJ524331 DIF524304:DIF524331 DSB524304:DSB524331 EBX524304:EBX524331 ELT524304:ELT524331 EVP524304:EVP524331 FFL524304:FFL524331 FPH524304:FPH524331 FZD524304:FZD524331 GIZ524304:GIZ524331 GSV524304:GSV524331 HCR524304:HCR524331 HMN524304:HMN524331 HWJ524304:HWJ524331 IGF524304:IGF524331 IQB524304:IQB524331 IZX524304:IZX524331 JJT524304:JJT524331 JTP524304:JTP524331 KDL524304:KDL524331 KNH524304:KNH524331 KXD524304:KXD524331 LGZ524304:LGZ524331 LQV524304:LQV524331 MAR524304:MAR524331 MKN524304:MKN524331 MUJ524304:MUJ524331 NEF524304:NEF524331 NOB524304:NOB524331 NXX524304:NXX524331 OHT524304:OHT524331 ORP524304:ORP524331 PBL524304:PBL524331 PLH524304:PLH524331 PVD524304:PVD524331 QEZ524304:QEZ524331 QOV524304:QOV524331 QYR524304:QYR524331 RIN524304:RIN524331 RSJ524304:RSJ524331 SCF524304:SCF524331 SMB524304:SMB524331 SVX524304:SVX524331 TFT524304:TFT524331 TPP524304:TPP524331 TZL524304:TZL524331 UJH524304:UJH524331 UTD524304:UTD524331 VCZ524304:VCZ524331 VMV524304:VMV524331 VWR524304:VWR524331 WGN524304:WGN524331 WQJ524304:WQJ524331 XAF524304:XAF524331 DX589840:DX589867 NT589840:NT589867 XP589840:XP589867 AHL589840:AHL589867 ARH589840:ARH589867 BBD589840:BBD589867 BKZ589840:BKZ589867 BUV589840:BUV589867 CER589840:CER589867 CON589840:CON589867 CYJ589840:CYJ589867 DIF589840:DIF589867 DSB589840:DSB589867 EBX589840:EBX589867 ELT589840:ELT589867 EVP589840:EVP589867 FFL589840:FFL589867 FPH589840:FPH589867 FZD589840:FZD589867 GIZ589840:GIZ589867 GSV589840:GSV589867 HCR589840:HCR589867 HMN589840:HMN589867 HWJ589840:HWJ589867 IGF589840:IGF589867 IQB589840:IQB589867 IZX589840:IZX589867 JJT589840:JJT589867 JTP589840:JTP589867 KDL589840:KDL589867 KNH589840:KNH589867 KXD589840:KXD589867 LGZ589840:LGZ589867 LQV589840:LQV589867 MAR589840:MAR589867 MKN589840:MKN589867 MUJ589840:MUJ589867 NEF589840:NEF589867 NOB589840:NOB589867 NXX589840:NXX589867 OHT589840:OHT589867 ORP589840:ORP589867 PBL589840:PBL589867 PLH589840:PLH589867 PVD589840:PVD589867 QEZ589840:QEZ589867 QOV589840:QOV589867 QYR589840:QYR589867 RIN589840:RIN589867 RSJ589840:RSJ589867 SCF589840:SCF589867 SMB589840:SMB589867 SVX589840:SVX589867 TFT589840:TFT589867 TPP589840:TPP589867 TZL589840:TZL589867 UJH589840:UJH589867 UTD589840:UTD589867 VCZ589840:VCZ589867 VMV589840:VMV589867 VWR589840:VWR589867 WGN589840:WGN589867 WQJ589840:WQJ589867 XAF589840:XAF589867 DX655376:DX655403 NT655376:NT655403 XP655376:XP655403 AHL655376:AHL655403 ARH655376:ARH655403 BBD655376:BBD655403 BKZ655376:BKZ655403 BUV655376:BUV655403 CER655376:CER655403 CON655376:CON655403 CYJ655376:CYJ655403 DIF655376:DIF655403 DSB655376:DSB655403 EBX655376:EBX655403 ELT655376:ELT655403 EVP655376:EVP655403 FFL655376:FFL655403 FPH655376:FPH655403 FZD655376:FZD655403 GIZ655376:GIZ655403 GSV655376:GSV655403 HCR655376:HCR655403 HMN655376:HMN655403 HWJ655376:HWJ655403 IGF655376:IGF655403 IQB655376:IQB655403 IZX655376:IZX655403 JJT655376:JJT655403 JTP655376:JTP655403 KDL655376:KDL655403 KNH655376:KNH655403 KXD655376:KXD655403 LGZ655376:LGZ655403 LQV655376:LQV655403 MAR655376:MAR655403 MKN655376:MKN655403 MUJ655376:MUJ655403 NEF655376:NEF655403 NOB655376:NOB655403 NXX655376:NXX655403 OHT655376:OHT655403 ORP655376:ORP655403 PBL655376:PBL655403 PLH655376:PLH655403 PVD655376:PVD655403 QEZ655376:QEZ655403 QOV655376:QOV655403 QYR655376:QYR655403 RIN655376:RIN655403 RSJ655376:RSJ655403 SCF655376:SCF655403 SMB655376:SMB655403 SVX655376:SVX655403 TFT655376:TFT655403 TPP655376:TPP655403 TZL655376:TZL655403 UJH655376:UJH655403 UTD655376:UTD655403 VCZ655376:VCZ655403 VMV655376:VMV655403 VWR655376:VWR655403 WGN655376:WGN655403 WQJ655376:WQJ655403 XAF655376:XAF655403 DX720912:DX720939 NT720912:NT720939 XP720912:XP720939 AHL720912:AHL720939 ARH720912:ARH720939 BBD720912:BBD720939 BKZ720912:BKZ720939 BUV720912:BUV720939 CER720912:CER720939 CON720912:CON720939 CYJ720912:CYJ720939 DIF720912:DIF720939 DSB720912:DSB720939 EBX720912:EBX720939 ELT720912:ELT720939 EVP720912:EVP720939 FFL720912:FFL720939 FPH720912:FPH720939 FZD720912:FZD720939 GIZ720912:GIZ720939 GSV720912:GSV720939 HCR720912:HCR720939 HMN720912:HMN720939 HWJ720912:HWJ720939 IGF720912:IGF720939 IQB720912:IQB720939 IZX720912:IZX720939 JJT720912:JJT720939 JTP720912:JTP720939 KDL720912:KDL720939 KNH720912:KNH720939 KXD720912:KXD720939 LGZ720912:LGZ720939 LQV720912:LQV720939 MAR720912:MAR720939 MKN720912:MKN720939 MUJ720912:MUJ720939 NEF720912:NEF720939 NOB720912:NOB720939 NXX720912:NXX720939 OHT720912:OHT720939 ORP720912:ORP720939 PBL720912:PBL720939 PLH720912:PLH720939 PVD720912:PVD720939 QEZ720912:QEZ720939 QOV720912:QOV720939 QYR720912:QYR720939 RIN720912:RIN720939 RSJ720912:RSJ720939 SCF720912:SCF720939 SMB720912:SMB720939 SVX720912:SVX720939 TFT720912:TFT720939 TPP720912:TPP720939 TZL720912:TZL720939 UJH720912:UJH720939 UTD720912:UTD720939 VCZ720912:VCZ720939 VMV720912:VMV720939 VWR720912:VWR720939 WGN720912:WGN720939 WQJ720912:WQJ720939 XAF720912:XAF720939 DX786448:DX786475 NT786448:NT786475 XP786448:XP786475 AHL786448:AHL786475 ARH786448:ARH786475 BBD786448:BBD786475 BKZ786448:BKZ786475 BUV786448:BUV786475 CER786448:CER786475 CON786448:CON786475 CYJ786448:CYJ786475 DIF786448:DIF786475 DSB786448:DSB786475 EBX786448:EBX786475 ELT786448:ELT786475 EVP786448:EVP786475 FFL786448:FFL786475 FPH786448:FPH786475 FZD786448:FZD786475 GIZ786448:GIZ786475 GSV786448:GSV786475 HCR786448:HCR786475 HMN786448:HMN786475 HWJ786448:HWJ786475 IGF786448:IGF786475 IQB786448:IQB786475 IZX786448:IZX786475 JJT786448:JJT786475 JTP786448:JTP786475 KDL786448:KDL786475 KNH786448:KNH786475 KXD786448:KXD786475 LGZ786448:LGZ786475 LQV786448:LQV786475 MAR786448:MAR786475 MKN786448:MKN786475 MUJ786448:MUJ786475 NEF786448:NEF786475 NOB786448:NOB786475 NXX786448:NXX786475 OHT786448:OHT786475 ORP786448:ORP786475 PBL786448:PBL786475 PLH786448:PLH786475 PVD786448:PVD786475 QEZ786448:QEZ786475 QOV786448:QOV786475 QYR786448:QYR786475 RIN786448:RIN786475 RSJ786448:RSJ786475 SCF786448:SCF786475 SMB786448:SMB786475 SVX786448:SVX786475 TFT786448:TFT786475 TPP786448:TPP786475 TZL786448:TZL786475 UJH786448:UJH786475 UTD786448:UTD786475 VCZ786448:VCZ786475 VMV786448:VMV786475 VWR786448:VWR786475 WGN786448:WGN786475 WQJ786448:WQJ786475 XAF786448:XAF786475 DX851984:DX852011 NT851984:NT852011 XP851984:XP852011 AHL851984:AHL852011 ARH851984:ARH852011 BBD851984:BBD852011 BKZ851984:BKZ852011 BUV851984:BUV852011 CER851984:CER852011 CON851984:CON852011 CYJ851984:CYJ852011 DIF851984:DIF852011 DSB851984:DSB852011 EBX851984:EBX852011 ELT851984:ELT852011 EVP851984:EVP852011 FFL851984:FFL852011 FPH851984:FPH852011 FZD851984:FZD852011 GIZ851984:GIZ852011 GSV851984:GSV852011 HCR851984:HCR852011 HMN851984:HMN852011 HWJ851984:HWJ852011 IGF851984:IGF852011 IQB851984:IQB852011 IZX851984:IZX852011 JJT851984:JJT852011 JTP851984:JTP852011 KDL851984:KDL852011 KNH851984:KNH852011 KXD851984:KXD852011 LGZ851984:LGZ852011 LQV851984:LQV852011 MAR851984:MAR852011 MKN851984:MKN852011 MUJ851984:MUJ852011 NEF851984:NEF852011 NOB851984:NOB852011 NXX851984:NXX852011 OHT851984:OHT852011 ORP851984:ORP852011 PBL851984:PBL852011 PLH851984:PLH852011 PVD851984:PVD852011 QEZ851984:QEZ852011 QOV851984:QOV852011 QYR851984:QYR852011 RIN851984:RIN852011 RSJ851984:RSJ852011 SCF851984:SCF852011 SMB851984:SMB852011 SVX851984:SVX852011 TFT851984:TFT852011 TPP851984:TPP852011 TZL851984:TZL852011 UJH851984:UJH852011 UTD851984:UTD852011 VCZ851984:VCZ852011 VMV851984:VMV852011 VWR851984:VWR852011 WGN851984:WGN852011 WQJ851984:WQJ852011 XAF851984:XAF852011 DX917520:DX917547 NT917520:NT917547 XP917520:XP917547 AHL917520:AHL917547 ARH917520:ARH917547 BBD917520:BBD917547 BKZ917520:BKZ917547 BUV917520:BUV917547 CER917520:CER917547 CON917520:CON917547 CYJ917520:CYJ917547 DIF917520:DIF917547 DSB917520:DSB917547 EBX917520:EBX917547 ELT917520:ELT917547 EVP917520:EVP917547 FFL917520:FFL917547 FPH917520:FPH917547 FZD917520:FZD917547 GIZ917520:GIZ917547 GSV917520:GSV917547 HCR917520:HCR917547 HMN917520:HMN917547 HWJ917520:HWJ917547 IGF917520:IGF917547 IQB917520:IQB917547 IZX917520:IZX917547 JJT917520:JJT917547 JTP917520:JTP917547 KDL917520:KDL917547 KNH917520:KNH917547 KXD917520:KXD917547 LGZ917520:LGZ917547 LQV917520:LQV917547 MAR917520:MAR917547 MKN917520:MKN917547 MUJ917520:MUJ917547 NEF917520:NEF917547 NOB917520:NOB917547 NXX917520:NXX917547 OHT917520:OHT917547 ORP917520:ORP917547 PBL917520:PBL917547 PLH917520:PLH917547 PVD917520:PVD917547 QEZ917520:QEZ917547 QOV917520:QOV917547 QYR917520:QYR917547 RIN917520:RIN917547 RSJ917520:RSJ917547 SCF917520:SCF917547 SMB917520:SMB917547 SVX917520:SVX917547 TFT917520:TFT917547 TPP917520:TPP917547 TZL917520:TZL917547 UJH917520:UJH917547 UTD917520:UTD917547 VCZ917520:VCZ917547 VMV917520:VMV917547 VWR917520:VWR917547 WGN917520:WGN917547 WQJ917520:WQJ917547 XAF917520:XAF917547 DX983056:DX983083 NT983056:NT983083 XP983056:XP983083 AHL983056:AHL983083 ARH983056:ARH983083 BBD983056:BBD983083 BKZ983056:BKZ983083 BUV983056:BUV983083 CER983056:CER983083 CON983056:CON983083 CYJ983056:CYJ983083 DIF983056:DIF983083 DSB983056:DSB983083 EBX983056:EBX983083 ELT983056:ELT983083 EVP983056:EVP983083 FFL983056:FFL983083 FPH983056:FPH983083 FZD983056:FZD983083 GIZ983056:GIZ983083 GSV983056:GSV983083 HCR983056:HCR983083 HMN983056:HMN983083 HWJ983056:HWJ983083 IGF983056:IGF983083 IQB983056:IQB983083 IZX983056:IZX983083 JJT983056:JJT983083 JTP983056:JTP983083 KDL983056:KDL983083 KNH983056:KNH983083 KXD983056:KXD983083 LGZ983056:LGZ983083 LQV983056:LQV983083 MAR983056:MAR983083 MKN983056:MKN983083 MUJ983056:MUJ983083 NEF983056:NEF983083 NOB983056:NOB983083 NXX983056:NXX983083 OHT983056:OHT983083 ORP983056:ORP983083 PBL983056:PBL983083 PLH983056:PLH983083 PVD983056:PVD983083 QEZ983056:QEZ983083 QOV983056:QOV983083 QYR983056:QYR983083 RIN983056:RIN983083 RSJ983056:RSJ983083 SCF983056:SCF983083 SMB983056:SMB983083 SVX983056:SVX983083 TFT983056:TFT983083 TPP983056:TPP983083 TZL983056:TZL983083 UJH983056:UJH983083 UTD983056:UTD983083 VCZ983056:VCZ983083 VMV983056:VMV983083 VWR983056:VWR983083 WGN983056:WGN983083 WQJ983056:WQJ983083 XAF983056:XAF983083 DR16:DR43 NN16:NN43 XJ16:XJ43 AHF16:AHF43 ARB16:ARB43 BAX16:BAX43 BKT16:BKT43 BUP16:BUP43 CEL16:CEL43 COH16:COH43 CYD16:CYD43 DHZ16:DHZ43 DRV16:DRV43 EBR16:EBR43 ELN16:ELN43 EVJ16:EVJ43 FFF16:FFF43 FPB16:FPB43 FYX16:FYX43 GIT16:GIT43 GSP16:GSP43 HCL16:HCL43 HMH16:HMH43 HWD16:HWD43 IFZ16:IFZ43 IPV16:IPV43 IZR16:IZR43 JJN16:JJN43 JTJ16:JTJ43 KDF16:KDF43 KNB16:KNB43 KWX16:KWX43 LGT16:LGT43 LQP16:LQP43 MAL16:MAL43 MKH16:MKH43 MUD16:MUD43 NDZ16:NDZ43 NNV16:NNV43 NXR16:NXR43 OHN16:OHN43 ORJ16:ORJ43 PBF16:PBF43 PLB16:PLB43 PUX16:PUX43 QET16:QET43 QOP16:QOP43 QYL16:QYL43 RIH16:RIH43 RSD16:RSD43 SBZ16:SBZ43 SLV16:SLV43 SVR16:SVR43 TFN16:TFN43 TPJ16:TPJ43 TZF16:TZF43 UJB16:UJB43 USX16:USX43 VCT16:VCT43 VMP16:VMP43 VWL16:VWL43 WGH16:WGH43 WQD16:WQD43 WZZ16:WZZ43 DR65552:DR65579 NN65552:NN65579 XJ65552:XJ65579 AHF65552:AHF65579 ARB65552:ARB65579 BAX65552:BAX65579 BKT65552:BKT65579 BUP65552:BUP65579 CEL65552:CEL65579 COH65552:COH65579 CYD65552:CYD65579 DHZ65552:DHZ65579 DRV65552:DRV65579 EBR65552:EBR65579 ELN65552:ELN65579 EVJ65552:EVJ65579 FFF65552:FFF65579 FPB65552:FPB65579 FYX65552:FYX65579 GIT65552:GIT65579 GSP65552:GSP65579 HCL65552:HCL65579 HMH65552:HMH65579 HWD65552:HWD65579 IFZ65552:IFZ65579 IPV65552:IPV65579 IZR65552:IZR65579 JJN65552:JJN65579 JTJ65552:JTJ65579 KDF65552:KDF65579 KNB65552:KNB65579 KWX65552:KWX65579 LGT65552:LGT65579 LQP65552:LQP65579 MAL65552:MAL65579 MKH65552:MKH65579 MUD65552:MUD65579 NDZ65552:NDZ65579 NNV65552:NNV65579 NXR65552:NXR65579 OHN65552:OHN65579 ORJ65552:ORJ65579 PBF65552:PBF65579 PLB65552:PLB65579 PUX65552:PUX65579 QET65552:QET65579 QOP65552:QOP65579 QYL65552:QYL65579 RIH65552:RIH65579 RSD65552:RSD65579 SBZ65552:SBZ65579 SLV65552:SLV65579 SVR65552:SVR65579 TFN65552:TFN65579 TPJ65552:TPJ65579 TZF65552:TZF65579 UJB65552:UJB65579 USX65552:USX65579 VCT65552:VCT65579 VMP65552:VMP65579 VWL65552:VWL65579 WGH65552:WGH65579 WQD65552:WQD65579 WZZ65552:WZZ65579 DR131088:DR131115 NN131088:NN131115 XJ131088:XJ131115 AHF131088:AHF131115 ARB131088:ARB131115 BAX131088:BAX131115 BKT131088:BKT131115 BUP131088:BUP131115 CEL131088:CEL131115 COH131088:COH131115 CYD131088:CYD131115 DHZ131088:DHZ131115 DRV131088:DRV131115 EBR131088:EBR131115 ELN131088:ELN131115 EVJ131088:EVJ131115 FFF131088:FFF131115 FPB131088:FPB131115 FYX131088:FYX131115 GIT131088:GIT131115 GSP131088:GSP131115 HCL131088:HCL131115 HMH131088:HMH131115 HWD131088:HWD131115 IFZ131088:IFZ131115 IPV131088:IPV131115 IZR131088:IZR131115 JJN131088:JJN131115 JTJ131088:JTJ131115 KDF131088:KDF131115 KNB131088:KNB131115 KWX131088:KWX131115 LGT131088:LGT131115 LQP131088:LQP131115 MAL131088:MAL131115 MKH131088:MKH131115 MUD131088:MUD131115 NDZ131088:NDZ131115 NNV131088:NNV131115 NXR131088:NXR131115 OHN131088:OHN131115 ORJ131088:ORJ131115 PBF131088:PBF131115 PLB131088:PLB131115 PUX131088:PUX131115 QET131088:QET131115 QOP131088:QOP131115 QYL131088:QYL131115 RIH131088:RIH131115 RSD131088:RSD131115 SBZ131088:SBZ131115 SLV131088:SLV131115 SVR131088:SVR131115 TFN131088:TFN131115 TPJ131088:TPJ131115 TZF131088:TZF131115 UJB131088:UJB131115 USX131088:USX131115 VCT131088:VCT131115 VMP131088:VMP131115 VWL131088:VWL131115 WGH131088:WGH131115 WQD131088:WQD131115 WZZ131088:WZZ131115 DR196624:DR196651 NN196624:NN196651 XJ196624:XJ196651 AHF196624:AHF196651 ARB196624:ARB196651 BAX196624:BAX196651 BKT196624:BKT196651 BUP196624:BUP196651 CEL196624:CEL196651 COH196624:COH196651 CYD196624:CYD196651 DHZ196624:DHZ196651 DRV196624:DRV196651 EBR196624:EBR196651 ELN196624:ELN196651 EVJ196624:EVJ196651 FFF196624:FFF196651 FPB196624:FPB196651 FYX196624:FYX196651 GIT196624:GIT196651 GSP196624:GSP196651 HCL196624:HCL196651 HMH196624:HMH196651 HWD196624:HWD196651 IFZ196624:IFZ196651 IPV196624:IPV196651 IZR196624:IZR196651 JJN196624:JJN196651 JTJ196624:JTJ196651 KDF196624:KDF196651 KNB196624:KNB196651 KWX196624:KWX196651 LGT196624:LGT196651 LQP196624:LQP196651 MAL196624:MAL196651 MKH196624:MKH196651 MUD196624:MUD196651 NDZ196624:NDZ196651 NNV196624:NNV196651 NXR196624:NXR196651 OHN196624:OHN196651 ORJ196624:ORJ196651 PBF196624:PBF196651 PLB196624:PLB196651 PUX196624:PUX196651 QET196624:QET196651 QOP196624:QOP196651 QYL196624:QYL196651 RIH196624:RIH196651 RSD196624:RSD196651 SBZ196624:SBZ196651 SLV196624:SLV196651 SVR196624:SVR196651 TFN196624:TFN196651 TPJ196624:TPJ196651 TZF196624:TZF196651 UJB196624:UJB196651 USX196624:USX196651 VCT196624:VCT196651 VMP196624:VMP196651 VWL196624:VWL196651 WGH196624:WGH196651 WQD196624:WQD196651 WZZ196624:WZZ196651 DR262160:DR262187 NN262160:NN262187 XJ262160:XJ262187 AHF262160:AHF262187 ARB262160:ARB262187 BAX262160:BAX262187 BKT262160:BKT262187 BUP262160:BUP262187 CEL262160:CEL262187 COH262160:COH262187 CYD262160:CYD262187 DHZ262160:DHZ262187 DRV262160:DRV262187 EBR262160:EBR262187 ELN262160:ELN262187 EVJ262160:EVJ262187 FFF262160:FFF262187 FPB262160:FPB262187 FYX262160:FYX262187 GIT262160:GIT262187 GSP262160:GSP262187 HCL262160:HCL262187 HMH262160:HMH262187 HWD262160:HWD262187 IFZ262160:IFZ262187 IPV262160:IPV262187 IZR262160:IZR262187 JJN262160:JJN262187 JTJ262160:JTJ262187 KDF262160:KDF262187 KNB262160:KNB262187 KWX262160:KWX262187 LGT262160:LGT262187 LQP262160:LQP262187 MAL262160:MAL262187 MKH262160:MKH262187 MUD262160:MUD262187 NDZ262160:NDZ262187 NNV262160:NNV262187 NXR262160:NXR262187 OHN262160:OHN262187 ORJ262160:ORJ262187 PBF262160:PBF262187 PLB262160:PLB262187 PUX262160:PUX262187 QET262160:QET262187 QOP262160:QOP262187 QYL262160:QYL262187 RIH262160:RIH262187 RSD262160:RSD262187 SBZ262160:SBZ262187 SLV262160:SLV262187 SVR262160:SVR262187 TFN262160:TFN262187 TPJ262160:TPJ262187 TZF262160:TZF262187 UJB262160:UJB262187 USX262160:USX262187 VCT262160:VCT262187 VMP262160:VMP262187 VWL262160:VWL262187 WGH262160:WGH262187 WQD262160:WQD262187 WZZ262160:WZZ262187 DR327696:DR327723 NN327696:NN327723 XJ327696:XJ327723 AHF327696:AHF327723 ARB327696:ARB327723 BAX327696:BAX327723 BKT327696:BKT327723 BUP327696:BUP327723 CEL327696:CEL327723 COH327696:COH327723 CYD327696:CYD327723 DHZ327696:DHZ327723 DRV327696:DRV327723 EBR327696:EBR327723 ELN327696:ELN327723 EVJ327696:EVJ327723 FFF327696:FFF327723 FPB327696:FPB327723 FYX327696:FYX327723 GIT327696:GIT327723 GSP327696:GSP327723 HCL327696:HCL327723 HMH327696:HMH327723 HWD327696:HWD327723 IFZ327696:IFZ327723 IPV327696:IPV327723 IZR327696:IZR327723 JJN327696:JJN327723 JTJ327696:JTJ327723 KDF327696:KDF327723 KNB327696:KNB327723 KWX327696:KWX327723 LGT327696:LGT327723 LQP327696:LQP327723 MAL327696:MAL327723 MKH327696:MKH327723 MUD327696:MUD327723 NDZ327696:NDZ327723 NNV327696:NNV327723 NXR327696:NXR327723 OHN327696:OHN327723 ORJ327696:ORJ327723 PBF327696:PBF327723 PLB327696:PLB327723 PUX327696:PUX327723 QET327696:QET327723 QOP327696:QOP327723 QYL327696:QYL327723 RIH327696:RIH327723 RSD327696:RSD327723 SBZ327696:SBZ327723 SLV327696:SLV327723 SVR327696:SVR327723 TFN327696:TFN327723 TPJ327696:TPJ327723 TZF327696:TZF327723 UJB327696:UJB327723 USX327696:USX327723 VCT327696:VCT327723 VMP327696:VMP327723 VWL327696:VWL327723 WGH327696:WGH327723 WQD327696:WQD327723 WZZ327696:WZZ327723 DR393232:DR393259 NN393232:NN393259 XJ393232:XJ393259 AHF393232:AHF393259 ARB393232:ARB393259 BAX393232:BAX393259 BKT393232:BKT393259 BUP393232:BUP393259 CEL393232:CEL393259 COH393232:COH393259 CYD393232:CYD393259 DHZ393232:DHZ393259 DRV393232:DRV393259 EBR393232:EBR393259 ELN393232:ELN393259 EVJ393232:EVJ393259 FFF393232:FFF393259 FPB393232:FPB393259 FYX393232:FYX393259 GIT393232:GIT393259 GSP393232:GSP393259 HCL393232:HCL393259 HMH393232:HMH393259 HWD393232:HWD393259 IFZ393232:IFZ393259 IPV393232:IPV393259 IZR393232:IZR393259 JJN393232:JJN393259 JTJ393232:JTJ393259 KDF393232:KDF393259 KNB393232:KNB393259 KWX393232:KWX393259 LGT393232:LGT393259 LQP393232:LQP393259 MAL393232:MAL393259 MKH393232:MKH393259 MUD393232:MUD393259 NDZ393232:NDZ393259 NNV393232:NNV393259 NXR393232:NXR393259 OHN393232:OHN393259 ORJ393232:ORJ393259 PBF393232:PBF393259 PLB393232:PLB393259 PUX393232:PUX393259 QET393232:QET393259 QOP393232:QOP393259 QYL393232:QYL393259 RIH393232:RIH393259 RSD393232:RSD393259 SBZ393232:SBZ393259 SLV393232:SLV393259 SVR393232:SVR393259 TFN393232:TFN393259 TPJ393232:TPJ393259 TZF393232:TZF393259 UJB393232:UJB393259 USX393232:USX393259 VCT393232:VCT393259 VMP393232:VMP393259 VWL393232:VWL393259 WGH393232:WGH393259 WQD393232:WQD393259 WZZ393232:WZZ393259 DR458768:DR458795 NN458768:NN458795 XJ458768:XJ458795 AHF458768:AHF458795 ARB458768:ARB458795 BAX458768:BAX458795 BKT458768:BKT458795 BUP458768:BUP458795 CEL458768:CEL458795 COH458768:COH458795 CYD458768:CYD458795 DHZ458768:DHZ458795 DRV458768:DRV458795 EBR458768:EBR458795 ELN458768:ELN458795 EVJ458768:EVJ458795 FFF458768:FFF458795 FPB458768:FPB458795 FYX458768:FYX458795 GIT458768:GIT458795 GSP458768:GSP458795 HCL458768:HCL458795 HMH458768:HMH458795 HWD458768:HWD458795 IFZ458768:IFZ458795 IPV458768:IPV458795 IZR458768:IZR458795 JJN458768:JJN458795 JTJ458768:JTJ458795 KDF458768:KDF458795 KNB458768:KNB458795 KWX458768:KWX458795 LGT458768:LGT458795 LQP458768:LQP458795 MAL458768:MAL458795 MKH458768:MKH458795 MUD458768:MUD458795 NDZ458768:NDZ458795 NNV458768:NNV458795 NXR458768:NXR458795 OHN458768:OHN458795 ORJ458768:ORJ458795 PBF458768:PBF458795 PLB458768:PLB458795 PUX458768:PUX458795 QET458768:QET458795 QOP458768:QOP458795 QYL458768:QYL458795 RIH458768:RIH458795 RSD458768:RSD458795 SBZ458768:SBZ458795 SLV458768:SLV458795 SVR458768:SVR458795 TFN458768:TFN458795 TPJ458768:TPJ458795 TZF458768:TZF458795 UJB458768:UJB458795 USX458768:USX458795 VCT458768:VCT458795 VMP458768:VMP458795 VWL458768:VWL458795 WGH458768:WGH458795 WQD458768:WQD458795 WZZ458768:WZZ458795 DR524304:DR524331 NN524304:NN524331 XJ524304:XJ524331 AHF524304:AHF524331 ARB524304:ARB524331 BAX524304:BAX524331 BKT524304:BKT524331 BUP524304:BUP524331 CEL524304:CEL524331 COH524304:COH524331 CYD524304:CYD524331 DHZ524304:DHZ524331 DRV524304:DRV524331 EBR524304:EBR524331 ELN524304:ELN524331 EVJ524304:EVJ524331 FFF524304:FFF524331 FPB524304:FPB524331 FYX524304:FYX524331 GIT524304:GIT524331 GSP524304:GSP524331 HCL524304:HCL524331 HMH524304:HMH524331 HWD524304:HWD524331 IFZ524304:IFZ524331 IPV524304:IPV524331 IZR524304:IZR524331 JJN524304:JJN524331 JTJ524304:JTJ524331 KDF524304:KDF524331 KNB524304:KNB524331 KWX524304:KWX524331 LGT524304:LGT524331 LQP524304:LQP524331 MAL524304:MAL524331 MKH524304:MKH524331 MUD524304:MUD524331 NDZ524304:NDZ524331 NNV524304:NNV524331 NXR524304:NXR524331 OHN524304:OHN524331 ORJ524304:ORJ524331 PBF524304:PBF524331 PLB524304:PLB524331 PUX524304:PUX524331 QET524304:QET524331 QOP524304:QOP524331 QYL524304:QYL524331 RIH524304:RIH524331 RSD524304:RSD524331 SBZ524304:SBZ524331 SLV524304:SLV524331 SVR524304:SVR524331 TFN524304:TFN524331 TPJ524304:TPJ524331 TZF524304:TZF524331 UJB524304:UJB524331 USX524304:USX524331 VCT524304:VCT524331 VMP524304:VMP524331 VWL524304:VWL524331 WGH524304:WGH524331 WQD524304:WQD524331 WZZ524304:WZZ524331 DR589840:DR589867 NN589840:NN589867 XJ589840:XJ589867 AHF589840:AHF589867 ARB589840:ARB589867 BAX589840:BAX589867 BKT589840:BKT589867 BUP589840:BUP589867 CEL589840:CEL589867 COH589840:COH589867 CYD589840:CYD589867 DHZ589840:DHZ589867 DRV589840:DRV589867 EBR589840:EBR589867 ELN589840:ELN589867 EVJ589840:EVJ589867 FFF589840:FFF589867 FPB589840:FPB589867 FYX589840:FYX589867 GIT589840:GIT589867 GSP589840:GSP589867 HCL589840:HCL589867 HMH589840:HMH589867 HWD589840:HWD589867 IFZ589840:IFZ589867 IPV589840:IPV589867 IZR589840:IZR589867 JJN589840:JJN589867 JTJ589840:JTJ589867 KDF589840:KDF589867 KNB589840:KNB589867 KWX589840:KWX589867 LGT589840:LGT589867 LQP589840:LQP589867 MAL589840:MAL589867 MKH589840:MKH589867 MUD589840:MUD589867 NDZ589840:NDZ589867 NNV589840:NNV589867 NXR589840:NXR589867 OHN589840:OHN589867 ORJ589840:ORJ589867 PBF589840:PBF589867 PLB589840:PLB589867 PUX589840:PUX589867 QET589840:QET589867 QOP589840:QOP589867 QYL589840:QYL589867 RIH589840:RIH589867 RSD589840:RSD589867 SBZ589840:SBZ589867 SLV589840:SLV589867 SVR589840:SVR589867 TFN589840:TFN589867 TPJ589840:TPJ589867 TZF589840:TZF589867 UJB589840:UJB589867 USX589840:USX589867 VCT589840:VCT589867 VMP589840:VMP589867 VWL589840:VWL589867 WGH589840:WGH589867 WQD589840:WQD589867 WZZ589840:WZZ589867 DR655376:DR655403 NN655376:NN655403 XJ655376:XJ655403 AHF655376:AHF655403 ARB655376:ARB655403 BAX655376:BAX655403 BKT655376:BKT655403 BUP655376:BUP655403 CEL655376:CEL655403 COH655376:COH655403 CYD655376:CYD655403 DHZ655376:DHZ655403 DRV655376:DRV655403 EBR655376:EBR655403 ELN655376:ELN655403 EVJ655376:EVJ655403 FFF655376:FFF655403 FPB655376:FPB655403 FYX655376:FYX655403 GIT655376:GIT655403 GSP655376:GSP655403 HCL655376:HCL655403 HMH655376:HMH655403 HWD655376:HWD655403 IFZ655376:IFZ655403 IPV655376:IPV655403 IZR655376:IZR655403 JJN655376:JJN655403 JTJ655376:JTJ655403 KDF655376:KDF655403 KNB655376:KNB655403 KWX655376:KWX655403 LGT655376:LGT655403 LQP655376:LQP655403 MAL655376:MAL655403 MKH655376:MKH655403 MUD655376:MUD655403 NDZ655376:NDZ655403 NNV655376:NNV655403 NXR655376:NXR655403 OHN655376:OHN655403 ORJ655376:ORJ655403 PBF655376:PBF655403 PLB655376:PLB655403 PUX655376:PUX655403 QET655376:QET655403 QOP655376:QOP655403 QYL655376:QYL655403 RIH655376:RIH655403 RSD655376:RSD655403 SBZ655376:SBZ655403 SLV655376:SLV655403 SVR655376:SVR655403 TFN655376:TFN655403 TPJ655376:TPJ655403 TZF655376:TZF655403 UJB655376:UJB655403 USX655376:USX655403 VCT655376:VCT655403 VMP655376:VMP655403 VWL655376:VWL655403 WGH655376:WGH655403 WQD655376:WQD655403 WZZ655376:WZZ655403 DR720912:DR720939 NN720912:NN720939 XJ720912:XJ720939 AHF720912:AHF720939 ARB720912:ARB720939 BAX720912:BAX720939 BKT720912:BKT720939 BUP720912:BUP720939 CEL720912:CEL720939 COH720912:COH720939 CYD720912:CYD720939 DHZ720912:DHZ720939 DRV720912:DRV720939 EBR720912:EBR720939 ELN720912:ELN720939 EVJ720912:EVJ720939 FFF720912:FFF720939 FPB720912:FPB720939 FYX720912:FYX720939 GIT720912:GIT720939 GSP720912:GSP720939 HCL720912:HCL720939 HMH720912:HMH720939 HWD720912:HWD720939 IFZ720912:IFZ720939 IPV720912:IPV720939 IZR720912:IZR720939 JJN720912:JJN720939 JTJ720912:JTJ720939 KDF720912:KDF720939 KNB720912:KNB720939 KWX720912:KWX720939 LGT720912:LGT720939 LQP720912:LQP720939 MAL720912:MAL720939 MKH720912:MKH720939 MUD720912:MUD720939 NDZ720912:NDZ720939 NNV720912:NNV720939 NXR720912:NXR720939 OHN720912:OHN720939 ORJ720912:ORJ720939 PBF720912:PBF720939 PLB720912:PLB720939 PUX720912:PUX720939 QET720912:QET720939 QOP720912:QOP720939 QYL720912:QYL720939 RIH720912:RIH720939 RSD720912:RSD720939 SBZ720912:SBZ720939 SLV720912:SLV720939 SVR720912:SVR720939 TFN720912:TFN720939 TPJ720912:TPJ720939 TZF720912:TZF720939 UJB720912:UJB720939 USX720912:USX720939 VCT720912:VCT720939 VMP720912:VMP720939 VWL720912:VWL720939 WGH720912:WGH720939 WQD720912:WQD720939 WZZ720912:WZZ720939 DR786448:DR786475 NN786448:NN786475 XJ786448:XJ786475 AHF786448:AHF786475 ARB786448:ARB786475 BAX786448:BAX786475 BKT786448:BKT786475 BUP786448:BUP786475 CEL786448:CEL786475 COH786448:COH786475 CYD786448:CYD786475 DHZ786448:DHZ786475 DRV786448:DRV786475 EBR786448:EBR786475 ELN786448:ELN786475 EVJ786448:EVJ786475 FFF786448:FFF786475 FPB786448:FPB786475 FYX786448:FYX786475 GIT786448:GIT786475 GSP786448:GSP786475 HCL786448:HCL786475 HMH786448:HMH786475 HWD786448:HWD786475 IFZ786448:IFZ786475 IPV786448:IPV786475 IZR786448:IZR786475 JJN786448:JJN786475 JTJ786448:JTJ786475 KDF786448:KDF786475 KNB786448:KNB786475 KWX786448:KWX786475 LGT786448:LGT786475 LQP786448:LQP786475 MAL786448:MAL786475 MKH786448:MKH786475 MUD786448:MUD786475 NDZ786448:NDZ786475 NNV786448:NNV786475 NXR786448:NXR786475 OHN786448:OHN786475 ORJ786448:ORJ786475 PBF786448:PBF786475 PLB786448:PLB786475 PUX786448:PUX786475 QET786448:QET786475 QOP786448:QOP786475 QYL786448:QYL786475 RIH786448:RIH786475 RSD786448:RSD786475 SBZ786448:SBZ786475 SLV786448:SLV786475 SVR786448:SVR786475 TFN786448:TFN786475 TPJ786448:TPJ786475 TZF786448:TZF786475 UJB786448:UJB786475 USX786448:USX786475 VCT786448:VCT786475 VMP786448:VMP786475 VWL786448:VWL786475 WGH786448:WGH786475 WQD786448:WQD786475 WZZ786448:WZZ786475 DR851984:DR852011 NN851984:NN852011 XJ851984:XJ852011 AHF851984:AHF852011 ARB851984:ARB852011 BAX851984:BAX852011 BKT851984:BKT852011 BUP851984:BUP852011 CEL851984:CEL852011 COH851984:COH852011 CYD851984:CYD852011 DHZ851984:DHZ852011 DRV851984:DRV852011 EBR851984:EBR852011 ELN851984:ELN852011 EVJ851984:EVJ852011 FFF851984:FFF852011 FPB851984:FPB852011 FYX851984:FYX852011 GIT851984:GIT852011 GSP851984:GSP852011 HCL851984:HCL852011 HMH851984:HMH852011 HWD851984:HWD852011 IFZ851984:IFZ852011 IPV851984:IPV852011 IZR851984:IZR852011 JJN851984:JJN852011 JTJ851984:JTJ852011 KDF851984:KDF852011 KNB851984:KNB852011 KWX851984:KWX852011 LGT851984:LGT852011 LQP851984:LQP852011 MAL851984:MAL852011 MKH851984:MKH852011 MUD851984:MUD852011 NDZ851984:NDZ852011 NNV851984:NNV852011 NXR851984:NXR852011 OHN851984:OHN852011 ORJ851984:ORJ852011 PBF851984:PBF852011 PLB851984:PLB852011 PUX851984:PUX852011 QET851984:QET852011 QOP851984:QOP852011 QYL851984:QYL852011 RIH851984:RIH852011 RSD851984:RSD852011 SBZ851984:SBZ852011 SLV851984:SLV852011 SVR851984:SVR852011 TFN851984:TFN852011 TPJ851984:TPJ852011 TZF851984:TZF852011 UJB851984:UJB852011 USX851984:USX852011 VCT851984:VCT852011 VMP851984:VMP852011 VWL851984:VWL852011 WGH851984:WGH852011 WQD851984:WQD852011 WZZ851984:WZZ852011 DR917520:DR917547 NN917520:NN917547 XJ917520:XJ917547 AHF917520:AHF917547 ARB917520:ARB917547 BAX917520:BAX917547 BKT917520:BKT917547 BUP917520:BUP917547 CEL917520:CEL917547 COH917520:COH917547 CYD917520:CYD917547 DHZ917520:DHZ917547 DRV917520:DRV917547 EBR917520:EBR917547 ELN917520:ELN917547 EVJ917520:EVJ917547 FFF917520:FFF917547 FPB917520:FPB917547 FYX917520:FYX917547 GIT917520:GIT917547 GSP917520:GSP917547 HCL917520:HCL917547 HMH917520:HMH917547 HWD917520:HWD917547 IFZ917520:IFZ917547 IPV917520:IPV917547 IZR917520:IZR917547 JJN917520:JJN917547 JTJ917520:JTJ917547 KDF917520:KDF917547 KNB917520:KNB917547 KWX917520:KWX917547 LGT917520:LGT917547 LQP917520:LQP917547 MAL917520:MAL917547 MKH917520:MKH917547 MUD917520:MUD917547 NDZ917520:NDZ917547 NNV917520:NNV917547 NXR917520:NXR917547 OHN917520:OHN917547 ORJ917520:ORJ917547 PBF917520:PBF917547 PLB917520:PLB917547 PUX917520:PUX917547 QET917520:QET917547 QOP917520:QOP917547 QYL917520:QYL917547 RIH917520:RIH917547 RSD917520:RSD917547 SBZ917520:SBZ917547 SLV917520:SLV917547 SVR917520:SVR917547 TFN917520:TFN917547 TPJ917520:TPJ917547 TZF917520:TZF917547 UJB917520:UJB917547 USX917520:USX917547 VCT917520:VCT917547 VMP917520:VMP917547 VWL917520:VWL917547 WGH917520:WGH917547 WQD917520:WQD917547 WZZ917520:WZZ917547 DR983056:DR983083 NN983056:NN983083 XJ983056:XJ983083 AHF983056:AHF983083 ARB983056:ARB983083 BAX983056:BAX983083 BKT983056:BKT983083 BUP983056:BUP983083 CEL983056:CEL983083 COH983056:COH983083 CYD983056:CYD983083 DHZ983056:DHZ983083 DRV983056:DRV983083 EBR983056:EBR983083 ELN983056:ELN983083 EVJ983056:EVJ983083 FFF983056:FFF983083 FPB983056:FPB983083 FYX983056:FYX983083 GIT983056:GIT983083 GSP983056:GSP983083 HCL983056:HCL983083 HMH983056:HMH983083 HWD983056:HWD983083 IFZ983056:IFZ983083 IPV983056:IPV983083 IZR983056:IZR983083 JJN983056:JJN983083 JTJ983056:JTJ983083 KDF983056:KDF983083 KNB983056:KNB983083 KWX983056:KWX983083 LGT983056:LGT983083 LQP983056:LQP983083 MAL983056:MAL983083 MKH983056:MKH983083 MUD983056:MUD983083 NDZ983056:NDZ983083 NNV983056:NNV983083 NXR983056:NXR983083 OHN983056:OHN983083 ORJ983056:ORJ983083 PBF983056:PBF983083 PLB983056:PLB983083 PUX983056:PUX983083 QET983056:QET983083 QOP983056:QOP983083 QYL983056:QYL983083 RIH983056:RIH983083 RSD983056:RSD983083 SBZ983056:SBZ983083 SLV983056:SLV983083 SVR983056:SVR983083 TFN983056:TFN983083 TPJ983056:TPJ983083 TZF983056:TZF983083 UJB983056:UJB983083 USX983056:USX983083 VCT983056:VCT983083 VMP983056:VMP983083 VWL983056:VWL983083 WGH983056:WGH983083 WQD983056:WQD983083 WZZ983056:WZZ983083 ED16:ED43 NZ16:NZ43 XV16:XV43 AHR16:AHR43 ARN16:ARN43 BBJ16:BBJ43 BLF16:BLF43 BVB16:BVB43 CEX16:CEX43 COT16:COT43 CYP16:CYP43 DIL16:DIL43 DSH16:DSH43 ECD16:ECD43 ELZ16:ELZ43 EVV16:EVV43 FFR16:FFR43 FPN16:FPN43 FZJ16:FZJ43 GJF16:GJF43 GTB16:GTB43 HCX16:HCX43 HMT16:HMT43 HWP16:HWP43 IGL16:IGL43 IQH16:IQH43 JAD16:JAD43 JJZ16:JJZ43 JTV16:JTV43 KDR16:KDR43 KNN16:KNN43 KXJ16:KXJ43 LHF16:LHF43 LRB16:LRB43 MAX16:MAX43 MKT16:MKT43 MUP16:MUP43 NEL16:NEL43 NOH16:NOH43 NYD16:NYD43 OHZ16:OHZ43 ORV16:ORV43 PBR16:PBR43 PLN16:PLN43 PVJ16:PVJ43 QFF16:QFF43 QPB16:QPB43 QYX16:QYX43 RIT16:RIT43 RSP16:RSP43 SCL16:SCL43 SMH16:SMH43 SWD16:SWD43 TFZ16:TFZ43 TPV16:TPV43 TZR16:TZR43 UJN16:UJN43 UTJ16:UTJ43 VDF16:VDF43 VNB16:VNB43 VWX16:VWX43 WGT16:WGT43 WQP16:WQP43 XAL16:XAL43 ED65552:ED65579 NZ65552:NZ65579 XV65552:XV65579 AHR65552:AHR65579 ARN65552:ARN65579 BBJ65552:BBJ65579 BLF65552:BLF65579 BVB65552:BVB65579 CEX65552:CEX65579 COT65552:COT65579 CYP65552:CYP65579 DIL65552:DIL65579 DSH65552:DSH65579 ECD65552:ECD65579 ELZ65552:ELZ65579 EVV65552:EVV65579 FFR65552:FFR65579 FPN65552:FPN65579 FZJ65552:FZJ65579 GJF65552:GJF65579 GTB65552:GTB65579 HCX65552:HCX65579 HMT65552:HMT65579 HWP65552:HWP65579 IGL65552:IGL65579 IQH65552:IQH65579 JAD65552:JAD65579 JJZ65552:JJZ65579 JTV65552:JTV65579 KDR65552:KDR65579 KNN65552:KNN65579 KXJ65552:KXJ65579 LHF65552:LHF65579 LRB65552:LRB65579 MAX65552:MAX65579 MKT65552:MKT65579 MUP65552:MUP65579 NEL65552:NEL65579 NOH65552:NOH65579 NYD65552:NYD65579 OHZ65552:OHZ65579 ORV65552:ORV65579 PBR65552:PBR65579 PLN65552:PLN65579 PVJ65552:PVJ65579 QFF65552:QFF65579 QPB65552:QPB65579 QYX65552:QYX65579 RIT65552:RIT65579 RSP65552:RSP65579 SCL65552:SCL65579 SMH65552:SMH65579 SWD65552:SWD65579 TFZ65552:TFZ65579 TPV65552:TPV65579 TZR65552:TZR65579 UJN65552:UJN65579 UTJ65552:UTJ65579 VDF65552:VDF65579 VNB65552:VNB65579 VWX65552:VWX65579 WGT65552:WGT65579 WQP65552:WQP65579 XAL65552:XAL65579 ED131088:ED131115 NZ131088:NZ131115 XV131088:XV131115 AHR131088:AHR131115 ARN131088:ARN131115 BBJ131088:BBJ131115 BLF131088:BLF131115 BVB131088:BVB131115 CEX131088:CEX131115 COT131088:COT131115 CYP131088:CYP131115 DIL131088:DIL131115 DSH131088:DSH131115 ECD131088:ECD131115 ELZ131088:ELZ131115 EVV131088:EVV131115 FFR131088:FFR131115 FPN131088:FPN131115 FZJ131088:FZJ131115 GJF131088:GJF131115 GTB131088:GTB131115 HCX131088:HCX131115 HMT131088:HMT131115 HWP131088:HWP131115 IGL131088:IGL131115 IQH131088:IQH131115 JAD131088:JAD131115 JJZ131088:JJZ131115 JTV131088:JTV131115 KDR131088:KDR131115 KNN131088:KNN131115 KXJ131088:KXJ131115 LHF131088:LHF131115 LRB131088:LRB131115 MAX131088:MAX131115 MKT131088:MKT131115 MUP131088:MUP131115 NEL131088:NEL131115 NOH131088:NOH131115 NYD131088:NYD131115 OHZ131088:OHZ131115 ORV131088:ORV131115 PBR131088:PBR131115 PLN131088:PLN131115 PVJ131088:PVJ131115 QFF131088:QFF131115 QPB131088:QPB131115 QYX131088:QYX131115 RIT131088:RIT131115 RSP131088:RSP131115 SCL131088:SCL131115 SMH131088:SMH131115 SWD131088:SWD131115 TFZ131088:TFZ131115 TPV131088:TPV131115 TZR131088:TZR131115 UJN131088:UJN131115 UTJ131088:UTJ131115 VDF131088:VDF131115 VNB131088:VNB131115 VWX131088:VWX131115 WGT131088:WGT131115 WQP131088:WQP131115 XAL131088:XAL131115 ED196624:ED196651 NZ196624:NZ196651 XV196624:XV196651 AHR196624:AHR196651 ARN196624:ARN196651 BBJ196624:BBJ196651 BLF196624:BLF196651 BVB196624:BVB196651 CEX196624:CEX196651 COT196624:COT196651 CYP196624:CYP196651 DIL196624:DIL196651 DSH196624:DSH196651 ECD196624:ECD196651 ELZ196624:ELZ196651 EVV196624:EVV196651 FFR196624:FFR196651 FPN196624:FPN196651 FZJ196624:FZJ196651 GJF196624:GJF196651 GTB196624:GTB196651 HCX196624:HCX196651 HMT196624:HMT196651 HWP196624:HWP196651 IGL196624:IGL196651 IQH196624:IQH196651 JAD196624:JAD196651 JJZ196624:JJZ196651 JTV196624:JTV196651 KDR196624:KDR196651 KNN196624:KNN196651 KXJ196624:KXJ196651 LHF196624:LHF196651 LRB196624:LRB196651 MAX196624:MAX196651 MKT196624:MKT196651 MUP196624:MUP196651 NEL196624:NEL196651 NOH196624:NOH196651 NYD196624:NYD196651 OHZ196624:OHZ196651 ORV196624:ORV196651 PBR196624:PBR196651 PLN196624:PLN196651 PVJ196624:PVJ196651 QFF196624:QFF196651 QPB196624:QPB196651 QYX196624:QYX196651 RIT196624:RIT196651 RSP196624:RSP196651 SCL196624:SCL196651 SMH196624:SMH196651 SWD196624:SWD196651 TFZ196624:TFZ196651 TPV196624:TPV196651 TZR196624:TZR196651 UJN196624:UJN196651 UTJ196624:UTJ196651 VDF196624:VDF196651 VNB196624:VNB196651 VWX196624:VWX196651 WGT196624:WGT196651 WQP196624:WQP196651 XAL196624:XAL196651 ED262160:ED262187 NZ262160:NZ262187 XV262160:XV262187 AHR262160:AHR262187 ARN262160:ARN262187 BBJ262160:BBJ262187 BLF262160:BLF262187 BVB262160:BVB262187 CEX262160:CEX262187 COT262160:COT262187 CYP262160:CYP262187 DIL262160:DIL262187 DSH262160:DSH262187 ECD262160:ECD262187 ELZ262160:ELZ262187 EVV262160:EVV262187 FFR262160:FFR262187 FPN262160:FPN262187 FZJ262160:FZJ262187 GJF262160:GJF262187 GTB262160:GTB262187 HCX262160:HCX262187 HMT262160:HMT262187 HWP262160:HWP262187 IGL262160:IGL262187 IQH262160:IQH262187 JAD262160:JAD262187 JJZ262160:JJZ262187 JTV262160:JTV262187 KDR262160:KDR262187 KNN262160:KNN262187 KXJ262160:KXJ262187 LHF262160:LHF262187 LRB262160:LRB262187 MAX262160:MAX262187 MKT262160:MKT262187 MUP262160:MUP262187 NEL262160:NEL262187 NOH262160:NOH262187 NYD262160:NYD262187 OHZ262160:OHZ262187 ORV262160:ORV262187 PBR262160:PBR262187 PLN262160:PLN262187 PVJ262160:PVJ262187 QFF262160:QFF262187 QPB262160:QPB262187 QYX262160:QYX262187 RIT262160:RIT262187 RSP262160:RSP262187 SCL262160:SCL262187 SMH262160:SMH262187 SWD262160:SWD262187 TFZ262160:TFZ262187 TPV262160:TPV262187 TZR262160:TZR262187 UJN262160:UJN262187 UTJ262160:UTJ262187 VDF262160:VDF262187 VNB262160:VNB262187 VWX262160:VWX262187 WGT262160:WGT262187 WQP262160:WQP262187 XAL262160:XAL262187 ED327696:ED327723 NZ327696:NZ327723 XV327696:XV327723 AHR327696:AHR327723 ARN327696:ARN327723 BBJ327696:BBJ327723 BLF327696:BLF327723 BVB327696:BVB327723 CEX327696:CEX327723 COT327696:COT327723 CYP327696:CYP327723 DIL327696:DIL327723 DSH327696:DSH327723 ECD327696:ECD327723 ELZ327696:ELZ327723 EVV327696:EVV327723 FFR327696:FFR327723 FPN327696:FPN327723 FZJ327696:FZJ327723 GJF327696:GJF327723 GTB327696:GTB327723 HCX327696:HCX327723 HMT327696:HMT327723 HWP327696:HWP327723 IGL327696:IGL327723 IQH327696:IQH327723 JAD327696:JAD327723 JJZ327696:JJZ327723 JTV327696:JTV327723 KDR327696:KDR327723 KNN327696:KNN327723 KXJ327696:KXJ327723 LHF327696:LHF327723 LRB327696:LRB327723 MAX327696:MAX327723 MKT327696:MKT327723 MUP327696:MUP327723 NEL327696:NEL327723 NOH327696:NOH327723 NYD327696:NYD327723 OHZ327696:OHZ327723 ORV327696:ORV327723 PBR327696:PBR327723 PLN327696:PLN327723 PVJ327696:PVJ327723 QFF327696:QFF327723 QPB327696:QPB327723 QYX327696:QYX327723 RIT327696:RIT327723 RSP327696:RSP327723 SCL327696:SCL327723 SMH327696:SMH327723 SWD327696:SWD327723 TFZ327696:TFZ327723 TPV327696:TPV327723 TZR327696:TZR327723 UJN327696:UJN327723 UTJ327696:UTJ327723 VDF327696:VDF327723 VNB327696:VNB327723 VWX327696:VWX327723 WGT327696:WGT327723 WQP327696:WQP327723 XAL327696:XAL327723 ED393232:ED393259 NZ393232:NZ393259 XV393232:XV393259 AHR393232:AHR393259 ARN393232:ARN393259 BBJ393232:BBJ393259 BLF393232:BLF393259 BVB393232:BVB393259 CEX393232:CEX393259 COT393232:COT393259 CYP393232:CYP393259 DIL393232:DIL393259 DSH393232:DSH393259 ECD393232:ECD393259 ELZ393232:ELZ393259 EVV393232:EVV393259 FFR393232:FFR393259 FPN393232:FPN393259 FZJ393232:FZJ393259 GJF393232:GJF393259 GTB393232:GTB393259 HCX393232:HCX393259 HMT393232:HMT393259 HWP393232:HWP393259 IGL393232:IGL393259 IQH393232:IQH393259 JAD393232:JAD393259 JJZ393232:JJZ393259 JTV393232:JTV393259 KDR393232:KDR393259 KNN393232:KNN393259 KXJ393232:KXJ393259 LHF393232:LHF393259 LRB393232:LRB393259 MAX393232:MAX393259 MKT393232:MKT393259 MUP393232:MUP393259 NEL393232:NEL393259 NOH393232:NOH393259 NYD393232:NYD393259 OHZ393232:OHZ393259 ORV393232:ORV393259 PBR393232:PBR393259 PLN393232:PLN393259 PVJ393232:PVJ393259 QFF393232:QFF393259 QPB393232:QPB393259 QYX393232:QYX393259 RIT393232:RIT393259 RSP393232:RSP393259 SCL393232:SCL393259 SMH393232:SMH393259 SWD393232:SWD393259 TFZ393232:TFZ393259 TPV393232:TPV393259 TZR393232:TZR393259 UJN393232:UJN393259 UTJ393232:UTJ393259 VDF393232:VDF393259 VNB393232:VNB393259 VWX393232:VWX393259 WGT393232:WGT393259 WQP393232:WQP393259 XAL393232:XAL393259 ED458768:ED458795 NZ458768:NZ458795 XV458768:XV458795 AHR458768:AHR458795 ARN458768:ARN458795 BBJ458768:BBJ458795 BLF458768:BLF458795 BVB458768:BVB458795 CEX458768:CEX458795 COT458768:COT458795 CYP458768:CYP458795 DIL458768:DIL458795 DSH458768:DSH458795 ECD458768:ECD458795 ELZ458768:ELZ458795 EVV458768:EVV458795 FFR458768:FFR458795 FPN458768:FPN458795 FZJ458768:FZJ458795 GJF458768:GJF458795 GTB458768:GTB458795 HCX458768:HCX458795 HMT458768:HMT458795 HWP458768:HWP458795 IGL458768:IGL458795 IQH458768:IQH458795 JAD458768:JAD458795 JJZ458768:JJZ458795 JTV458768:JTV458795 KDR458768:KDR458795 KNN458768:KNN458795 KXJ458768:KXJ458795 LHF458768:LHF458795 LRB458768:LRB458795 MAX458768:MAX458795 MKT458768:MKT458795 MUP458768:MUP458795 NEL458768:NEL458795 NOH458768:NOH458795 NYD458768:NYD458795 OHZ458768:OHZ458795 ORV458768:ORV458795 PBR458768:PBR458795 PLN458768:PLN458795 PVJ458768:PVJ458795 QFF458768:QFF458795 QPB458768:QPB458795 QYX458768:QYX458795 RIT458768:RIT458795 RSP458768:RSP458795 SCL458768:SCL458795 SMH458768:SMH458795 SWD458768:SWD458795 TFZ458768:TFZ458795 TPV458768:TPV458795 TZR458768:TZR458795 UJN458768:UJN458795 UTJ458768:UTJ458795 VDF458768:VDF458795 VNB458768:VNB458795 VWX458768:VWX458795 WGT458768:WGT458795 WQP458768:WQP458795 XAL458768:XAL458795 ED524304:ED524331 NZ524304:NZ524331 XV524304:XV524331 AHR524304:AHR524331 ARN524304:ARN524331 BBJ524304:BBJ524331 BLF524304:BLF524331 BVB524304:BVB524331 CEX524304:CEX524331 COT524304:COT524331 CYP524304:CYP524331 DIL524304:DIL524331 DSH524304:DSH524331 ECD524304:ECD524331 ELZ524304:ELZ524331 EVV524304:EVV524331 FFR524304:FFR524331 FPN524304:FPN524331 FZJ524304:FZJ524331 GJF524304:GJF524331 GTB524304:GTB524331 HCX524304:HCX524331 HMT524304:HMT524331 HWP524304:HWP524331 IGL524304:IGL524331 IQH524304:IQH524331 JAD524304:JAD524331 JJZ524304:JJZ524331 JTV524304:JTV524331 KDR524304:KDR524331 KNN524304:KNN524331 KXJ524304:KXJ524331 LHF524304:LHF524331 LRB524304:LRB524331 MAX524304:MAX524331 MKT524304:MKT524331 MUP524304:MUP524331 NEL524304:NEL524331 NOH524304:NOH524331 NYD524304:NYD524331 OHZ524304:OHZ524331 ORV524304:ORV524331 PBR524304:PBR524331 PLN524304:PLN524331 PVJ524304:PVJ524331 QFF524304:QFF524331 QPB524304:QPB524331 QYX524304:QYX524331 RIT524304:RIT524331 RSP524304:RSP524331 SCL524304:SCL524331 SMH524304:SMH524331 SWD524304:SWD524331 TFZ524304:TFZ524331 TPV524304:TPV524331 TZR524304:TZR524331 UJN524304:UJN524331 UTJ524304:UTJ524331 VDF524304:VDF524331 VNB524304:VNB524331 VWX524304:VWX524331 WGT524304:WGT524331 WQP524304:WQP524331 XAL524304:XAL524331 ED589840:ED589867 NZ589840:NZ589867 XV589840:XV589867 AHR589840:AHR589867 ARN589840:ARN589867 BBJ589840:BBJ589867 BLF589840:BLF589867 BVB589840:BVB589867 CEX589840:CEX589867 COT589840:COT589867 CYP589840:CYP589867 DIL589840:DIL589867 DSH589840:DSH589867 ECD589840:ECD589867 ELZ589840:ELZ589867 EVV589840:EVV589867 FFR589840:FFR589867 FPN589840:FPN589867 FZJ589840:FZJ589867 GJF589840:GJF589867 GTB589840:GTB589867 HCX589840:HCX589867 HMT589840:HMT589867 HWP589840:HWP589867 IGL589840:IGL589867 IQH589840:IQH589867 JAD589840:JAD589867 JJZ589840:JJZ589867 JTV589840:JTV589867 KDR589840:KDR589867 KNN589840:KNN589867 KXJ589840:KXJ589867 LHF589840:LHF589867 LRB589840:LRB589867 MAX589840:MAX589867 MKT589840:MKT589867 MUP589840:MUP589867 NEL589840:NEL589867 NOH589840:NOH589867 NYD589840:NYD589867 OHZ589840:OHZ589867 ORV589840:ORV589867 PBR589840:PBR589867 PLN589840:PLN589867 PVJ589840:PVJ589867 QFF589840:QFF589867 QPB589840:QPB589867 QYX589840:QYX589867 RIT589840:RIT589867 RSP589840:RSP589867 SCL589840:SCL589867 SMH589840:SMH589867 SWD589840:SWD589867 TFZ589840:TFZ589867 TPV589840:TPV589867 TZR589840:TZR589867 UJN589840:UJN589867 UTJ589840:UTJ589867 VDF589840:VDF589867 VNB589840:VNB589867 VWX589840:VWX589867 WGT589840:WGT589867 WQP589840:WQP589867 XAL589840:XAL589867 ED655376:ED655403 NZ655376:NZ655403 XV655376:XV655403 AHR655376:AHR655403 ARN655376:ARN655403 BBJ655376:BBJ655403 BLF655376:BLF655403 BVB655376:BVB655403 CEX655376:CEX655403 COT655376:COT655403 CYP655376:CYP655403 DIL655376:DIL655403 DSH655376:DSH655403 ECD655376:ECD655403 ELZ655376:ELZ655403 EVV655376:EVV655403 FFR655376:FFR655403 FPN655376:FPN655403 FZJ655376:FZJ655403 GJF655376:GJF655403 GTB655376:GTB655403 HCX655376:HCX655403 HMT655376:HMT655403 HWP655376:HWP655403 IGL655376:IGL655403 IQH655376:IQH655403 JAD655376:JAD655403 JJZ655376:JJZ655403 JTV655376:JTV655403 KDR655376:KDR655403 KNN655376:KNN655403 KXJ655376:KXJ655403 LHF655376:LHF655403 LRB655376:LRB655403 MAX655376:MAX655403 MKT655376:MKT655403 MUP655376:MUP655403 NEL655376:NEL655403 NOH655376:NOH655403 NYD655376:NYD655403 OHZ655376:OHZ655403 ORV655376:ORV655403 PBR655376:PBR655403 PLN655376:PLN655403 PVJ655376:PVJ655403 QFF655376:QFF655403 QPB655376:QPB655403 QYX655376:QYX655403 RIT655376:RIT655403 RSP655376:RSP655403 SCL655376:SCL655403 SMH655376:SMH655403 SWD655376:SWD655403 TFZ655376:TFZ655403 TPV655376:TPV655403 TZR655376:TZR655403 UJN655376:UJN655403 UTJ655376:UTJ655403 VDF655376:VDF655403 VNB655376:VNB655403 VWX655376:VWX655403 WGT655376:WGT655403 WQP655376:WQP655403 XAL655376:XAL655403 ED720912:ED720939 NZ720912:NZ720939 XV720912:XV720939 AHR720912:AHR720939 ARN720912:ARN720939 BBJ720912:BBJ720939 BLF720912:BLF720939 BVB720912:BVB720939 CEX720912:CEX720939 COT720912:COT720939 CYP720912:CYP720939 DIL720912:DIL720939 DSH720912:DSH720939 ECD720912:ECD720939 ELZ720912:ELZ720939 EVV720912:EVV720939 FFR720912:FFR720939 FPN720912:FPN720939 FZJ720912:FZJ720939 GJF720912:GJF720939 GTB720912:GTB720939 HCX720912:HCX720939 HMT720912:HMT720939 HWP720912:HWP720939 IGL720912:IGL720939 IQH720912:IQH720939 JAD720912:JAD720939 JJZ720912:JJZ720939 JTV720912:JTV720939 KDR720912:KDR720939 KNN720912:KNN720939 KXJ720912:KXJ720939 LHF720912:LHF720939 LRB720912:LRB720939 MAX720912:MAX720939 MKT720912:MKT720939 MUP720912:MUP720939 NEL720912:NEL720939 NOH720912:NOH720939 NYD720912:NYD720939 OHZ720912:OHZ720939 ORV720912:ORV720939 PBR720912:PBR720939 PLN720912:PLN720939 PVJ720912:PVJ720939 QFF720912:QFF720939 QPB720912:QPB720939 QYX720912:QYX720939 RIT720912:RIT720939 RSP720912:RSP720939 SCL720912:SCL720939 SMH720912:SMH720939 SWD720912:SWD720939 TFZ720912:TFZ720939 TPV720912:TPV720939 TZR720912:TZR720939 UJN720912:UJN720939 UTJ720912:UTJ720939 VDF720912:VDF720939 VNB720912:VNB720939 VWX720912:VWX720939 WGT720912:WGT720939 WQP720912:WQP720939 XAL720912:XAL720939 ED786448:ED786475 NZ786448:NZ786475 XV786448:XV786475 AHR786448:AHR786475 ARN786448:ARN786475 BBJ786448:BBJ786475 BLF786448:BLF786475 BVB786448:BVB786475 CEX786448:CEX786475 COT786448:COT786475 CYP786448:CYP786475 DIL786448:DIL786475 DSH786448:DSH786475 ECD786448:ECD786475 ELZ786448:ELZ786475 EVV786448:EVV786475 FFR786448:FFR786475 FPN786448:FPN786475 FZJ786448:FZJ786475 GJF786448:GJF786475 GTB786448:GTB786475 HCX786448:HCX786475 HMT786448:HMT786475 HWP786448:HWP786475 IGL786448:IGL786475 IQH786448:IQH786475 JAD786448:JAD786475 JJZ786448:JJZ786475 JTV786448:JTV786475 KDR786448:KDR786475 KNN786448:KNN786475 KXJ786448:KXJ786475 LHF786448:LHF786475 LRB786448:LRB786475 MAX786448:MAX786475 MKT786448:MKT786475 MUP786448:MUP786475 NEL786448:NEL786475 NOH786448:NOH786475 NYD786448:NYD786475 OHZ786448:OHZ786475 ORV786448:ORV786475 PBR786448:PBR786475 PLN786448:PLN786475 PVJ786448:PVJ786475 QFF786448:QFF786475 QPB786448:QPB786475 QYX786448:QYX786475 RIT786448:RIT786475 RSP786448:RSP786475 SCL786448:SCL786475 SMH786448:SMH786475 SWD786448:SWD786475 TFZ786448:TFZ786475 TPV786448:TPV786475 TZR786448:TZR786475 UJN786448:UJN786475 UTJ786448:UTJ786475 VDF786448:VDF786475 VNB786448:VNB786475 VWX786448:VWX786475 WGT786448:WGT786475 WQP786448:WQP786475 XAL786448:XAL786475 ED851984:ED852011 NZ851984:NZ852011 XV851984:XV852011 AHR851984:AHR852011 ARN851984:ARN852011 BBJ851984:BBJ852011 BLF851984:BLF852011 BVB851984:BVB852011 CEX851984:CEX852011 COT851984:COT852011 CYP851984:CYP852011 DIL851984:DIL852011 DSH851984:DSH852011 ECD851984:ECD852011 ELZ851984:ELZ852011 EVV851984:EVV852011 FFR851984:FFR852011 FPN851984:FPN852011 FZJ851984:FZJ852011 GJF851984:GJF852011 GTB851984:GTB852011 HCX851984:HCX852011 HMT851984:HMT852011 HWP851984:HWP852011 IGL851984:IGL852011 IQH851984:IQH852011 JAD851984:JAD852011 JJZ851984:JJZ852011 JTV851984:JTV852011 KDR851984:KDR852011 KNN851984:KNN852011 KXJ851984:KXJ852011 LHF851984:LHF852011 LRB851984:LRB852011 MAX851984:MAX852011 MKT851984:MKT852011 MUP851984:MUP852011 NEL851984:NEL852011 NOH851984:NOH852011 NYD851984:NYD852011 OHZ851984:OHZ852011 ORV851984:ORV852011 PBR851984:PBR852011 PLN851984:PLN852011 PVJ851984:PVJ852011 QFF851984:QFF852011 QPB851984:QPB852011 QYX851984:QYX852011 RIT851984:RIT852011 RSP851984:RSP852011 SCL851984:SCL852011 SMH851984:SMH852011 SWD851984:SWD852011 TFZ851984:TFZ852011 TPV851984:TPV852011 TZR851984:TZR852011 UJN851984:UJN852011 UTJ851984:UTJ852011 VDF851984:VDF852011 VNB851984:VNB852011 VWX851984:VWX852011 WGT851984:WGT852011 WQP851984:WQP852011 XAL851984:XAL852011 ED917520:ED917547 NZ917520:NZ917547 XV917520:XV917547 AHR917520:AHR917547 ARN917520:ARN917547 BBJ917520:BBJ917547 BLF917520:BLF917547 BVB917520:BVB917547 CEX917520:CEX917547 COT917520:COT917547 CYP917520:CYP917547 DIL917520:DIL917547 DSH917520:DSH917547 ECD917520:ECD917547 ELZ917520:ELZ917547 EVV917520:EVV917547 FFR917520:FFR917547 FPN917520:FPN917547 FZJ917520:FZJ917547 GJF917520:GJF917547 GTB917520:GTB917547 HCX917520:HCX917547 HMT917520:HMT917547 HWP917520:HWP917547 IGL917520:IGL917547 IQH917520:IQH917547 JAD917520:JAD917547 JJZ917520:JJZ917547 JTV917520:JTV917547 KDR917520:KDR917547 KNN917520:KNN917547 KXJ917520:KXJ917547 LHF917520:LHF917547 LRB917520:LRB917547 MAX917520:MAX917547 MKT917520:MKT917547 MUP917520:MUP917547 NEL917520:NEL917547 NOH917520:NOH917547 NYD917520:NYD917547 OHZ917520:OHZ917547 ORV917520:ORV917547 PBR917520:PBR917547 PLN917520:PLN917547 PVJ917520:PVJ917547 QFF917520:QFF917547 QPB917520:QPB917547 QYX917520:QYX917547 RIT917520:RIT917547 RSP917520:RSP917547 SCL917520:SCL917547 SMH917520:SMH917547 SWD917520:SWD917547 TFZ917520:TFZ917547 TPV917520:TPV917547 TZR917520:TZR917547 UJN917520:UJN917547 UTJ917520:UTJ917547 VDF917520:VDF917547 VNB917520:VNB917547 VWX917520:VWX917547 WGT917520:WGT917547 WQP917520:WQP917547 XAL917520:XAL917547 ED983056:ED983083 NZ983056:NZ983083 XV983056:XV983083 AHR983056:AHR983083 ARN983056:ARN983083 BBJ983056:BBJ983083 BLF983056:BLF983083 BVB983056:BVB983083 CEX983056:CEX983083 COT983056:COT983083 CYP983056:CYP983083 DIL983056:DIL983083 DSH983056:DSH983083 ECD983056:ECD983083 ELZ983056:ELZ983083 EVV983056:EVV983083 FFR983056:FFR983083 FPN983056:FPN983083 FZJ983056:FZJ983083 GJF983056:GJF983083 GTB983056:GTB983083 HCX983056:HCX983083 HMT983056:HMT983083 HWP983056:HWP983083 IGL983056:IGL983083 IQH983056:IQH983083 JAD983056:JAD983083 JJZ983056:JJZ983083 JTV983056:JTV983083 KDR983056:KDR983083 KNN983056:KNN983083 KXJ983056:KXJ983083 LHF983056:LHF983083 LRB983056:LRB983083 MAX983056:MAX983083 MKT983056:MKT983083 MUP983056:MUP983083 NEL983056:NEL983083 NOH983056:NOH983083 NYD983056:NYD983083 OHZ983056:OHZ983083 ORV983056:ORV983083 PBR983056:PBR983083 PLN983056:PLN983083 PVJ983056:PVJ983083 QFF983056:QFF983083 QPB983056:QPB983083 QYX983056:QYX983083 RIT983056:RIT983083 RSP983056:RSP983083 SCL983056:SCL983083 SMH983056:SMH983083 SWD983056:SWD983083 TFZ983056:TFZ983083 TPV983056:TPV983083 TZR983056:TZR983083 UJN983056:UJN983083 UTJ983056:UTJ983083 VDF983056:VDF983083 VNB983056:VNB983083 VWX983056:VWX983083 WGT983056:WGT983083 WQP983056:WQP983083 XAL983056:XAL983083 FL16:FL43 PH16:PH43 ZD16:ZD43 AIZ16:AIZ43 ASV16:ASV43 BCR16:BCR43 BMN16:BMN43 BWJ16:BWJ43 CGF16:CGF43 CQB16:CQB43 CZX16:CZX43 DJT16:DJT43 DTP16:DTP43 EDL16:EDL43 ENH16:ENH43 EXD16:EXD43 FGZ16:FGZ43 FQV16:FQV43 GAR16:GAR43 GKN16:GKN43 GUJ16:GUJ43 HEF16:HEF43 HOB16:HOB43 HXX16:HXX43 IHT16:IHT43 IRP16:IRP43 JBL16:JBL43 JLH16:JLH43 JVD16:JVD43 KEZ16:KEZ43 KOV16:KOV43 KYR16:KYR43 LIN16:LIN43 LSJ16:LSJ43 MCF16:MCF43 MMB16:MMB43 MVX16:MVX43 NFT16:NFT43 NPP16:NPP43 NZL16:NZL43 OJH16:OJH43 OTD16:OTD43 PCZ16:PCZ43 PMV16:PMV43 PWR16:PWR43 QGN16:QGN43 QQJ16:QQJ43 RAF16:RAF43 RKB16:RKB43 RTX16:RTX43 SDT16:SDT43 SNP16:SNP43 SXL16:SXL43 THH16:THH43 TRD16:TRD43 UAZ16:UAZ43 UKV16:UKV43 UUR16:UUR43 VEN16:VEN43 VOJ16:VOJ43 VYF16:VYF43 WIB16:WIB43 WRX16:WRX43 XBT16:XBT43 FL65552:FL65579 PH65552:PH65579 ZD65552:ZD65579 AIZ65552:AIZ65579 ASV65552:ASV65579 BCR65552:BCR65579 BMN65552:BMN65579 BWJ65552:BWJ65579 CGF65552:CGF65579 CQB65552:CQB65579 CZX65552:CZX65579 DJT65552:DJT65579 DTP65552:DTP65579 EDL65552:EDL65579 ENH65552:ENH65579 EXD65552:EXD65579 FGZ65552:FGZ65579 FQV65552:FQV65579 GAR65552:GAR65579 GKN65552:GKN65579 GUJ65552:GUJ65579 HEF65552:HEF65579 HOB65552:HOB65579 HXX65552:HXX65579 IHT65552:IHT65579 IRP65552:IRP65579 JBL65552:JBL65579 JLH65552:JLH65579 JVD65552:JVD65579 KEZ65552:KEZ65579 KOV65552:KOV65579 KYR65552:KYR65579 LIN65552:LIN65579 LSJ65552:LSJ65579 MCF65552:MCF65579 MMB65552:MMB65579 MVX65552:MVX65579 NFT65552:NFT65579 NPP65552:NPP65579 NZL65552:NZL65579 OJH65552:OJH65579 OTD65552:OTD65579 PCZ65552:PCZ65579 PMV65552:PMV65579 PWR65552:PWR65579 QGN65552:QGN65579 QQJ65552:QQJ65579 RAF65552:RAF65579 RKB65552:RKB65579 RTX65552:RTX65579 SDT65552:SDT65579 SNP65552:SNP65579 SXL65552:SXL65579 THH65552:THH65579 TRD65552:TRD65579 UAZ65552:UAZ65579 UKV65552:UKV65579 UUR65552:UUR65579 VEN65552:VEN65579 VOJ65552:VOJ65579 VYF65552:VYF65579 WIB65552:WIB65579 WRX65552:WRX65579 XBT65552:XBT65579 FL131088:FL131115 PH131088:PH131115 ZD131088:ZD131115 AIZ131088:AIZ131115 ASV131088:ASV131115 BCR131088:BCR131115 BMN131088:BMN131115 BWJ131088:BWJ131115 CGF131088:CGF131115 CQB131088:CQB131115 CZX131088:CZX131115 DJT131088:DJT131115 DTP131088:DTP131115 EDL131088:EDL131115 ENH131088:ENH131115 EXD131088:EXD131115 FGZ131088:FGZ131115 FQV131088:FQV131115 GAR131088:GAR131115 GKN131088:GKN131115 GUJ131088:GUJ131115 HEF131088:HEF131115 HOB131088:HOB131115 HXX131088:HXX131115 IHT131088:IHT131115 IRP131088:IRP131115 JBL131088:JBL131115 JLH131088:JLH131115 JVD131088:JVD131115 KEZ131088:KEZ131115 KOV131088:KOV131115 KYR131088:KYR131115 LIN131088:LIN131115 LSJ131088:LSJ131115 MCF131088:MCF131115 MMB131088:MMB131115 MVX131088:MVX131115 NFT131088:NFT131115 NPP131088:NPP131115 NZL131088:NZL131115 OJH131088:OJH131115 OTD131088:OTD131115 PCZ131088:PCZ131115 PMV131088:PMV131115 PWR131088:PWR131115 QGN131088:QGN131115 QQJ131088:QQJ131115 RAF131088:RAF131115 RKB131088:RKB131115 RTX131088:RTX131115 SDT131088:SDT131115 SNP131088:SNP131115 SXL131088:SXL131115 THH131088:THH131115 TRD131088:TRD131115 UAZ131088:UAZ131115 UKV131088:UKV131115 UUR131088:UUR131115 VEN131088:VEN131115 VOJ131088:VOJ131115 VYF131088:VYF131115 WIB131088:WIB131115 WRX131088:WRX131115 XBT131088:XBT131115 FL196624:FL196651 PH196624:PH196651 ZD196624:ZD196651 AIZ196624:AIZ196651 ASV196624:ASV196651 BCR196624:BCR196651 BMN196624:BMN196651 BWJ196624:BWJ196651 CGF196624:CGF196651 CQB196624:CQB196651 CZX196624:CZX196651 DJT196624:DJT196651 DTP196624:DTP196651 EDL196624:EDL196651 ENH196624:ENH196651 EXD196624:EXD196651 FGZ196624:FGZ196651 FQV196624:FQV196651 GAR196624:GAR196651 GKN196624:GKN196651 GUJ196624:GUJ196651 HEF196624:HEF196651 HOB196624:HOB196651 HXX196624:HXX196651 IHT196624:IHT196651 IRP196624:IRP196651 JBL196624:JBL196651 JLH196624:JLH196651 JVD196624:JVD196651 KEZ196624:KEZ196651 KOV196624:KOV196651 KYR196624:KYR196651 LIN196624:LIN196651 LSJ196624:LSJ196651 MCF196624:MCF196651 MMB196624:MMB196651 MVX196624:MVX196651 NFT196624:NFT196651 NPP196624:NPP196651 NZL196624:NZL196651 OJH196624:OJH196651 OTD196624:OTD196651 PCZ196624:PCZ196651 PMV196624:PMV196651 PWR196624:PWR196651 QGN196624:QGN196651 QQJ196624:QQJ196651 RAF196624:RAF196651 RKB196624:RKB196651 RTX196624:RTX196651 SDT196624:SDT196651 SNP196624:SNP196651 SXL196624:SXL196651 THH196624:THH196651 TRD196624:TRD196651 UAZ196624:UAZ196651 UKV196624:UKV196651 UUR196624:UUR196651 VEN196624:VEN196651 VOJ196624:VOJ196651 VYF196624:VYF196651 WIB196624:WIB196651 WRX196624:WRX196651 XBT196624:XBT196651 FL262160:FL262187 PH262160:PH262187 ZD262160:ZD262187 AIZ262160:AIZ262187 ASV262160:ASV262187 BCR262160:BCR262187 BMN262160:BMN262187 BWJ262160:BWJ262187 CGF262160:CGF262187 CQB262160:CQB262187 CZX262160:CZX262187 DJT262160:DJT262187 DTP262160:DTP262187 EDL262160:EDL262187 ENH262160:ENH262187 EXD262160:EXD262187 FGZ262160:FGZ262187 FQV262160:FQV262187 GAR262160:GAR262187 GKN262160:GKN262187 GUJ262160:GUJ262187 HEF262160:HEF262187 HOB262160:HOB262187 HXX262160:HXX262187 IHT262160:IHT262187 IRP262160:IRP262187 JBL262160:JBL262187 JLH262160:JLH262187 JVD262160:JVD262187 KEZ262160:KEZ262187 KOV262160:KOV262187 KYR262160:KYR262187 LIN262160:LIN262187 LSJ262160:LSJ262187 MCF262160:MCF262187 MMB262160:MMB262187 MVX262160:MVX262187 NFT262160:NFT262187 NPP262160:NPP262187 NZL262160:NZL262187 OJH262160:OJH262187 OTD262160:OTD262187 PCZ262160:PCZ262187 PMV262160:PMV262187 PWR262160:PWR262187 QGN262160:QGN262187 QQJ262160:QQJ262187 RAF262160:RAF262187 RKB262160:RKB262187 RTX262160:RTX262187 SDT262160:SDT262187 SNP262160:SNP262187 SXL262160:SXL262187 THH262160:THH262187 TRD262160:TRD262187 UAZ262160:UAZ262187 UKV262160:UKV262187 UUR262160:UUR262187 VEN262160:VEN262187 VOJ262160:VOJ262187 VYF262160:VYF262187 WIB262160:WIB262187 WRX262160:WRX262187 XBT262160:XBT262187 FL327696:FL327723 PH327696:PH327723 ZD327696:ZD327723 AIZ327696:AIZ327723 ASV327696:ASV327723 BCR327696:BCR327723 BMN327696:BMN327723 BWJ327696:BWJ327723 CGF327696:CGF327723 CQB327696:CQB327723 CZX327696:CZX327723 DJT327696:DJT327723 DTP327696:DTP327723 EDL327696:EDL327723 ENH327696:ENH327723 EXD327696:EXD327723 FGZ327696:FGZ327723 FQV327696:FQV327723 GAR327696:GAR327723 GKN327696:GKN327723 GUJ327696:GUJ327723 HEF327696:HEF327723 HOB327696:HOB327723 HXX327696:HXX327723 IHT327696:IHT327723 IRP327696:IRP327723 JBL327696:JBL327723 JLH327696:JLH327723 JVD327696:JVD327723 KEZ327696:KEZ327723 KOV327696:KOV327723 KYR327696:KYR327723 LIN327696:LIN327723 LSJ327696:LSJ327723 MCF327696:MCF327723 MMB327696:MMB327723 MVX327696:MVX327723 NFT327696:NFT327723 NPP327696:NPP327723 NZL327696:NZL327723 OJH327696:OJH327723 OTD327696:OTD327723 PCZ327696:PCZ327723 PMV327696:PMV327723 PWR327696:PWR327723 QGN327696:QGN327723 QQJ327696:QQJ327723 RAF327696:RAF327723 RKB327696:RKB327723 RTX327696:RTX327723 SDT327696:SDT327723 SNP327696:SNP327723 SXL327696:SXL327723 THH327696:THH327723 TRD327696:TRD327723 UAZ327696:UAZ327723 UKV327696:UKV327723 UUR327696:UUR327723 VEN327696:VEN327723 VOJ327696:VOJ327723 VYF327696:VYF327723 WIB327696:WIB327723 WRX327696:WRX327723 XBT327696:XBT327723 FL393232:FL393259 PH393232:PH393259 ZD393232:ZD393259 AIZ393232:AIZ393259 ASV393232:ASV393259 BCR393232:BCR393259 BMN393232:BMN393259 BWJ393232:BWJ393259 CGF393232:CGF393259 CQB393232:CQB393259 CZX393232:CZX393259 DJT393232:DJT393259 DTP393232:DTP393259 EDL393232:EDL393259 ENH393232:ENH393259 EXD393232:EXD393259 FGZ393232:FGZ393259 FQV393232:FQV393259 GAR393232:GAR393259 GKN393232:GKN393259 GUJ393232:GUJ393259 HEF393232:HEF393259 HOB393232:HOB393259 HXX393232:HXX393259 IHT393232:IHT393259 IRP393232:IRP393259 JBL393232:JBL393259 JLH393232:JLH393259 JVD393232:JVD393259 KEZ393232:KEZ393259 KOV393232:KOV393259 KYR393232:KYR393259 LIN393232:LIN393259 LSJ393232:LSJ393259 MCF393232:MCF393259 MMB393232:MMB393259 MVX393232:MVX393259 NFT393232:NFT393259 NPP393232:NPP393259 NZL393232:NZL393259 OJH393232:OJH393259 OTD393232:OTD393259 PCZ393232:PCZ393259 PMV393232:PMV393259 PWR393232:PWR393259 QGN393232:QGN393259 QQJ393232:QQJ393259 RAF393232:RAF393259 RKB393232:RKB393259 RTX393232:RTX393259 SDT393232:SDT393259 SNP393232:SNP393259 SXL393232:SXL393259 THH393232:THH393259 TRD393232:TRD393259 UAZ393232:UAZ393259 UKV393232:UKV393259 UUR393232:UUR393259 VEN393232:VEN393259 VOJ393232:VOJ393259 VYF393232:VYF393259 WIB393232:WIB393259 WRX393232:WRX393259 XBT393232:XBT393259 FL458768:FL458795 PH458768:PH458795 ZD458768:ZD458795 AIZ458768:AIZ458795 ASV458768:ASV458795 BCR458768:BCR458795 BMN458768:BMN458795 BWJ458768:BWJ458795 CGF458768:CGF458795 CQB458768:CQB458795 CZX458768:CZX458795 DJT458768:DJT458795 DTP458768:DTP458795 EDL458768:EDL458795 ENH458768:ENH458795 EXD458768:EXD458795 FGZ458768:FGZ458795 FQV458768:FQV458795 GAR458768:GAR458795 GKN458768:GKN458795 GUJ458768:GUJ458795 HEF458768:HEF458795 HOB458768:HOB458795 HXX458768:HXX458795 IHT458768:IHT458795 IRP458768:IRP458795 JBL458768:JBL458795 JLH458768:JLH458795 JVD458768:JVD458795 KEZ458768:KEZ458795 KOV458768:KOV458795 KYR458768:KYR458795 LIN458768:LIN458795 LSJ458768:LSJ458795 MCF458768:MCF458795 MMB458768:MMB458795 MVX458768:MVX458795 NFT458768:NFT458795 NPP458768:NPP458795 NZL458768:NZL458795 OJH458768:OJH458795 OTD458768:OTD458795 PCZ458768:PCZ458795 PMV458768:PMV458795 PWR458768:PWR458795 QGN458768:QGN458795 QQJ458768:QQJ458795 RAF458768:RAF458795 RKB458768:RKB458795 RTX458768:RTX458795 SDT458768:SDT458795 SNP458768:SNP458795 SXL458768:SXL458795 THH458768:THH458795 TRD458768:TRD458795 UAZ458768:UAZ458795 UKV458768:UKV458795 UUR458768:UUR458795 VEN458768:VEN458795 VOJ458768:VOJ458795 VYF458768:VYF458795 WIB458768:WIB458795 WRX458768:WRX458795 XBT458768:XBT458795 FL524304:FL524331 PH524304:PH524331 ZD524304:ZD524331 AIZ524304:AIZ524331 ASV524304:ASV524331 BCR524304:BCR524331 BMN524304:BMN524331 BWJ524304:BWJ524331 CGF524304:CGF524331 CQB524304:CQB524331 CZX524304:CZX524331 DJT524304:DJT524331 DTP524304:DTP524331 EDL524304:EDL524331 ENH524304:ENH524331 EXD524304:EXD524331 FGZ524304:FGZ524331 FQV524304:FQV524331 GAR524304:GAR524331 GKN524304:GKN524331 GUJ524304:GUJ524331 HEF524304:HEF524331 HOB524304:HOB524331 HXX524304:HXX524331 IHT524304:IHT524331 IRP524304:IRP524331 JBL524304:JBL524331 JLH524304:JLH524331 JVD524304:JVD524331 KEZ524304:KEZ524331 KOV524304:KOV524331 KYR524304:KYR524331 LIN524304:LIN524331 LSJ524304:LSJ524331 MCF524304:MCF524331 MMB524304:MMB524331 MVX524304:MVX524331 NFT524304:NFT524331 NPP524304:NPP524331 NZL524304:NZL524331 OJH524304:OJH524331 OTD524304:OTD524331 PCZ524304:PCZ524331 PMV524304:PMV524331 PWR524304:PWR524331 QGN524304:QGN524331 QQJ524304:QQJ524331 RAF524304:RAF524331 RKB524304:RKB524331 RTX524304:RTX524331 SDT524304:SDT524331 SNP524304:SNP524331 SXL524304:SXL524331 THH524304:THH524331 TRD524304:TRD524331 UAZ524304:UAZ524331 UKV524304:UKV524331 UUR524304:UUR524331 VEN524304:VEN524331 VOJ524304:VOJ524331 VYF524304:VYF524331 WIB524304:WIB524331 WRX524304:WRX524331 XBT524304:XBT524331 FL589840:FL589867 PH589840:PH589867 ZD589840:ZD589867 AIZ589840:AIZ589867 ASV589840:ASV589867 BCR589840:BCR589867 BMN589840:BMN589867 BWJ589840:BWJ589867 CGF589840:CGF589867 CQB589840:CQB589867 CZX589840:CZX589867 DJT589840:DJT589867 DTP589840:DTP589867 EDL589840:EDL589867 ENH589840:ENH589867 EXD589840:EXD589867 FGZ589840:FGZ589867 FQV589840:FQV589867 GAR589840:GAR589867 GKN589840:GKN589867 GUJ589840:GUJ589867 HEF589840:HEF589867 HOB589840:HOB589867 HXX589840:HXX589867 IHT589840:IHT589867 IRP589840:IRP589867 JBL589840:JBL589867 JLH589840:JLH589867 JVD589840:JVD589867 KEZ589840:KEZ589867 KOV589840:KOV589867 KYR589840:KYR589867 LIN589840:LIN589867 LSJ589840:LSJ589867 MCF589840:MCF589867 MMB589840:MMB589867 MVX589840:MVX589867 NFT589840:NFT589867 NPP589840:NPP589867 NZL589840:NZL589867 OJH589840:OJH589867 OTD589840:OTD589867 PCZ589840:PCZ589867 PMV589840:PMV589867 PWR589840:PWR589867 QGN589840:QGN589867 QQJ589840:QQJ589867 RAF589840:RAF589867 RKB589840:RKB589867 RTX589840:RTX589867 SDT589840:SDT589867 SNP589840:SNP589867 SXL589840:SXL589867 THH589840:THH589867 TRD589840:TRD589867 UAZ589840:UAZ589867 UKV589840:UKV589867 UUR589840:UUR589867 VEN589840:VEN589867 VOJ589840:VOJ589867 VYF589840:VYF589867 WIB589840:WIB589867 WRX589840:WRX589867 XBT589840:XBT589867 FL655376:FL655403 PH655376:PH655403 ZD655376:ZD655403 AIZ655376:AIZ655403 ASV655376:ASV655403 BCR655376:BCR655403 BMN655376:BMN655403 BWJ655376:BWJ655403 CGF655376:CGF655403 CQB655376:CQB655403 CZX655376:CZX655403 DJT655376:DJT655403 DTP655376:DTP655403 EDL655376:EDL655403 ENH655376:ENH655403 EXD655376:EXD655403 FGZ655376:FGZ655403 FQV655376:FQV655403 GAR655376:GAR655403 GKN655376:GKN655403 GUJ655376:GUJ655403 HEF655376:HEF655403 HOB655376:HOB655403 HXX655376:HXX655403 IHT655376:IHT655403 IRP655376:IRP655403 JBL655376:JBL655403 JLH655376:JLH655403 JVD655376:JVD655403 KEZ655376:KEZ655403 KOV655376:KOV655403 KYR655376:KYR655403 LIN655376:LIN655403 LSJ655376:LSJ655403 MCF655376:MCF655403 MMB655376:MMB655403 MVX655376:MVX655403 NFT655376:NFT655403 NPP655376:NPP655403 NZL655376:NZL655403 OJH655376:OJH655403 OTD655376:OTD655403 PCZ655376:PCZ655403 PMV655376:PMV655403 PWR655376:PWR655403 QGN655376:QGN655403 QQJ655376:QQJ655403 RAF655376:RAF655403 RKB655376:RKB655403 RTX655376:RTX655403 SDT655376:SDT655403 SNP655376:SNP655403 SXL655376:SXL655403 THH655376:THH655403 TRD655376:TRD655403 UAZ655376:UAZ655403 UKV655376:UKV655403 UUR655376:UUR655403 VEN655376:VEN655403 VOJ655376:VOJ655403 VYF655376:VYF655403 WIB655376:WIB655403 WRX655376:WRX655403 XBT655376:XBT655403 FL720912:FL720939 PH720912:PH720939 ZD720912:ZD720939 AIZ720912:AIZ720939 ASV720912:ASV720939 BCR720912:BCR720939 BMN720912:BMN720939 BWJ720912:BWJ720939 CGF720912:CGF720939 CQB720912:CQB720939 CZX720912:CZX720939 DJT720912:DJT720939 DTP720912:DTP720939 EDL720912:EDL720939 ENH720912:ENH720939 EXD720912:EXD720939 FGZ720912:FGZ720939 FQV720912:FQV720939 GAR720912:GAR720939 GKN720912:GKN720939 GUJ720912:GUJ720939 HEF720912:HEF720939 HOB720912:HOB720939 HXX720912:HXX720939 IHT720912:IHT720939 IRP720912:IRP720939 JBL720912:JBL720939 JLH720912:JLH720939 JVD720912:JVD720939 KEZ720912:KEZ720939 KOV720912:KOV720939 KYR720912:KYR720939 LIN720912:LIN720939 LSJ720912:LSJ720939 MCF720912:MCF720939 MMB720912:MMB720939 MVX720912:MVX720939 NFT720912:NFT720939 NPP720912:NPP720939 NZL720912:NZL720939 OJH720912:OJH720939 OTD720912:OTD720939 PCZ720912:PCZ720939 PMV720912:PMV720939 PWR720912:PWR720939 QGN720912:QGN720939 QQJ720912:QQJ720939 RAF720912:RAF720939 RKB720912:RKB720939 RTX720912:RTX720939 SDT720912:SDT720939 SNP720912:SNP720939 SXL720912:SXL720939 THH720912:THH720939 TRD720912:TRD720939 UAZ720912:UAZ720939 UKV720912:UKV720939 UUR720912:UUR720939 VEN720912:VEN720939 VOJ720912:VOJ720939 VYF720912:VYF720939 WIB720912:WIB720939 WRX720912:WRX720939 XBT720912:XBT720939 FL786448:FL786475 PH786448:PH786475 ZD786448:ZD786475 AIZ786448:AIZ786475 ASV786448:ASV786475 BCR786448:BCR786475 BMN786448:BMN786475 BWJ786448:BWJ786475 CGF786448:CGF786475 CQB786448:CQB786475 CZX786448:CZX786475 DJT786448:DJT786475 DTP786448:DTP786475 EDL786448:EDL786475 ENH786448:ENH786475 EXD786448:EXD786475 FGZ786448:FGZ786475 FQV786448:FQV786475 GAR786448:GAR786475 GKN786448:GKN786475 GUJ786448:GUJ786475 HEF786448:HEF786475 HOB786448:HOB786475 HXX786448:HXX786475 IHT786448:IHT786475 IRP786448:IRP786475 JBL786448:JBL786475 JLH786448:JLH786475 JVD786448:JVD786475 KEZ786448:KEZ786475 KOV786448:KOV786475 KYR786448:KYR786475 LIN786448:LIN786475 LSJ786448:LSJ786475 MCF786448:MCF786475 MMB786448:MMB786475 MVX786448:MVX786475 NFT786448:NFT786475 NPP786448:NPP786475 NZL786448:NZL786475 OJH786448:OJH786475 OTD786448:OTD786475 PCZ786448:PCZ786475 PMV786448:PMV786475 PWR786448:PWR786475 QGN786448:QGN786475 QQJ786448:QQJ786475 RAF786448:RAF786475 RKB786448:RKB786475 RTX786448:RTX786475 SDT786448:SDT786475 SNP786448:SNP786475 SXL786448:SXL786475 THH786448:THH786475 TRD786448:TRD786475 UAZ786448:UAZ786475 UKV786448:UKV786475 UUR786448:UUR786475 VEN786448:VEN786475 VOJ786448:VOJ786475 VYF786448:VYF786475 WIB786448:WIB786475 WRX786448:WRX786475 XBT786448:XBT786475 FL851984:FL852011 PH851984:PH852011 ZD851984:ZD852011 AIZ851984:AIZ852011 ASV851984:ASV852011 BCR851984:BCR852011 BMN851984:BMN852011 BWJ851984:BWJ852011 CGF851984:CGF852011 CQB851984:CQB852011 CZX851984:CZX852011 DJT851984:DJT852011 DTP851984:DTP852011 EDL851984:EDL852011 ENH851984:ENH852011 EXD851984:EXD852011 FGZ851984:FGZ852011 FQV851984:FQV852011 GAR851984:GAR852011 GKN851984:GKN852011 GUJ851984:GUJ852011 HEF851984:HEF852011 HOB851984:HOB852011 HXX851984:HXX852011 IHT851984:IHT852011 IRP851984:IRP852011 JBL851984:JBL852011 JLH851984:JLH852011 JVD851984:JVD852011 KEZ851984:KEZ852011 KOV851984:KOV852011 KYR851984:KYR852011 LIN851984:LIN852011 LSJ851984:LSJ852011 MCF851984:MCF852011 MMB851984:MMB852011 MVX851984:MVX852011 NFT851984:NFT852011 NPP851984:NPP852011 NZL851984:NZL852011 OJH851984:OJH852011 OTD851984:OTD852011 PCZ851984:PCZ852011 PMV851984:PMV852011 PWR851984:PWR852011 QGN851984:QGN852011 QQJ851984:QQJ852011 RAF851984:RAF852011 RKB851984:RKB852011 RTX851984:RTX852011 SDT851984:SDT852011 SNP851984:SNP852011 SXL851984:SXL852011 THH851984:THH852011 TRD851984:TRD852011 UAZ851984:UAZ852011 UKV851984:UKV852011 UUR851984:UUR852011 VEN851984:VEN852011 VOJ851984:VOJ852011 VYF851984:VYF852011 WIB851984:WIB852011 WRX851984:WRX852011 XBT851984:XBT852011 FL917520:FL917547 PH917520:PH917547 ZD917520:ZD917547 AIZ917520:AIZ917547 ASV917520:ASV917547 BCR917520:BCR917547 BMN917520:BMN917547 BWJ917520:BWJ917547 CGF917520:CGF917547 CQB917520:CQB917547 CZX917520:CZX917547 DJT917520:DJT917547 DTP917520:DTP917547 EDL917520:EDL917547 ENH917520:ENH917547 EXD917520:EXD917547 FGZ917520:FGZ917547 FQV917520:FQV917547 GAR917520:GAR917547 GKN917520:GKN917547 GUJ917520:GUJ917547 HEF917520:HEF917547 HOB917520:HOB917547 HXX917520:HXX917547 IHT917520:IHT917547 IRP917520:IRP917547 JBL917520:JBL917547 JLH917520:JLH917547 JVD917520:JVD917547 KEZ917520:KEZ917547 KOV917520:KOV917547 KYR917520:KYR917547 LIN917520:LIN917547 LSJ917520:LSJ917547 MCF917520:MCF917547 MMB917520:MMB917547 MVX917520:MVX917547 NFT917520:NFT917547 NPP917520:NPP917547 NZL917520:NZL917547 OJH917520:OJH917547 OTD917520:OTD917547 PCZ917520:PCZ917547 PMV917520:PMV917547 PWR917520:PWR917547 QGN917520:QGN917547 QQJ917520:QQJ917547 RAF917520:RAF917547 RKB917520:RKB917547 RTX917520:RTX917547 SDT917520:SDT917547 SNP917520:SNP917547 SXL917520:SXL917547 THH917520:THH917547 TRD917520:TRD917547 UAZ917520:UAZ917547 UKV917520:UKV917547 UUR917520:UUR917547 VEN917520:VEN917547 VOJ917520:VOJ917547 VYF917520:VYF917547 WIB917520:WIB917547 WRX917520:WRX917547 XBT917520:XBT917547 FL983056:FL983083 PH983056:PH983083 ZD983056:ZD983083 AIZ983056:AIZ983083 ASV983056:ASV983083 BCR983056:BCR983083 BMN983056:BMN983083 BWJ983056:BWJ983083 CGF983056:CGF983083 CQB983056:CQB983083 CZX983056:CZX983083 DJT983056:DJT983083 DTP983056:DTP983083 EDL983056:EDL983083 ENH983056:ENH983083 EXD983056:EXD983083 FGZ983056:FGZ983083 FQV983056:FQV983083 GAR983056:GAR983083 GKN983056:GKN983083 GUJ983056:GUJ983083 HEF983056:HEF983083 HOB983056:HOB983083 HXX983056:HXX983083 IHT983056:IHT983083 IRP983056:IRP983083 JBL983056:JBL983083 JLH983056:JLH983083 JVD983056:JVD983083 KEZ983056:KEZ983083 KOV983056:KOV983083 KYR983056:KYR983083 LIN983056:LIN983083 LSJ983056:LSJ983083 MCF983056:MCF983083 MMB983056:MMB983083 MVX983056:MVX983083 NFT983056:NFT983083 NPP983056:NPP983083 NZL983056:NZL983083 OJH983056:OJH983083 OTD983056:OTD983083 PCZ983056:PCZ983083 PMV983056:PMV983083 PWR983056:PWR983083 QGN983056:QGN983083 QQJ983056:QQJ983083 RAF983056:RAF983083 RKB983056:RKB983083 RTX983056:RTX983083 SDT983056:SDT983083 SNP983056:SNP983083 SXL983056:SXL983083 THH983056:THH983083 TRD983056:TRD983083 UAZ983056:UAZ983083 UKV983056:UKV983083 UUR983056:UUR983083 VEN983056:VEN983083 VOJ983056:VOJ983083 VYF983056:VYF983083 WIB983056:WIB983083 WRX983056:WRX983083 XBT983056:XBT983083 EZ16:EZ43 OV16:OV43 YR16:YR43 AIN16:AIN43 ASJ16:ASJ43 BCF16:BCF43 BMB16:BMB43 BVX16:BVX43 CFT16:CFT43 CPP16:CPP43 CZL16:CZL43 DJH16:DJH43 DTD16:DTD43 ECZ16:ECZ43 EMV16:EMV43 EWR16:EWR43 FGN16:FGN43 FQJ16:FQJ43 GAF16:GAF43 GKB16:GKB43 GTX16:GTX43 HDT16:HDT43 HNP16:HNP43 HXL16:HXL43 IHH16:IHH43 IRD16:IRD43 JAZ16:JAZ43 JKV16:JKV43 JUR16:JUR43 KEN16:KEN43 KOJ16:KOJ43 KYF16:KYF43 LIB16:LIB43 LRX16:LRX43 MBT16:MBT43 MLP16:MLP43 MVL16:MVL43 NFH16:NFH43 NPD16:NPD43 NYZ16:NYZ43 OIV16:OIV43 OSR16:OSR43 PCN16:PCN43 PMJ16:PMJ43 PWF16:PWF43 QGB16:QGB43 QPX16:QPX43 QZT16:QZT43 RJP16:RJP43 RTL16:RTL43 SDH16:SDH43 SND16:SND43 SWZ16:SWZ43 TGV16:TGV43 TQR16:TQR43 UAN16:UAN43 UKJ16:UKJ43 UUF16:UUF43 VEB16:VEB43 VNX16:VNX43 VXT16:VXT43 WHP16:WHP43 WRL16:WRL43 XBH16:XBH43 EZ65552:EZ65579 OV65552:OV65579 YR65552:YR65579 AIN65552:AIN65579 ASJ65552:ASJ65579 BCF65552:BCF65579 BMB65552:BMB65579 BVX65552:BVX65579 CFT65552:CFT65579 CPP65552:CPP65579 CZL65552:CZL65579 DJH65552:DJH65579 DTD65552:DTD65579 ECZ65552:ECZ65579 EMV65552:EMV65579 EWR65552:EWR65579 FGN65552:FGN65579 FQJ65552:FQJ65579 GAF65552:GAF65579 GKB65552:GKB65579 GTX65552:GTX65579 HDT65552:HDT65579 HNP65552:HNP65579 HXL65552:HXL65579 IHH65552:IHH65579 IRD65552:IRD65579 JAZ65552:JAZ65579 JKV65552:JKV65579 JUR65552:JUR65579 KEN65552:KEN65579 KOJ65552:KOJ65579 KYF65552:KYF65579 LIB65552:LIB65579 LRX65552:LRX65579 MBT65552:MBT65579 MLP65552:MLP65579 MVL65552:MVL65579 NFH65552:NFH65579 NPD65552:NPD65579 NYZ65552:NYZ65579 OIV65552:OIV65579 OSR65552:OSR65579 PCN65552:PCN65579 PMJ65552:PMJ65579 PWF65552:PWF65579 QGB65552:QGB65579 QPX65552:QPX65579 QZT65552:QZT65579 RJP65552:RJP65579 RTL65552:RTL65579 SDH65552:SDH65579 SND65552:SND65579 SWZ65552:SWZ65579 TGV65552:TGV65579 TQR65552:TQR65579 UAN65552:UAN65579 UKJ65552:UKJ65579 UUF65552:UUF65579 VEB65552:VEB65579 VNX65552:VNX65579 VXT65552:VXT65579 WHP65552:WHP65579 WRL65552:WRL65579 XBH65552:XBH65579 EZ131088:EZ131115 OV131088:OV131115 YR131088:YR131115 AIN131088:AIN131115 ASJ131088:ASJ131115 BCF131088:BCF131115 BMB131088:BMB131115 BVX131088:BVX131115 CFT131088:CFT131115 CPP131088:CPP131115 CZL131088:CZL131115 DJH131088:DJH131115 DTD131088:DTD131115 ECZ131088:ECZ131115 EMV131088:EMV131115 EWR131088:EWR131115 FGN131088:FGN131115 FQJ131088:FQJ131115 GAF131088:GAF131115 GKB131088:GKB131115 GTX131088:GTX131115 HDT131088:HDT131115 HNP131088:HNP131115 HXL131088:HXL131115 IHH131088:IHH131115 IRD131088:IRD131115 JAZ131088:JAZ131115 JKV131088:JKV131115 JUR131088:JUR131115 KEN131088:KEN131115 KOJ131088:KOJ131115 KYF131088:KYF131115 LIB131088:LIB131115 LRX131088:LRX131115 MBT131088:MBT131115 MLP131088:MLP131115 MVL131088:MVL131115 NFH131088:NFH131115 NPD131088:NPD131115 NYZ131088:NYZ131115 OIV131088:OIV131115 OSR131088:OSR131115 PCN131088:PCN131115 PMJ131088:PMJ131115 PWF131088:PWF131115 QGB131088:QGB131115 QPX131088:QPX131115 QZT131088:QZT131115 RJP131088:RJP131115 RTL131088:RTL131115 SDH131088:SDH131115 SND131088:SND131115 SWZ131088:SWZ131115 TGV131088:TGV131115 TQR131088:TQR131115 UAN131088:UAN131115 UKJ131088:UKJ131115 UUF131088:UUF131115 VEB131088:VEB131115 VNX131088:VNX131115 VXT131088:VXT131115 WHP131088:WHP131115 WRL131088:WRL131115 XBH131088:XBH131115 EZ196624:EZ196651 OV196624:OV196651 YR196624:YR196651 AIN196624:AIN196651 ASJ196624:ASJ196651 BCF196624:BCF196651 BMB196624:BMB196651 BVX196624:BVX196651 CFT196624:CFT196651 CPP196624:CPP196651 CZL196624:CZL196651 DJH196624:DJH196651 DTD196624:DTD196651 ECZ196624:ECZ196651 EMV196624:EMV196651 EWR196624:EWR196651 FGN196624:FGN196651 FQJ196624:FQJ196651 GAF196624:GAF196651 GKB196624:GKB196651 GTX196624:GTX196651 HDT196624:HDT196651 HNP196624:HNP196651 HXL196624:HXL196651 IHH196624:IHH196651 IRD196624:IRD196651 JAZ196624:JAZ196651 JKV196624:JKV196651 JUR196624:JUR196651 KEN196624:KEN196651 KOJ196624:KOJ196651 KYF196624:KYF196651 LIB196624:LIB196651 LRX196624:LRX196651 MBT196624:MBT196651 MLP196624:MLP196651 MVL196624:MVL196651 NFH196624:NFH196651 NPD196624:NPD196651 NYZ196624:NYZ196651 OIV196624:OIV196651 OSR196624:OSR196651 PCN196624:PCN196651 PMJ196624:PMJ196651 PWF196624:PWF196651 QGB196624:QGB196651 QPX196624:QPX196651 QZT196624:QZT196651 RJP196624:RJP196651 RTL196624:RTL196651 SDH196624:SDH196651 SND196624:SND196651 SWZ196624:SWZ196651 TGV196624:TGV196651 TQR196624:TQR196651 UAN196624:UAN196651 UKJ196624:UKJ196651 UUF196624:UUF196651 VEB196624:VEB196651 VNX196624:VNX196651 VXT196624:VXT196651 WHP196624:WHP196651 WRL196624:WRL196651 XBH196624:XBH196651 EZ262160:EZ262187 OV262160:OV262187 YR262160:YR262187 AIN262160:AIN262187 ASJ262160:ASJ262187 BCF262160:BCF262187 BMB262160:BMB262187 BVX262160:BVX262187 CFT262160:CFT262187 CPP262160:CPP262187 CZL262160:CZL262187 DJH262160:DJH262187 DTD262160:DTD262187 ECZ262160:ECZ262187 EMV262160:EMV262187 EWR262160:EWR262187 FGN262160:FGN262187 FQJ262160:FQJ262187 GAF262160:GAF262187 GKB262160:GKB262187 GTX262160:GTX262187 HDT262160:HDT262187 HNP262160:HNP262187 HXL262160:HXL262187 IHH262160:IHH262187 IRD262160:IRD262187 JAZ262160:JAZ262187 JKV262160:JKV262187 JUR262160:JUR262187 KEN262160:KEN262187 KOJ262160:KOJ262187 KYF262160:KYF262187 LIB262160:LIB262187 LRX262160:LRX262187 MBT262160:MBT262187 MLP262160:MLP262187 MVL262160:MVL262187 NFH262160:NFH262187 NPD262160:NPD262187 NYZ262160:NYZ262187 OIV262160:OIV262187 OSR262160:OSR262187 PCN262160:PCN262187 PMJ262160:PMJ262187 PWF262160:PWF262187 QGB262160:QGB262187 QPX262160:QPX262187 QZT262160:QZT262187 RJP262160:RJP262187 RTL262160:RTL262187 SDH262160:SDH262187 SND262160:SND262187 SWZ262160:SWZ262187 TGV262160:TGV262187 TQR262160:TQR262187 UAN262160:UAN262187 UKJ262160:UKJ262187 UUF262160:UUF262187 VEB262160:VEB262187 VNX262160:VNX262187 VXT262160:VXT262187 WHP262160:WHP262187 WRL262160:WRL262187 XBH262160:XBH262187 EZ327696:EZ327723 OV327696:OV327723 YR327696:YR327723 AIN327696:AIN327723 ASJ327696:ASJ327723 BCF327696:BCF327723 BMB327696:BMB327723 BVX327696:BVX327723 CFT327696:CFT327723 CPP327696:CPP327723 CZL327696:CZL327723 DJH327696:DJH327723 DTD327696:DTD327723 ECZ327696:ECZ327723 EMV327696:EMV327723 EWR327696:EWR327723 FGN327696:FGN327723 FQJ327696:FQJ327723 GAF327696:GAF327723 GKB327696:GKB327723 GTX327696:GTX327723 HDT327696:HDT327723 HNP327696:HNP327723 HXL327696:HXL327723 IHH327696:IHH327723 IRD327696:IRD327723 JAZ327696:JAZ327723 JKV327696:JKV327723 JUR327696:JUR327723 KEN327696:KEN327723 KOJ327696:KOJ327723 KYF327696:KYF327723 LIB327696:LIB327723 LRX327696:LRX327723 MBT327696:MBT327723 MLP327696:MLP327723 MVL327696:MVL327723 NFH327696:NFH327723 NPD327696:NPD327723 NYZ327696:NYZ327723 OIV327696:OIV327723 OSR327696:OSR327723 PCN327696:PCN327723 PMJ327696:PMJ327723 PWF327696:PWF327723 QGB327696:QGB327723 QPX327696:QPX327723 QZT327696:QZT327723 RJP327696:RJP327723 RTL327696:RTL327723 SDH327696:SDH327723 SND327696:SND327723 SWZ327696:SWZ327723 TGV327696:TGV327723 TQR327696:TQR327723 UAN327696:UAN327723 UKJ327696:UKJ327723 UUF327696:UUF327723 VEB327696:VEB327723 VNX327696:VNX327723 VXT327696:VXT327723 WHP327696:WHP327723 WRL327696:WRL327723 XBH327696:XBH327723 EZ393232:EZ393259 OV393232:OV393259 YR393232:YR393259 AIN393232:AIN393259 ASJ393232:ASJ393259 BCF393232:BCF393259 BMB393232:BMB393259 BVX393232:BVX393259 CFT393232:CFT393259 CPP393232:CPP393259 CZL393232:CZL393259 DJH393232:DJH393259 DTD393232:DTD393259 ECZ393232:ECZ393259 EMV393232:EMV393259 EWR393232:EWR393259 FGN393232:FGN393259 FQJ393232:FQJ393259 GAF393232:GAF393259 GKB393232:GKB393259 GTX393232:GTX393259 HDT393232:HDT393259 HNP393232:HNP393259 HXL393232:HXL393259 IHH393232:IHH393259 IRD393232:IRD393259 JAZ393232:JAZ393259 JKV393232:JKV393259 JUR393232:JUR393259 KEN393232:KEN393259 KOJ393232:KOJ393259 KYF393232:KYF393259 LIB393232:LIB393259 LRX393232:LRX393259 MBT393232:MBT393259 MLP393232:MLP393259 MVL393232:MVL393259 NFH393232:NFH393259 NPD393232:NPD393259 NYZ393232:NYZ393259 OIV393232:OIV393259 OSR393232:OSR393259 PCN393232:PCN393259 PMJ393232:PMJ393259 PWF393232:PWF393259 QGB393232:QGB393259 QPX393232:QPX393259 QZT393232:QZT393259 RJP393232:RJP393259 RTL393232:RTL393259 SDH393232:SDH393259 SND393232:SND393259 SWZ393232:SWZ393259 TGV393232:TGV393259 TQR393232:TQR393259 UAN393232:UAN393259 UKJ393232:UKJ393259 UUF393232:UUF393259 VEB393232:VEB393259 VNX393232:VNX393259 VXT393232:VXT393259 WHP393232:WHP393259 WRL393232:WRL393259 XBH393232:XBH393259 EZ458768:EZ458795 OV458768:OV458795 YR458768:YR458795 AIN458768:AIN458795 ASJ458768:ASJ458795 BCF458768:BCF458795 BMB458768:BMB458795 BVX458768:BVX458795 CFT458768:CFT458795 CPP458768:CPP458795 CZL458768:CZL458795 DJH458768:DJH458795 DTD458768:DTD458795 ECZ458768:ECZ458795 EMV458768:EMV458795 EWR458768:EWR458795 FGN458768:FGN458795 FQJ458768:FQJ458795 GAF458768:GAF458795 GKB458768:GKB458795 GTX458768:GTX458795 HDT458768:HDT458795 HNP458768:HNP458795 HXL458768:HXL458795 IHH458768:IHH458795 IRD458768:IRD458795 JAZ458768:JAZ458795 JKV458768:JKV458795 JUR458768:JUR458795 KEN458768:KEN458795 KOJ458768:KOJ458795 KYF458768:KYF458795 LIB458768:LIB458795 LRX458768:LRX458795 MBT458768:MBT458795 MLP458768:MLP458795 MVL458768:MVL458795 NFH458768:NFH458795 NPD458768:NPD458795 NYZ458768:NYZ458795 OIV458768:OIV458795 OSR458768:OSR458795 PCN458768:PCN458795 PMJ458768:PMJ458795 PWF458768:PWF458795 QGB458768:QGB458795 QPX458768:QPX458795 QZT458768:QZT458795 RJP458768:RJP458795 RTL458768:RTL458795 SDH458768:SDH458795 SND458768:SND458795 SWZ458768:SWZ458795 TGV458768:TGV458795 TQR458768:TQR458795 UAN458768:UAN458795 UKJ458768:UKJ458795 UUF458768:UUF458795 VEB458768:VEB458795 VNX458768:VNX458795 VXT458768:VXT458795 WHP458768:WHP458795 WRL458768:WRL458795 XBH458768:XBH458795 EZ524304:EZ524331 OV524304:OV524331 YR524304:YR524331 AIN524304:AIN524331 ASJ524304:ASJ524331 BCF524304:BCF524331 BMB524304:BMB524331 BVX524304:BVX524331 CFT524304:CFT524331 CPP524304:CPP524331 CZL524304:CZL524331 DJH524304:DJH524331 DTD524304:DTD524331 ECZ524304:ECZ524331 EMV524304:EMV524331 EWR524304:EWR524331 FGN524304:FGN524331 FQJ524304:FQJ524331 GAF524304:GAF524331 GKB524304:GKB524331 GTX524304:GTX524331 HDT524304:HDT524331 HNP524304:HNP524331 HXL524304:HXL524331 IHH524304:IHH524331 IRD524304:IRD524331 JAZ524304:JAZ524331 JKV524304:JKV524331 JUR524304:JUR524331 KEN524304:KEN524331 KOJ524304:KOJ524331 KYF524304:KYF524331 LIB524304:LIB524331 LRX524304:LRX524331 MBT524304:MBT524331 MLP524304:MLP524331 MVL524304:MVL524331 NFH524304:NFH524331 NPD524304:NPD524331 NYZ524304:NYZ524331 OIV524304:OIV524331 OSR524304:OSR524331 PCN524304:PCN524331 PMJ524304:PMJ524331 PWF524304:PWF524331 QGB524304:QGB524331 QPX524304:QPX524331 QZT524304:QZT524331 RJP524304:RJP524331 RTL524304:RTL524331 SDH524304:SDH524331 SND524304:SND524331 SWZ524304:SWZ524331 TGV524304:TGV524331 TQR524304:TQR524331 UAN524304:UAN524331 UKJ524304:UKJ524331 UUF524304:UUF524331 VEB524304:VEB524331 VNX524304:VNX524331 VXT524304:VXT524331 WHP524304:WHP524331 WRL524304:WRL524331 XBH524304:XBH524331 EZ589840:EZ589867 OV589840:OV589867 YR589840:YR589867 AIN589840:AIN589867 ASJ589840:ASJ589867 BCF589840:BCF589867 BMB589840:BMB589867 BVX589840:BVX589867 CFT589840:CFT589867 CPP589840:CPP589867 CZL589840:CZL589867 DJH589840:DJH589867 DTD589840:DTD589867 ECZ589840:ECZ589867 EMV589840:EMV589867 EWR589840:EWR589867 FGN589840:FGN589867 FQJ589840:FQJ589867 GAF589840:GAF589867 GKB589840:GKB589867 GTX589840:GTX589867 HDT589840:HDT589867 HNP589840:HNP589867 HXL589840:HXL589867 IHH589840:IHH589867 IRD589840:IRD589867 JAZ589840:JAZ589867 JKV589840:JKV589867 JUR589840:JUR589867 KEN589840:KEN589867 KOJ589840:KOJ589867 KYF589840:KYF589867 LIB589840:LIB589867 LRX589840:LRX589867 MBT589840:MBT589867 MLP589840:MLP589867 MVL589840:MVL589867 NFH589840:NFH589867 NPD589840:NPD589867 NYZ589840:NYZ589867 OIV589840:OIV589867 OSR589840:OSR589867 PCN589840:PCN589867 PMJ589840:PMJ589867 PWF589840:PWF589867 QGB589840:QGB589867 QPX589840:QPX589867 QZT589840:QZT589867 RJP589840:RJP589867 RTL589840:RTL589867 SDH589840:SDH589867 SND589840:SND589867 SWZ589840:SWZ589867 TGV589840:TGV589867 TQR589840:TQR589867 UAN589840:UAN589867 UKJ589840:UKJ589867 UUF589840:UUF589867 VEB589840:VEB589867 VNX589840:VNX589867 VXT589840:VXT589867 WHP589840:WHP589867 WRL589840:WRL589867 XBH589840:XBH589867 EZ655376:EZ655403 OV655376:OV655403 YR655376:YR655403 AIN655376:AIN655403 ASJ655376:ASJ655403 BCF655376:BCF655403 BMB655376:BMB655403 BVX655376:BVX655403 CFT655376:CFT655403 CPP655376:CPP655403 CZL655376:CZL655403 DJH655376:DJH655403 DTD655376:DTD655403 ECZ655376:ECZ655403 EMV655376:EMV655403 EWR655376:EWR655403 FGN655376:FGN655403 FQJ655376:FQJ655403 GAF655376:GAF655403 GKB655376:GKB655403 GTX655376:GTX655403 HDT655376:HDT655403 HNP655376:HNP655403 HXL655376:HXL655403 IHH655376:IHH655403 IRD655376:IRD655403 JAZ655376:JAZ655403 JKV655376:JKV655403 JUR655376:JUR655403 KEN655376:KEN655403 KOJ655376:KOJ655403 KYF655376:KYF655403 LIB655376:LIB655403 LRX655376:LRX655403 MBT655376:MBT655403 MLP655376:MLP655403 MVL655376:MVL655403 NFH655376:NFH655403 NPD655376:NPD655403 NYZ655376:NYZ655403 OIV655376:OIV655403 OSR655376:OSR655403 PCN655376:PCN655403 PMJ655376:PMJ655403 PWF655376:PWF655403 QGB655376:QGB655403 QPX655376:QPX655403 QZT655376:QZT655403 RJP655376:RJP655403 RTL655376:RTL655403 SDH655376:SDH655403 SND655376:SND655403 SWZ655376:SWZ655403 TGV655376:TGV655403 TQR655376:TQR655403 UAN655376:UAN655403 UKJ655376:UKJ655403 UUF655376:UUF655403 VEB655376:VEB655403 VNX655376:VNX655403 VXT655376:VXT655403 WHP655376:WHP655403 WRL655376:WRL655403 XBH655376:XBH655403 EZ720912:EZ720939 OV720912:OV720939 YR720912:YR720939 AIN720912:AIN720939 ASJ720912:ASJ720939 BCF720912:BCF720939 BMB720912:BMB720939 BVX720912:BVX720939 CFT720912:CFT720939 CPP720912:CPP720939 CZL720912:CZL720939 DJH720912:DJH720939 DTD720912:DTD720939 ECZ720912:ECZ720939 EMV720912:EMV720939 EWR720912:EWR720939 FGN720912:FGN720939 FQJ720912:FQJ720939 GAF720912:GAF720939 GKB720912:GKB720939 GTX720912:GTX720939 HDT720912:HDT720939 HNP720912:HNP720939 HXL720912:HXL720939 IHH720912:IHH720939 IRD720912:IRD720939 JAZ720912:JAZ720939 JKV720912:JKV720939 JUR720912:JUR720939 KEN720912:KEN720939 KOJ720912:KOJ720939 KYF720912:KYF720939 LIB720912:LIB720939 LRX720912:LRX720939 MBT720912:MBT720939 MLP720912:MLP720939 MVL720912:MVL720939 NFH720912:NFH720939 NPD720912:NPD720939 NYZ720912:NYZ720939 OIV720912:OIV720939 OSR720912:OSR720939 PCN720912:PCN720939 PMJ720912:PMJ720939 PWF720912:PWF720939 QGB720912:QGB720939 QPX720912:QPX720939 QZT720912:QZT720939 RJP720912:RJP720939 RTL720912:RTL720939 SDH720912:SDH720939 SND720912:SND720939 SWZ720912:SWZ720939 TGV720912:TGV720939 TQR720912:TQR720939 UAN720912:UAN720939 UKJ720912:UKJ720939 UUF720912:UUF720939 VEB720912:VEB720939 VNX720912:VNX720939 VXT720912:VXT720939 WHP720912:WHP720939 WRL720912:WRL720939 XBH720912:XBH720939 EZ786448:EZ786475 OV786448:OV786475 YR786448:YR786475 AIN786448:AIN786475 ASJ786448:ASJ786475 BCF786448:BCF786475 BMB786448:BMB786475 BVX786448:BVX786475 CFT786448:CFT786475 CPP786448:CPP786475 CZL786448:CZL786475 DJH786448:DJH786475 DTD786448:DTD786475 ECZ786448:ECZ786475 EMV786448:EMV786475 EWR786448:EWR786475 FGN786448:FGN786475 FQJ786448:FQJ786475 GAF786448:GAF786475 GKB786448:GKB786475 GTX786448:GTX786475 HDT786448:HDT786475 HNP786448:HNP786475 HXL786448:HXL786475 IHH786448:IHH786475 IRD786448:IRD786475 JAZ786448:JAZ786475 JKV786448:JKV786475 JUR786448:JUR786475 KEN786448:KEN786475 KOJ786448:KOJ786475 KYF786448:KYF786475 LIB786448:LIB786475 LRX786448:LRX786475 MBT786448:MBT786475 MLP786448:MLP786475 MVL786448:MVL786475 NFH786448:NFH786475 NPD786448:NPD786475 NYZ786448:NYZ786475 OIV786448:OIV786475 OSR786448:OSR786475 PCN786448:PCN786475 PMJ786448:PMJ786475 PWF786448:PWF786475 QGB786448:QGB786475 QPX786448:QPX786475 QZT786448:QZT786475 RJP786448:RJP786475 RTL786448:RTL786475 SDH786448:SDH786475 SND786448:SND786475 SWZ786448:SWZ786475 TGV786448:TGV786475 TQR786448:TQR786475 UAN786448:UAN786475 UKJ786448:UKJ786475 UUF786448:UUF786475 VEB786448:VEB786475 VNX786448:VNX786475 VXT786448:VXT786475 WHP786448:WHP786475 WRL786448:WRL786475 XBH786448:XBH786475 EZ851984:EZ852011 OV851984:OV852011 YR851984:YR852011 AIN851984:AIN852011 ASJ851984:ASJ852011 BCF851984:BCF852011 BMB851984:BMB852011 BVX851984:BVX852011 CFT851984:CFT852011 CPP851984:CPP852011 CZL851984:CZL852011 DJH851984:DJH852011 DTD851984:DTD852011 ECZ851984:ECZ852011 EMV851984:EMV852011 EWR851984:EWR852011 FGN851984:FGN852011 FQJ851984:FQJ852011 GAF851984:GAF852011 GKB851984:GKB852011 GTX851984:GTX852011 HDT851984:HDT852011 HNP851984:HNP852011 HXL851984:HXL852011 IHH851984:IHH852011 IRD851984:IRD852011 JAZ851984:JAZ852011 JKV851984:JKV852011 JUR851984:JUR852011 KEN851984:KEN852011 KOJ851984:KOJ852011 KYF851984:KYF852011 LIB851984:LIB852011 LRX851984:LRX852011 MBT851984:MBT852011 MLP851984:MLP852011 MVL851984:MVL852011 NFH851984:NFH852011 NPD851984:NPD852011 NYZ851984:NYZ852011 OIV851984:OIV852011 OSR851984:OSR852011 PCN851984:PCN852011 PMJ851984:PMJ852011 PWF851984:PWF852011 QGB851984:QGB852011 QPX851984:QPX852011 QZT851984:QZT852011 RJP851984:RJP852011 RTL851984:RTL852011 SDH851984:SDH852011 SND851984:SND852011 SWZ851984:SWZ852011 TGV851984:TGV852011 TQR851984:TQR852011 UAN851984:UAN852011 UKJ851984:UKJ852011 UUF851984:UUF852011 VEB851984:VEB852011 VNX851984:VNX852011 VXT851984:VXT852011 WHP851984:WHP852011 WRL851984:WRL852011 XBH851984:XBH852011 EZ917520:EZ917547 OV917520:OV917547 YR917520:YR917547 AIN917520:AIN917547 ASJ917520:ASJ917547 BCF917520:BCF917547 BMB917520:BMB917547 BVX917520:BVX917547 CFT917520:CFT917547 CPP917520:CPP917547 CZL917520:CZL917547 DJH917520:DJH917547 DTD917520:DTD917547 ECZ917520:ECZ917547 EMV917520:EMV917547 EWR917520:EWR917547 FGN917520:FGN917547 FQJ917520:FQJ917547 GAF917520:GAF917547 GKB917520:GKB917547 GTX917520:GTX917547 HDT917520:HDT917547 HNP917520:HNP917547 HXL917520:HXL917547 IHH917520:IHH917547 IRD917520:IRD917547 JAZ917520:JAZ917547 JKV917520:JKV917547 JUR917520:JUR917547 KEN917520:KEN917547 KOJ917520:KOJ917547 KYF917520:KYF917547 LIB917520:LIB917547 LRX917520:LRX917547 MBT917520:MBT917547 MLP917520:MLP917547 MVL917520:MVL917547 NFH917520:NFH917547 NPD917520:NPD917547 NYZ917520:NYZ917547 OIV917520:OIV917547 OSR917520:OSR917547 PCN917520:PCN917547 PMJ917520:PMJ917547 PWF917520:PWF917547 QGB917520:QGB917547 QPX917520:QPX917547 QZT917520:QZT917547 RJP917520:RJP917547 RTL917520:RTL917547 SDH917520:SDH917547 SND917520:SND917547 SWZ917520:SWZ917547 TGV917520:TGV917547 TQR917520:TQR917547 UAN917520:UAN917547 UKJ917520:UKJ917547 UUF917520:UUF917547 VEB917520:VEB917547 VNX917520:VNX917547 VXT917520:VXT917547 WHP917520:WHP917547 WRL917520:WRL917547 XBH917520:XBH917547 EZ983056:EZ983083 OV983056:OV983083 YR983056:YR983083 AIN983056:AIN983083 ASJ983056:ASJ983083 BCF983056:BCF983083 BMB983056:BMB983083 BVX983056:BVX983083 CFT983056:CFT983083 CPP983056:CPP983083 CZL983056:CZL983083 DJH983056:DJH983083 DTD983056:DTD983083 ECZ983056:ECZ983083 EMV983056:EMV983083 EWR983056:EWR983083 FGN983056:FGN983083 FQJ983056:FQJ983083 GAF983056:GAF983083 GKB983056:GKB983083 GTX983056:GTX983083 HDT983056:HDT983083 HNP983056:HNP983083 HXL983056:HXL983083 IHH983056:IHH983083 IRD983056:IRD983083 JAZ983056:JAZ983083 JKV983056:JKV983083 JUR983056:JUR983083 KEN983056:KEN983083 KOJ983056:KOJ983083 KYF983056:KYF983083 LIB983056:LIB983083 LRX983056:LRX983083 MBT983056:MBT983083 MLP983056:MLP983083 MVL983056:MVL983083 NFH983056:NFH983083 NPD983056:NPD983083 NYZ983056:NYZ983083 OIV983056:OIV983083 OSR983056:OSR983083 PCN983056:PCN983083 PMJ983056:PMJ983083 PWF983056:PWF983083 QGB983056:QGB983083 QPX983056:QPX983083 QZT983056:QZT983083 RJP983056:RJP983083 RTL983056:RTL983083 SDH983056:SDH983083 SND983056:SND983083 SWZ983056:SWZ983083 TGV983056:TGV983083 TQR983056:TQR983083 UAN983056:UAN983083 UKJ983056:UKJ983083 UUF983056:UUF983083 VEB983056:VEB983083 VNX983056:VNX983083 VXT983056:VXT983083 WHP983056:WHP983083 WRL983056:WRL983083 XBH983056:XBH983083 ET16:ET43 OP16:OP43 YL16:YL43 AIH16:AIH43 ASD16:ASD43 BBZ16:BBZ43 BLV16:BLV43 BVR16:BVR43 CFN16:CFN43 CPJ16:CPJ43 CZF16:CZF43 DJB16:DJB43 DSX16:DSX43 ECT16:ECT43 EMP16:EMP43 EWL16:EWL43 FGH16:FGH43 FQD16:FQD43 FZZ16:FZZ43 GJV16:GJV43 GTR16:GTR43 HDN16:HDN43 HNJ16:HNJ43 HXF16:HXF43 IHB16:IHB43 IQX16:IQX43 JAT16:JAT43 JKP16:JKP43 JUL16:JUL43 KEH16:KEH43 KOD16:KOD43 KXZ16:KXZ43 LHV16:LHV43 LRR16:LRR43 MBN16:MBN43 MLJ16:MLJ43 MVF16:MVF43 NFB16:NFB43 NOX16:NOX43 NYT16:NYT43 OIP16:OIP43 OSL16:OSL43 PCH16:PCH43 PMD16:PMD43 PVZ16:PVZ43 QFV16:QFV43 QPR16:QPR43 QZN16:QZN43 RJJ16:RJJ43 RTF16:RTF43 SDB16:SDB43 SMX16:SMX43 SWT16:SWT43 TGP16:TGP43 TQL16:TQL43 UAH16:UAH43 UKD16:UKD43 UTZ16:UTZ43 VDV16:VDV43 VNR16:VNR43 VXN16:VXN43 WHJ16:WHJ43 WRF16:WRF43 XBB16:XBB43 ET65552:ET65579 OP65552:OP65579 YL65552:YL65579 AIH65552:AIH65579 ASD65552:ASD65579 BBZ65552:BBZ65579 BLV65552:BLV65579 BVR65552:BVR65579 CFN65552:CFN65579 CPJ65552:CPJ65579 CZF65552:CZF65579 DJB65552:DJB65579 DSX65552:DSX65579 ECT65552:ECT65579 EMP65552:EMP65579 EWL65552:EWL65579 FGH65552:FGH65579 FQD65552:FQD65579 FZZ65552:FZZ65579 GJV65552:GJV65579 GTR65552:GTR65579 HDN65552:HDN65579 HNJ65552:HNJ65579 HXF65552:HXF65579 IHB65552:IHB65579 IQX65552:IQX65579 JAT65552:JAT65579 JKP65552:JKP65579 JUL65552:JUL65579 KEH65552:KEH65579 KOD65552:KOD65579 KXZ65552:KXZ65579 LHV65552:LHV65579 LRR65552:LRR65579 MBN65552:MBN65579 MLJ65552:MLJ65579 MVF65552:MVF65579 NFB65552:NFB65579 NOX65552:NOX65579 NYT65552:NYT65579 OIP65552:OIP65579 OSL65552:OSL65579 PCH65552:PCH65579 PMD65552:PMD65579 PVZ65552:PVZ65579 QFV65552:QFV65579 QPR65552:QPR65579 QZN65552:QZN65579 RJJ65552:RJJ65579 RTF65552:RTF65579 SDB65552:SDB65579 SMX65552:SMX65579 SWT65552:SWT65579 TGP65552:TGP65579 TQL65552:TQL65579 UAH65552:UAH65579 UKD65552:UKD65579 UTZ65552:UTZ65579 VDV65552:VDV65579 VNR65552:VNR65579 VXN65552:VXN65579 WHJ65552:WHJ65579 WRF65552:WRF65579 XBB65552:XBB65579 ET131088:ET131115 OP131088:OP131115 YL131088:YL131115 AIH131088:AIH131115 ASD131088:ASD131115 BBZ131088:BBZ131115 BLV131088:BLV131115 BVR131088:BVR131115 CFN131088:CFN131115 CPJ131088:CPJ131115 CZF131088:CZF131115 DJB131088:DJB131115 DSX131088:DSX131115 ECT131088:ECT131115 EMP131088:EMP131115 EWL131088:EWL131115 FGH131088:FGH131115 FQD131088:FQD131115 FZZ131088:FZZ131115 GJV131088:GJV131115 GTR131088:GTR131115 HDN131088:HDN131115 HNJ131088:HNJ131115 HXF131088:HXF131115 IHB131088:IHB131115 IQX131088:IQX131115 JAT131088:JAT131115 JKP131088:JKP131115 JUL131088:JUL131115 KEH131088:KEH131115 KOD131088:KOD131115 KXZ131088:KXZ131115 LHV131088:LHV131115 LRR131088:LRR131115 MBN131088:MBN131115 MLJ131088:MLJ131115 MVF131088:MVF131115 NFB131088:NFB131115 NOX131088:NOX131115 NYT131088:NYT131115 OIP131088:OIP131115 OSL131088:OSL131115 PCH131088:PCH131115 PMD131088:PMD131115 PVZ131088:PVZ131115 QFV131088:QFV131115 QPR131088:QPR131115 QZN131088:QZN131115 RJJ131088:RJJ131115 RTF131088:RTF131115 SDB131088:SDB131115 SMX131088:SMX131115 SWT131088:SWT131115 TGP131088:TGP131115 TQL131088:TQL131115 UAH131088:UAH131115 UKD131088:UKD131115 UTZ131088:UTZ131115 VDV131088:VDV131115 VNR131088:VNR131115 VXN131088:VXN131115 WHJ131088:WHJ131115 WRF131088:WRF131115 XBB131088:XBB131115 ET196624:ET196651 OP196624:OP196651 YL196624:YL196651 AIH196624:AIH196651 ASD196624:ASD196651 BBZ196624:BBZ196651 BLV196624:BLV196651 BVR196624:BVR196651 CFN196624:CFN196651 CPJ196624:CPJ196651 CZF196624:CZF196651 DJB196624:DJB196651 DSX196624:DSX196651 ECT196624:ECT196651 EMP196624:EMP196651 EWL196624:EWL196651 FGH196624:FGH196651 FQD196624:FQD196651 FZZ196624:FZZ196651 GJV196624:GJV196651 GTR196624:GTR196651 HDN196624:HDN196651 HNJ196624:HNJ196651 HXF196624:HXF196651 IHB196624:IHB196651 IQX196624:IQX196651 JAT196624:JAT196651 JKP196624:JKP196651 JUL196624:JUL196651 KEH196624:KEH196651 KOD196624:KOD196651 KXZ196624:KXZ196651 LHV196624:LHV196651 LRR196624:LRR196651 MBN196624:MBN196651 MLJ196624:MLJ196651 MVF196624:MVF196651 NFB196624:NFB196651 NOX196624:NOX196651 NYT196624:NYT196651 OIP196624:OIP196651 OSL196624:OSL196651 PCH196624:PCH196651 PMD196624:PMD196651 PVZ196624:PVZ196651 QFV196624:QFV196651 QPR196624:QPR196651 QZN196624:QZN196651 RJJ196624:RJJ196651 RTF196624:RTF196651 SDB196624:SDB196651 SMX196624:SMX196651 SWT196624:SWT196651 TGP196624:TGP196651 TQL196624:TQL196651 UAH196624:UAH196651 UKD196624:UKD196651 UTZ196624:UTZ196651 VDV196624:VDV196651 VNR196624:VNR196651 VXN196624:VXN196651 WHJ196624:WHJ196651 WRF196624:WRF196651 XBB196624:XBB196651 ET262160:ET262187 OP262160:OP262187 YL262160:YL262187 AIH262160:AIH262187 ASD262160:ASD262187 BBZ262160:BBZ262187 BLV262160:BLV262187 BVR262160:BVR262187 CFN262160:CFN262187 CPJ262160:CPJ262187 CZF262160:CZF262187 DJB262160:DJB262187 DSX262160:DSX262187 ECT262160:ECT262187 EMP262160:EMP262187 EWL262160:EWL262187 FGH262160:FGH262187 FQD262160:FQD262187 FZZ262160:FZZ262187 GJV262160:GJV262187 GTR262160:GTR262187 HDN262160:HDN262187 HNJ262160:HNJ262187 HXF262160:HXF262187 IHB262160:IHB262187 IQX262160:IQX262187 JAT262160:JAT262187 JKP262160:JKP262187 JUL262160:JUL262187 KEH262160:KEH262187 KOD262160:KOD262187 KXZ262160:KXZ262187 LHV262160:LHV262187 LRR262160:LRR262187 MBN262160:MBN262187 MLJ262160:MLJ262187 MVF262160:MVF262187 NFB262160:NFB262187 NOX262160:NOX262187 NYT262160:NYT262187 OIP262160:OIP262187 OSL262160:OSL262187 PCH262160:PCH262187 PMD262160:PMD262187 PVZ262160:PVZ262187 QFV262160:QFV262187 QPR262160:QPR262187 QZN262160:QZN262187 RJJ262160:RJJ262187 RTF262160:RTF262187 SDB262160:SDB262187 SMX262160:SMX262187 SWT262160:SWT262187 TGP262160:TGP262187 TQL262160:TQL262187 UAH262160:UAH262187 UKD262160:UKD262187 UTZ262160:UTZ262187 VDV262160:VDV262187 VNR262160:VNR262187 VXN262160:VXN262187 WHJ262160:WHJ262187 WRF262160:WRF262187 XBB262160:XBB262187 ET327696:ET327723 OP327696:OP327723 YL327696:YL327723 AIH327696:AIH327723 ASD327696:ASD327723 BBZ327696:BBZ327723 BLV327696:BLV327723 BVR327696:BVR327723 CFN327696:CFN327723 CPJ327696:CPJ327723 CZF327696:CZF327723 DJB327696:DJB327723 DSX327696:DSX327723 ECT327696:ECT327723 EMP327696:EMP327723 EWL327696:EWL327723 FGH327696:FGH327723 FQD327696:FQD327723 FZZ327696:FZZ327723 GJV327696:GJV327723 GTR327696:GTR327723 HDN327696:HDN327723 HNJ327696:HNJ327723 HXF327696:HXF327723 IHB327696:IHB327723 IQX327696:IQX327723 JAT327696:JAT327723 JKP327696:JKP327723 JUL327696:JUL327723 KEH327696:KEH327723 KOD327696:KOD327723 KXZ327696:KXZ327723 LHV327696:LHV327723 LRR327696:LRR327723 MBN327696:MBN327723 MLJ327696:MLJ327723 MVF327696:MVF327723 NFB327696:NFB327723 NOX327696:NOX327723 NYT327696:NYT327723 OIP327696:OIP327723 OSL327696:OSL327723 PCH327696:PCH327723 PMD327696:PMD327723 PVZ327696:PVZ327723 QFV327696:QFV327723 QPR327696:QPR327723 QZN327696:QZN327723 RJJ327696:RJJ327723 RTF327696:RTF327723 SDB327696:SDB327723 SMX327696:SMX327723 SWT327696:SWT327723 TGP327696:TGP327723 TQL327696:TQL327723 UAH327696:UAH327723 UKD327696:UKD327723 UTZ327696:UTZ327723 VDV327696:VDV327723 VNR327696:VNR327723 VXN327696:VXN327723 WHJ327696:WHJ327723 WRF327696:WRF327723 XBB327696:XBB327723 ET393232:ET393259 OP393232:OP393259 YL393232:YL393259 AIH393232:AIH393259 ASD393232:ASD393259 BBZ393232:BBZ393259 BLV393232:BLV393259 BVR393232:BVR393259 CFN393232:CFN393259 CPJ393232:CPJ393259 CZF393232:CZF393259 DJB393232:DJB393259 DSX393232:DSX393259 ECT393232:ECT393259 EMP393232:EMP393259 EWL393232:EWL393259 FGH393232:FGH393259 FQD393232:FQD393259 FZZ393232:FZZ393259 GJV393232:GJV393259 GTR393232:GTR393259 HDN393232:HDN393259 HNJ393232:HNJ393259 HXF393232:HXF393259 IHB393232:IHB393259 IQX393232:IQX393259 JAT393232:JAT393259 JKP393232:JKP393259 JUL393232:JUL393259 KEH393232:KEH393259 KOD393232:KOD393259 KXZ393232:KXZ393259 LHV393232:LHV393259 LRR393232:LRR393259 MBN393232:MBN393259 MLJ393232:MLJ393259 MVF393232:MVF393259 NFB393232:NFB393259 NOX393232:NOX393259 NYT393232:NYT393259 OIP393232:OIP393259 OSL393232:OSL393259 PCH393232:PCH393259 PMD393232:PMD393259 PVZ393232:PVZ393259 QFV393232:QFV393259 QPR393232:QPR393259 QZN393232:QZN393259 RJJ393232:RJJ393259 RTF393232:RTF393259 SDB393232:SDB393259 SMX393232:SMX393259 SWT393232:SWT393259 TGP393232:TGP393259 TQL393232:TQL393259 UAH393232:UAH393259 UKD393232:UKD393259 UTZ393232:UTZ393259 VDV393232:VDV393259 VNR393232:VNR393259 VXN393232:VXN393259 WHJ393232:WHJ393259 WRF393232:WRF393259 XBB393232:XBB393259 ET458768:ET458795 OP458768:OP458795 YL458768:YL458795 AIH458768:AIH458795 ASD458768:ASD458795 BBZ458768:BBZ458795 BLV458768:BLV458795 BVR458768:BVR458795 CFN458768:CFN458795 CPJ458768:CPJ458795 CZF458768:CZF458795 DJB458768:DJB458795 DSX458768:DSX458795 ECT458768:ECT458795 EMP458768:EMP458795 EWL458768:EWL458795 FGH458768:FGH458795 FQD458768:FQD458795 FZZ458768:FZZ458795 GJV458768:GJV458795 GTR458768:GTR458795 HDN458768:HDN458795 HNJ458768:HNJ458795 HXF458768:HXF458795 IHB458768:IHB458795 IQX458768:IQX458795 JAT458768:JAT458795 JKP458768:JKP458795 JUL458768:JUL458795 KEH458768:KEH458795 KOD458768:KOD458795 KXZ458768:KXZ458795 LHV458768:LHV458795 LRR458768:LRR458795 MBN458768:MBN458795 MLJ458768:MLJ458795 MVF458768:MVF458795 NFB458768:NFB458795 NOX458768:NOX458795 NYT458768:NYT458795 OIP458768:OIP458795 OSL458768:OSL458795 PCH458768:PCH458795 PMD458768:PMD458795 PVZ458768:PVZ458795 QFV458768:QFV458795 QPR458768:QPR458795 QZN458768:QZN458795 RJJ458768:RJJ458795 RTF458768:RTF458795 SDB458768:SDB458795 SMX458768:SMX458795 SWT458768:SWT458795 TGP458768:TGP458795 TQL458768:TQL458795 UAH458768:UAH458795 UKD458768:UKD458795 UTZ458768:UTZ458795 VDV458768:VDV458795 VNR458768:VNR458795 VXN458768:VXN458795 WHJ458768:WHJ458795 WRF458768:WRF458795 XBB458768:XBB458795 ET524304:ET524331 OP524304:OP524331 YL524304:YL524331 AIH524304:AIH524331 ASD524304:ASD524331 BBZ524304:BBZ524331 BLV524304:BLV524331 BVR524304:BVR524331 CFN524304:CFN524331 CPJ524304:CPJ524331 CZF524304:CZF524331 DJB524304:DJB524331 DSX524304:DSX524331 ECT524304:ECT524331 EMP524304:EMP524331 EWL524304:EWL524331 FGH524304:FGH524331 FQD524304:FQD524331 FZZ524304:FZZ524331 GJV524304:GJV524331 GTR524304:GTR524331 HDN524304:HDN524331 HNJ524304:HNJ524331 HXF524304:HXF524331 IHB524304:IHB524331 IQX524304:IQX524331 JAT524304:JAT524331 JKP524304:JKP524331 JUL524304:JUL524331 KEH524304:KEH524331 KOD524304:KOD524331 KXZ524304:KXZ524331 LHV524304:LHV524331 LRR524304:LRR524331 MBN524304:MBN524331 MLJ524304:MLJ524331 MVF524304:MVF524331 NFB524304:NFB524331 NOX524304:NOX524331 NYT524304:NYT524331 OIP524304:OIP524331 OSL524304:OSL524331 PCH524304:PCH524331 PMD524304:PMD524331 PVZ524304:PVZ524331 QFV524304:QFV524331 QPR524304:QPR524331 QZN524304:QZN524331 RJJ524304:RJJ524331 RTF524304:RTF524331 SDB524304:SDB524331 SMX524304:SMX524331 SWT524304:SWT524331 TGP524304:TGP524331 TQL524304:TQL524331 UAH524304:UAH524331 UKD524304:UKD524331 UTZ524304:UTZ524331 VDV524304:VDV524331 VNR524304:VNR524331 VXN524304:VXN524331 WHJ524304:WHJ524331 WRF524304:WRF524331 XBB524304:XBB524331 ET589840:ET589867 OP589840:OP589867 YL589840:YL589867 AIH589840:AIH589867 ASD589840:ASD589867 BBZ589840:BBZ589867 BLV589840:BLV589867 BVR589840:BVR589867 CFN589840:CFN589867 CPJ589840:CPJ589867 CZF589840:CZF589867 DJB589840:DJB589867 DSX589840:DSX589867 ECT589840:ECT589867 EMP589840:EMP589867 EWL589840:EWL589867 FGH589840:FGH589867 FQD589840:FQD589867 FZZ589840:FZZ589867 GJV589840:GJV589867 GTR589840:GTR589867 HDN589840:HDN589867 HNJ589840:HNJ589867 HXF589840:HXF589867 IHB589840:IHB589867 IQX589840:IQX589867 JAT589840:JAT589867 JKP589840:JKP589867 JUL589840:JUL589867 KEH589840:KEH589867 KOD589840:KOD589867 KXZ589840:KXZ589867 LHV589840:LHV589867 LRR589840:LRR589867 MBN589840:MBN589867 MLJ589840:MLJ589867 MVF589840:MVF589867 NFB589840:NFB589867 NOX589840:NOX589867 NYT589840:NYT589867 OIP589840:OIP589867 OSL589840:OSL589867 PCH589840:PCH589867 PMD589840:PMD589867 PVZ589840:PVZ589867 QFV589840:QFV589867 QPR589840:QPR589867 QZN589840:QZN589867 RJJ589840:RJJ589867 RTF589840:RTF589867 SDB589840:SDB589867 SMX589840:SMX589867 SWT589840:SWT589867 TGP589840:TGP589867 TQL589840:TQL589867 UAH589840:UAH589867 UKD589840:UKD589867 UTZ589840:UTZ589867 VDV589840:VDV589867 VNR589840:VNR589867 VXN589840:VXN589867 WHJ589840:WHJ589867 WRF589840:WRF589867 XBB589840:XBB589867 ET655376:ET655403 OP655376:OP655403 YL655376:YL655403 AIH655376:AIH655403 ASD655376:ASD655403 BBZ655376:BBZ655403 BLV655376:BLV655403 BVR655376:BVR655403 CFN655376:CFN655403 CPJ655376:CPJ655403 CZF655376:CZF655403 DJB655376:DJB655403 DSX655376:DSX655403 ECT655376:ECT655403 EMP655376:EMP655403 EWL655376:EWL655403 FGH655376:FGH655403 FQD655376:FQD655403 FZZ655376:FZZ655403 GJV655376:GJV655403 GTR655376:GTR655403 HDN655376:HDN655403 HNJ655376:HNJ655403 HXF655376:HXF655403 IHB655376:IHB655403 IQX655376:IQX655403 JAT655376:JAT655403 JKP655376:JKP655403 JUL655376:JUL655403 KEH655376:KEH655403 KOD655376:KOD655403 KXZ655376:KXZ655403 LHV655376:LHV655403 LRR655376:LRR655403 MBN655376:MBN655403 MLJ655376:MLJ655403 MVF655376:MVF655403 NFB655376:NFB655403 NOX655376:NOX655403 NYT655376:NYT655403 OIP655376:OIP655403 OSL655376:OSL655403 PCH655376:PCH655403 PMD655376:PMD655403 PVZ655376:PVZ655403 QFV655376:QFV655403 QPR655376:QPR655403 QZN655376:QZN655403 RJJ655376:RJJ655403 RTF655376:RTF655403 SDB655376:SDB655403 SMX655376:SMX655403 SWT655376:SWT655403 TGP655376:TGP655403 TQL655376:TQL655403 UAH655376:UAH655403 UKD655376:UKD655403 UTZ655376:UTZ655403 VDV655376:VDV655403 VNR655376:VNR655403 VXN655376:VXN655403 WHJ655376:WHJ655403 WRF655376:WRF655403 XBB655376:XBB655403 ET720912:ET720939 OP720912:OP720939 YL720912:YL720939 AIH720912:AIH720939 ASD720912:ASD720939 BBZ720912:BBZ720939 BLV720912:BLV720939 BVR720912:BVR720939 CFN720912:CFN720939 CPJ720912:CPJ720939 CZF720912:CZF720939 DJB720912:DJB720939 DSX720912:DSX720939 ECT720912:ECT720939 EMP720912:EMP720939 EWL720912:EWL720939 FGH720912:FGH720939 FQD720912:FQD720939 FZZ720912:FZZ720939 GJV720912:GJV720939 GTR720912:GTR720939 HDN720912:HDN720939 HNJ720912:HNJ720939 HXF720912:HXF720939 IHB720912:IHB720939 IQX720912:IQX720939 JAT720912:JAT720939 JKP720912:JKP720939 JUL720912:JUL720939 KEH720912:KEH720939 KOD720912:KOD720939 KXZ720912:KXZ720939 LHV720912:LHV720939 LRR720912:LRR720939 MBN720912:MBN720939 MLJ720912:MLJ720939 MVF720912:MVF720939 NFB720912:NFB720939 NOX720912:NOX720939 NYT720912:NYT720939 OIP720912:OIP720939 OSL720912:OSL720939 PCH720912:PCH720939 PMD720912:PMD720939 PVZ720912:PVZ720939 QFV720912:QFV720939 QPR720912:QPR720939 QZN720912:QZN720939 RJJ720912:RJJ720939 RTF720912:RTF720939 SDB720912:SDB720939 SMX720912:SMX720939 SWT720912:SWT720939 TGP720912:TGP720939 TQL720912:TQL720939 UAH720912:UAH720939 UKD720912:UKD720939 UTZ720912:UTZ720939 VDV720912:VDV720939 VNR720912:VNR720939 VXN720912:VXN720939 WHJ720912:WHJ720939 WRF720912:WRF720939 XBB720912:XBB720939 ET786448:ET786475 OP786448:OP786475 YL786448:YL786475 AIH786448:AIH786475 ASD786448:ASD786475 BBZ786448:BBZ786475 BLV786448:BLV786475 BVR786448:BVR786475 CFN786448:CFN786475 CPJ786448:CPJ786475 CZF786448:CZF786475 DJB786448:DJB786475 DSX786448:DSX786475 ECT786448:ECT786475 EMP786448:EMP786475 EWL786448:EWL786475 FGH786448:FGH786475 FQD786448:FQD786475 FZZ786448:FZZ786475 GJV786448:GJV786475 GTR786448:GTR786475 HDN786448:HDN786475 HNJ786448:HNJ786475 HXF786448:HXF786475 IHB786448:IHB786475 IQX786448:IQX786475 JAT786448:JAT786475 JKP786448:JKP786475 JUL786448:JUL786475 KEH786448:KEH786475 KOD786448:KOD786475 KXZ786448:KXZ786475 LHV786448:LHV786475 LRR786448:LRR786475 MBN786448:MBN786475 MLJ786448:MLJ786475 MVF786448:MVF786475 NFB786448:NFB786475 NOX786448:NOX786475 NYT786448:NYT786475 OIP786448:OIP786475 OSL786448:OSL786475 PCH786448:PCH786475 PMD786448:PMD786475 PVZ786448:PVZ786475 QFV786448:QFV786475 QPR786448:QPR786475 QZN786448:QZN786475 RJJ786448:RJJ786475 RTF786448:RTF786475 SDB786448:SDB786475 SMX786448:SMX786475 SWT786448:SWT786475 TGP786448:TGP786475 TQL786448:TQL786475 UAH786448:UAH786475 UKD786448:UKD786475 UTZ786448:UTZ786475 VDV786448:VDV786475 VNR786448:VNR786475 VXN786448:VXN786475 WHJ786448:WHJ786475 WRF786448:WRF786475 XBB786448:XBB786475 ET851984:ET852011 OP851984:OP852011 YL851984:YL852011 AIH851984:AIH852011 ASD851984:ASD852011 BBZ851984:BBZ852011 BLV851984:BLV852011 BVR851984:BVR852011 CFN851984:CFN852011 CPJ851984:CPJ852011 CZF851984:CZF852011 DJB851984:DJB852011 DSX851984:DSX852011 ECT851984:ECT852011 EMP851984:EMP852011 EWL851984:EWL852011 FGH851984:FGH852011 FQD851984:FQD852011 FZZ851984:FZZ852011 GJV851984:GJV852011 GTR851984:GTR852011 HDN851984:HDN852011 HNJ851984:HNJ852011 HXF851984:HXF852011 IHB851984:IHB852011 IQX851984:IQX852011 JAT851984:JAT852011 JKP851984:JKP852011 JUL851984:JUL852011 KEH851984:KEH852011 KOD851984:KOD852011 KXZ851984:KXZ852011 LHV851984:LHV852011 LRR851984:LRR852011 MBN851984:MBN852011 MLJ851984:MLJ852011 MVF851984:MVF852011 NFB851984:NFB852011 NOX851984:NOX852011 NYT851984:NYT852011 OIP851984:OIP852011 OSL851984:OSL852011 PCH851984:PCH852011 PMD851984:PMD852011 PVZ851984:PVZ852011 QFV851984:QFV852011 QPR851984:QPR852011 QZN851984:QZN852011 RJJ851984:RJJ852011 RTF851984:RTF852011 SDB851984:SDB852011 SMX851984:SMX852011 SWT851984:SWT852011 TGP851984:TGP852011 TQL851984:TQL852011 UAH851984:UAH852011 UKD851984:UKD852011 UTZ851984:UTZ852011 VDV851984:VDV852011 VNR851984:VNR852011 VXN851984:VXN852011 WHJ851984:WHJ852011 WRF851984:WRF852011 XBB851984:XBB852011 ET917520:ET917547 OP917520:OP917547 YL917520:YL917547 AIH917520:AIH917547 ASD917520:ASD917547 BBZ917520:BBZ917547 BLV917520:BLV917547 BVR917520:BVR917547 CFN917520:CFN917547 CPJ917520:CPJ917547 CZF917520:CZF917547 DJB917520:DJB917547 DSX917520:DSX917547 ECT917520:ECT917547 EMP917520:EMP917547 EWL917520:EWL917547 FGH917520:FGH917547 FQD917520:FQD917547 FZZ917520:FZZ917547 GJV917520:GJV917547 GTR917520:GTR917547 HDN917520:HDN917547 HNJ917520:HNJ917547 HXF917520:HXF917547 IHB917520:IHB917547 IQX917520:IQX917547 JAT917520:JAT917547 JKP917520:JKP917547 JUL917520:JUL917547 KEH917520:KEH917547 KOD917520:KOD917547 KXZ917520:KXZ917547 LHV917520:LHV917547 LRR917520:LRR917547 MBN917520:MBN917547 MLJ917520:MLJ917547 MVF917520:MVF917547 NFB917520:NFB917547 NOX917520:NOX917547 NYT917520:NYT917547 OIP917520:OIP917547 OSL917520:OSL917547 PCH917520:PCH917547 PMD917520:PMD917547 PVZ917520:PVZ917547 QFV917520:QFV917547 QPR917520:QPR917547 QZN917520:QZN917547 RJJ917520:RJJ917547 RTF917520:RTF917547 SDB917520:SDB917547 SMX917520:SMX917547 SWT917520:SWT917547 TGP917520:TGP917547 TQL917520:TQL917547 UAH917520:UAH917547 UKD917520:UKD917547 UTZ917520:UTZ917547 VDV917520:VDV917547 VNR917520:VNR917547 VXN917520:VXN917547 WHJ917520:WHJ917547 WRF917520:WRF917547 XBB917520:XBB917547 ET983056:ET983083 OP983056:OP983083 YL983056:YL983083 AIH983056:AIH983083 ASD983056:ASD983083 BBZ983056:BBZ983083 BLV983056:BLV983083 BVR983056:BVR983083 CFN983056:CFN983083 CPJ983056:CPJ983083 CZF983056:CZF983083 DJB983056:DJB983083 DSX983056:DSX983083 ECT983056:ECT983083 EMP983056:EMP983083 EWL983056:EWL983083 FGH983056:FGH983083 FQD983056:FQD983083 FZZ983056:FZZ983083 GJV983056:GJV983083 GTR983056:GTR983083 HDN983056:HDN983083 HNJ983056:HNJ983083 HXF983056:HXF983083 IHB983056:IHB983083 IQX983056:IQX983083 JAT983056:JAT983083 JKP983056:JKP983083 JUL983056:JUL983083 KEH983056:KEH983083 KOD983056:KOD983083 KXZ983056:KXZ983083 LHV983056:LHV983083 LRR983056:LRR983083 MBN983056:MBN983083 MLJ983056:MLJ983083 MVF983056:MVF983083 NFB983056:NFB983083 NOX983056:NOX983083 NYT983056:NYT983083 OIP983056:OIP983083 OSL983056:OSL983083 PCH983056:PCH983083 PMD983056:PMD983083 PVZ983056:PVZ983083 QFV983056:QFV983083 QPR983056:QPR983083 QZN983056:QZN983083 RJJ983056:RJJ983083 RTF983056:RTF983083 SDB983056:SDB983083 SMX983056:SMX983083 SWT983056:SWT983083 TGP983056:TGP983083 TQL983056:TQL983083 UAH983056:UAH983083 UKD983056:UKD983083 UTZ983056:UTZ983083 VDV983056:VDV983083 VNR983056:VNR983083 VXN983056:VXN983083 WHJ983056:WHJ983083 WRF983056:WRF983083 XBB983056:XBB983083 FF16:FF43 PB16:PB43 YX16:YX43 AIT16:AIT43 ASP16:ASP43 BCL16:BCL43 BMH16:BMH43 BWD16:BWD43 CFZ16:CFZ43 CPV16:CPV43 CZR16:CZR43 DJN16:DJN43 DTJ16:DTJ43 EDF16:EDF43 ENB16:ENB43 EWX16:EWX43 FGT16:FGT43 FQP16:FQP43 GAL16:GAL43 GKH16:GKH43 GUD16:GUD43 HDZ16:HDZ43 HNV16:HNV43 HXR16:HXR43 IHN16:IHN43 IRJ16:IRJ43 JBF16:JBF43 JLB16:JLB43 JUX16:JUX43 KET16:KET43 KOP16:KOP43 KYL16:KYL43 LIH16:LIH43 LSD16:LSD43 MBZ16:MBZ43 MLV16:MLV43 MVR16:MVR43 NFN16:NFN43 NPJ16:NPJ43 NZF16:NZF43 OJB16:OJB43 OSX16:OSX43 PCT16:PCT43 PMP16:PMP43 PWL16:PWL43 QGH16:QGH43 QQD16:QQD43 QZZ16:QZZ43 RJV16:RJV43 RTR16:RTR43 SDN16:SDN43 SNJ16:SNJ43 SXF16:SXF43 THB16:THB43 TQX16:TQX43 UAT16:UAT43 UKP16:UKP43 UUL16:UUL43 VEH16:VEH43 VOD16:VOD43 VXZ16:VXZ43 WHV16:WHV43 WRR16:WRR43 XBN16:XBN43 FF65552:FF65579 PB65552:PB65579 YX65552:YX65579 AIT65552:AIT65579 ASP65552:ASP65579 BCL65552:BCL65579 BMH65552:BMH65579 BWD65552:BWD65579 CFZ65552:CFZ65579 CPV65552:CPV65579 CZR65552:CZR65579 DJN65552:DJN65579 DTJ65552:DTJ65579 EDF65552:EDF65579 ENB65552:ENB65579 EWX65552:EWX65579 FGT65552:FGT65579 FQP65552:FQP65579 GAL65552:GAL65579 GKH65552:GKH65579 GUD65552:GUD65579 HDZ65552:HDZ65579 HNV65552:HNV65579 HXR65552:HXR65579 IHN65552:IHN65579 IRJ65552:IRJ65579 JBF65552:JBF65579 JLB65552:JLB65579 JUX65552:JUX65579 KET65552:KET65579 KOP65552:KOP65579 KYL65552:KYL65579 LIH65552:LIH65579 LSD65552:LSD65579 MBZ65552:MBZ65579 MLV65552:MLV65579 MVR65552:MVR65579 NFN65552:NFN65579 NPJ65552:NPJ65579 NZF65552:NZF65579 OJB65552:OJB65579 OSX65552:OSX65579 PCT65552:PCT65579 PMP65552:PMP65579 PWL65552:PWL65579 QGH65552:QGH65579 QQD65552:QQD65579 QZZ65552:QZZ65579 RJV65552:RJV65579 RTR65552:RTR65579 SDN65552:SDN65579 SNJ65552:SNJ65579 SXF65552:SXF65579 THB65552:THB65579 TQX65552:TQX65579 UAT65552:UAT65579 UKP65552:UKP65579 UUL65552:UUL65579 VEH65552:VEH65579 VOD65552:VOD65579 VXZ65552:VXZ65579 WHV65552:WHV65579 WRR65552:WRR65579 XBN65552:XBN65579 FF131088:FF131115 PB131088:PB131115 YX131088:YX131115 AIT131088:AIT131115 ASP131088:ASP131115 BCL131088:BCL131115 BMH131088:BMH131115 BWD131088:BWD131115 CFZ131088:CFZ131115 CPV131088:CPV131115 CZR131088:CZR131115 DJN131088:DJN131115 DTJ131088:DTJ131115 EDF131088:EDF131115 ENB131088:ENB131115 EWX131088:EWX131115 FGT131088:FGT131115 FQP131088:FQP131115 GAL131088:GAL131115 GKH131088:GKH131115 GUD131088:GUD131115 HDZ131088:HDZ131115 HNV131088:HNV131115 HXR131088:HXR131115 IHN131088:IHN131115 IRJ131088:IRJ131115 JBF131088:JBF131115 JLB131088:JLB131115 JUX131088:JUX131115 KET131088:KET131115 KOP131088:KOP131115 KYL131088:KYL131115 LIH131088:LIH131115 LSD131088:LSD131115 MBZ131088:MBZ131115 MLV131088:MLV131115 MVR131088:MVR131115 NFN131088:NFN131115 NPJ131088:NPJ131115 NZF131088:NZF131115 OJB131088:OJB131115 OSX131088:OSX131115 PCT131088:PCT131115 PMP131088:PMP131115 PWL131088:PWL131115 QGH131088:QGH131115 QQD131088:QQD131115 QZZ131088:QZZ131115 RJV131088:RJV131115 RTR131088:RTR131115 SDN131088:SDN131115 SNJ131088:SNJ131115 SXF131088:SXF131115 THB131088:THB131115 TQX131088:TQX131115 UAT131088:UAT131115 UKP131088:UKP131115 UUL131088:UUL131115 VEH131088:VEH131115 VOD131088:VOD131115 VXZ131088:VXZ131115 WHV131088:WHV131115 WRR131088:WRR131115 XBN131088:XBN131115 FF196624:FF196651 PB196624:PB196651 YX196624:YX196651 AIT196624:AIT196651 ASP196624:ASP196651 BCL196624:BCL196651 BMH196624:BMH196651 BWD196624:BWD196651 CFZ196624:CFZ196651 CPV196624:CPV196651 CZR196624:CZR196651 DJN196624:DJN196651 DTJ196624:DTJ196651 EDF196624:EDF196651 ENB196624:ENB196651 EWX196624:EWX196651 FGT196624:FGT196651 FQP196624:FQP196651 GAL196624:GAL196651 GKH196624:GKH196651 GUD196624:GUD196651 HDZ196624:HDZ196651 HNV196624:HNV196651 HXR196624:HXR196651 IHN196624:IHN196651 IRJ196624:IRJ196651 JBF196624:JBF196651 JLB196624:JLB196651 JUX196624:JUX196651 KET196624:KET196651 KOP196624:KOP196651 KYL196624:KYL196651 LIH196624:LIH196651 LSD196624:LSD196651 MBZ196624:MBZ196651 MLV196624:MLV196651 MVR196624:MVR196651 NFN196624:NFN196651 NPJ196624:NPJ196651 NZF196624:NZF196651 OJB196624:OJB196651 OSX196624:OSX196651 PCT196624:PCT196651 PMP196624:PMP196651 PWL196624:PWL196651 QGH196624:QGH196651 QQD196624:QQD196651 QZZ196624:QZZ196651 RJV196624:RJV196651 RTR196624:RTR196651 SDN196624:SDN196651 SNJ196624:SNJ196651 SXF196624:SXF196651 THB196624:THB196651 TQX196624:TQX196651 UAT196624:UAT196651 UKP196624:UKP196651 UUL196624:UUL196651 VEH196624:VEH196651 VOD196624:VOD196651 VXZ196624:VXZ196651 WHV196624:WHV196651 WRR196624:WRR196651 XBN196624:XBN196651 FF262160:FF262187 PB262160:PB262187 YX262160:YX262187 AIT262160:AIT262187 ASP262160:ASP262187 BCL262160:BCL262187 BMH262160:BMH262187 BWD262160:BWD262187 CFZ262160:CFZ262187 CPV262160:CPV262187 CZR262160:CZR262187 DJN262160:DJN262187 DTJ262160:DTJ262187 EDF262160:EDF262187 ENB262160:ENB262187 EWX262160:EWX262187 FGT262160:FGT262187 FQP262160:FQP262187 GAL262160:GAL262187 GKH262160:GKH262187 GUD262160:GUD262187 HDZ262160:HDZ262187 HNV262160:HNV262187 HXR262160:HXR262187 IHN262160:IHN262187 IRJ262160:IRJ262187 JBF262160:JBF262187 JLB262160:JLB262187 JUX262160:JUX262187 KET262160:KET262187 KOP262160:KOP262187 KYL262160:KYL262187 LIH262160:LIH262187 LSD262160:LSD262187 MBZ262160:MBZ262187 MLV262160:MLV262187 MVR262160:MVR262187 NFN262160:NFN262187 NPJ262160:NPJ262187 NZF262160:NZF262187 OJB262160:OJB262187 OSX262160:OSX262187 PCT262160:PCT262187 PMP262160:PMP262187 PWL262160:PWL262187 QGH262160:QGH262187 QQD262160:QQD262187 QZZ262160:QZZ262187 RJV262160:RJV262187 RTR262160:RTR262187 SDN262160:SDN262187 SNJ262160:SNJ262187 SXF262160:SXF262187 THB262160:THB262187 TQX262160:TQX262187 UAT262160:UAT262187 UKP262160:UKP262187 UUL262160:UUL262187 VEH262160:VEH262187 VOD262160:VOD262187 VXZ262160:VXZ262187 WHV262160:WHV262187 WRR262160:WRR262187 XBN262160:XBN262187 FF327696:FF327723 PB327696:PB327723 YX327696:YX327723 AIT327696:AIT327723 ASP327696:ASP327723 BCL327696:BCL327723 BMH327696:BMH327723 BWD327696:BWD327723 CFZ327696:CFZ327723 CPV327696:CPV327723 CZR327696:CZR327723 DJN327696:DJN327723 DTJ327696:DTJ327723 EDF327696:EDF327723 ENB327696:ENB327723 EWX327696:EWX327723 FGT327696:FGT327723 FQP327696:FQP327723 GAL327696:GAL327723 GKH327696:GKH327723 GUD327696:GUD327723 HDZ327696:HDZ327723 HNV327696:HNV327723 HXR327696:HXR327723 IHN327696:IHN327723 IRJ327696:IRJ327723 JBF327696:JBF327723 JLB327696:JLB327723 JUX327696:JUX327723 KET327696:KET327723 KOP327696:KOP327723 KYL327696:KYL327723 LIH327696:LIH327723 LSD327696:LSD327723 MBZ327696:MBZ327723 MLV327696:MLV327723 MVR327696:MVR327723 NFN327696:NFN327723 NPJ327696:NPJ327723 NZF327696:NZF327723 OJB327696:OJB327723 OSX327696:OSX327723 PCT327696:PCT327723 PMP327696:PMP327723 PWL327696:PWL327723 QGH327696:QGH327723 QQD327696:QQD327723 QZZ327696:QZZ327723 RJV327696:RJV327723 RTR327696:RTR327723 SDN327696:SDN327723 SNJ327696:SNJ327723 SXF327696:SXF327723 THB327696:THB327723 TQX327696:TQX327723 UAT327696:UAT327723 UKP327696:UKP327723 UUL327696:UUL327723 VEH327696:VEH327723 VOD327696:VOD327723 VXZ327696:VXZ327723 WHV327696:WHV327723 WRR327696:WRR327723 XBN327696:XBN327723 FF393232:FF393259 PB393232:PB393259 YX393232:YX393259 AIT393232:AIT393259 ASP393232:ASP393259 BCL393232:BCL393259 BMH393232:BMH393259 BWD393232:BWD393259 CFZ393232:CFZ393259 CPV393232:CPV393259 CZR393232:CZR393259 DJN393232:DJN393259 DTJ393232:DTJ393259 EDF393232:EDF393259 ENB393232:ENB393259 EWX393232:EWX393259 FGT393232:FGT393259 FQP393232:FQP393259 GAL393232:GAL393259 GKH393232:GKH393259 GUD393232:GUD393259 HDZ393232:HDZ393259 HNV393232:HNV393259 HXR393232:HXR393259 IHN393232:IHN393259 IRJ393232:IRJ393259 JBF393232:JBF393259 JLB393232:JLB393259 JUX393232:JUX393259 KET393232:KET393259 KOP393232:KOP393259 KYL393232:KYL393259 LIH393232:LIH393259 LSD393232:LSD393259 MBZ393232:MBZ393259 MLV393232:MLV393259 MVR393232:MVR393259 NFN393232:NFN393259 NPJ393232:NPJ393259 NZF393232:NZF393259 OJB393232:OJB393259 OSX393232:OSX393259 PCT393232:PCT393259 PMP393232:PMP393259 PWL393232:PWL393259 QGH393232:QGH393259 QQD393232:QQD393259 QZZ393232:QZZ393259 RJV393232:RJV393259 RTR393232:RTR393259 SDN393232:SDN393259 SNJ393232:SNJ393259 SXF393232:SXF393259 THB393232:THB393259 TQX393232:TQX393259 UAT393232:UAT393259 UKP393232:UKP393259 UUL393232:UUL393259 VEH393232:VEH393259 VOD393232:VOD393259 VXZ393232:VXZ393259 WHV393232:WHV393259 WRR393232:WRR393259 XBN393232:XBN393259 FF458768:FF458795 PB458768:PB458795 YX458768:YX458795 AIT458768:AIT458795 ASP458768:ASP458795 BCL458768:BCL458795 BMH458768:BMH458795 BWD458768:BWD458795 CFZ458768:CFZ458795 CPV458768:CPV458795 CZR458768:CZR458795 DJN458768:DJN458795 DTJ458768:DTJ458795 EDF458768:EDF458795 ENB458768:ENB458795 EWX458768:EWX458795 FGT458768:FGT458795 FQP458768:FQP458795 GAL458768:GAL458795 GKH458768:GKH458795 GUD458768:GUD458795 HDZ458768:HDZ458795 HNV458768:HNV458795 HXR458768:HXR458795 IHN458768:IHN458795 IRJ458768:IRJ458795 JBF458768:JBF458795 JLB458768:JLB458795 JUX458768:JUX458795 KET458768:KET458795 KOP458768:KOP458795 KYL458768:KYL458795 LIH458768:LIH458795 LSD458768:LSD458795 MBZ458768:MBZ458795 MLV458768:MLV458795 MVR458768:MVR458795 NFN458768:NFN458795 NPJ458768:NPJ458795 NZF458768:NZF458795 OJB458768:OJB458795 OSX458768:OSX458795 PCT458768:PCT458795 PMP458768:PMP458795 PWL458768:PWL458795 QGH458768:QGH458795 QQD458768:QQD458795 QZZ458768:QZZ458795 RJV458768:RJV458795 RTR458768:RTR458795 SDN458768:SDN458795 SNJ458768:SNJ458795 SXF458768:SXF458795 THB458768:THB458795 TQX458768:TQX458795 UAT458768:UAT458795 UKP458768:UKP458795 UUL458768:UUL458795 VEH458768:VEH458795 VOD458768:VOD458795 VXZ458768:VXZ458795 WHV458768:WHV458795 WRR458768:WRR458795 XBN458768:XBN458795 FF524304:FF524331 PB524304:PB524331 YX524304:YX524331 AIT524304:AIT524331 ASP524304:ASP524331 BCL524304:BCL524331 BMH524304:BMH524331 BWD524304:BWD524331 CFZ524304:CFZ524331 CPV524304:CPV524331 CZR524304:CZR524331 DJN524304:DJN524331 DTJ524304:DTJ524331 EDF524304:EDF524331 ENB524304:ENB524331 EWX524304:EWX524331 FGT524304:FGT524331 FQP524304:FQP524331 GAL524304:GAL524331 GKH524304:GKH524331 GUD524304:GUD524331 HDZ524304:HDZ524331 HNV524304:HNV524331 HXR524304:HXR524331 IHN524304:IHN524331 IRJ524304:IRJ524331 JBF524304:JBF524331 JLB524304:JLB524331 JUX524304:JUX524331 KET524304:KET524331 KOP524304:KOP524331 KYL524304:KYL524331 LIH524304:LIH524331 LSD524304:LSD524331 MBZ524304:MBZ524331 MLV524304:MLV524331 MVR524304:MVR524331 NFN524304:NFN524331 NPJ524304:NPJ524331 NZF524304:NZF524331 OJB524304:OJB524331 OSX524304:OSX524331 PCT524304:PCT524331 PMP524304:PMP524331 PWL524304:PWL524331 QGH524304:QGH524331 QQD524304:QQD524331 QZZ524304:QZZ524331 RJV524304:RJV524331 RTR524304:RTR524331 SDN524304:SDN524331 SNJ524304:SNJ524331 SXF524304:SXF524331 THB524304:THB524331 TQX524304:TQX524331 UAT524304:UAT524331 UKP524304:UKP524331 UUL524304:UUL524331 VEH524304:VEH524331 VOD524304:VOD524331 VXZ524304:VXZ524331 WHV524304:WHV524331 WRR524304:WRR524331 XBN524304:XBN524331 FF589840:FF589867 PB589840:PB589867 YX589840:YX589867 AIT589840:AIT589867 ASP589840:ASP589867 BCL589840:BCL589867 BMH589840:BMH589867 BWD589840:BWD589867 CFZ589840:CFZ589867 CPV589840:CPV589867 CZR589840:CZR589867 DJN589840:DJN589867 DTJ589840:DTJ589867 EDF589840:EDF589867 ENB589840:ENB589867 EWX589840:EWX589867 FGT589840:FGT589867 FQP589840:FQP589867 GAL589840:GAL589867 GKH589840:GKH589867 GUD589840:GUD589867 HDZ589840:HDZ589867 HNV589840:HNV589867 HXR589840:HXR589867 IHN589840:IHN589867 IRJ589840:IRJ589867 JBF589840:JBF589867 JLB589840:JLB589867 JUX589840:JUX589867 KET589840:KET589867 KOP589840:KOP589867 KYL589840:KYL589867 LIH589840:LIH589867 LSD589840:LSD589867 MBZ589840:MBZ589867 MLV589840:MLV589867 MVR589840:MVR589867 NFN589840:NFN589867 NPJ589840:NPJ589867 NZF589840:NZF589867 OJB589840:OJB589867 OSX589840:OSX589867 PCT589840:PCT589867 PMP589840:PMP589867 PWL589840:PWL589867 QGH589840:QGH589867 QQD589840:QQD589867 QZZ589840:QZZ589867 RJV589840:RJV589867 RTR589840:RTR589867 SDN589840:SDN589867 SNJ589840:SNJ589867 SXF589840:SXF589867 THB589840:THB589867 TQX589840:TQX589867 UAT589840:UAT589867 UKP589840:UKP589867 UUL589840:UUL589867 VEH589840:VEH589867 VOD589840:VOD589867 VXZ589840:VXZ589867 WHV589840:WHV589867 WRR589840:WRR589867 XBN589840:XBN589867 FF655376:FF655403 PB655376:PB655403 YX655376:YX655403 AIT655376:AIT655403 ASP655376:ASP655403 BCL655376:BCL655403 BMH655376:BMH655403 BWD655376:BWD655403 CFZ655376:CFZ655403 CPV655376:CPV655403 CZR655376:CZR655403 DJN655376:DJN655403 DTJ655376:DTJ655403 EDF655376:EDF655403 ENB655376:ENB655403 EWX655376:EWX655403 FGT655376:FGT655403 FQP655376:FQP655403 GAL655376:GAL655403 GKH655376:GKH655403 GUD655376:GUD655403 HDZ655376:HDZ655403 HNV655376:HNV655403 HXR655376:HXR655403 IHN655376:IHN655403 IRJ655376:IRJ655403 JBF655376:JBF655403 JLB655376:JLB655403 JUX655376:JUX655403 KET655376:KET655403 KOP655376:KOP655403 KYL655376:KYL655403 LIH655376:LIH655403 LSD655376:LSD655403 MBZ655376:MBZ655403 MLV655376:MLV655403 MVR655376:MVR655403 NFN655376:NFN655403 NPJ655376:NPJ655403 NZF655376:NZF655403 OJB655376:OJB655403 OSX655376:OSX655403 PCT655376:PCT655403 PMP655376:PMP655403 PWL655376:PWL655403 QGH655376:QGH655403 QQD655376:QQD655403 QZZ655376:QZZ655403 RJV655376:RJV655403 RTR655376:RTR655403 SDN655376:SDN655403 SNJ655376:SNJ655403 SXF655376:SXF655403 THB655376:THB655403 TQX655376:TQX655403 UAT655376:UAT655403 UKP655376:UKP655403 UUL655376:UUL655403 VEH655376:VEH655403 VOD655376:VOD655403 VXZ655376:VXZ655403 WHV655376:WHV655403 WRR655376:WRR655403 XBN655376:XBN655403 FF720912:FF720939 PB720912:PB720939 YX720912:YX720939 AIT720912:AIT720939 ASP720912:ASP720939 BCL720912:BCL720939 BMH720912:BMH720939 BWD720912:BWD720939 CFZ720912:CFZ720939 CPV720912:CPV720939 CZR720912:CZR720939 DJN720912:DJN720939 DTJ720912:DTJ720939 EDF720912:EDF720939 ENB720912:ENB720939 EWX720912:EWX720939 FGT720912:FGT720939 FQP720912:FQP720939 GAL720912:GAL720939 GKH720912:GKH720939 GUD720912:GUD720939 HDZ720912:HDZ720939 HNV720912:HNV720939 HXR720912:HXR720939 IHN720912:IHN720939 IRJ720912:IRJ720939 JBF720912:JBF720939 JLB720912:JLB720939 JUX720912:JUX720939 KET720912:KET720939 KOP720912:KOP720939 KYL720912:KYL720939 LIH720912:LIH720939 LSD720912:LSD720939 MBZ720912:MBZ720939 MLV720912:MLV720939 MVR720912:MVR720939 NFN720912:NFN720939 NPJ720912:NPJ720939 NZF720912:NZF720939 OJB720912:OJB720939 OSX720912:OSX720939 PCT720912:PCT720939 PMP720912:PMP720939 PWL720912:PWL720939 QGH720912:QGH720939 QQD720912:QQD720939 QZZ720912:QZZ720939 RJV720912:RJV720939 RTR720912:RTR720939 SDN720912:SDN720939 SNJ720912:SNJ720939 SXF720912:SXF720939 THB720912:THB720939 TQX720912:TQX720939 UAT720912:UAT720939 UKP720912:UKP720939 UUL720912:UUL720939 VEH720912:VEH720939 VOD720912:VOD720939 VXZ720912:VXZ720939 WHV720912:WHV720939 WRR720912:WRR720939 XBN720912:XBN720939 FF786448:FF786475 PB786448:PB786475 YX786448:YX786475 AIT786448:AIT786475 ASP786448:ASP786475 BCL786448:BCL786475 BMH786448:BMH786475 BWD786448:BWD786475 CFZ786448:CFZ786475 CPV786448:CPV786475 CZR786448:CZR786475 DJN786448:DJN786475 DTJ786448:DTJ786475 EDF786448:EDF786475 ENB786448:ENB786475 EWX786448:EWX786475 FGT786448:FGT786475 FQP786448:FQP786475 GAL786448:GAL786475 GKH786448:GKH786475 GUD786448:GUD786475 HDZ786448:HDZ786475 HNV786448:HNV786475 HXR786448:HXR786475 IHN786448:IHN786475 IRJ786448:IRJ786475 JBF786448:JBF786475 JLB786448:JLB786475 JUX786448:JUX786475 KET786448:KET786475 KOP786448:KOP786475 KYL786448:KYL786475 LIH786448:LIH786475 LSD786448:LSD786475 MBZ786448:MBZ786475 MLV786448:MLV786475 MVR786448:MVR786475 NFN786448:NFN786475 NPJ786448:NPJ786475 NZF786448:NZF786475 OJB786448:OJB786475 OSX786448:OSX786475 PCT786448:PCT786475 PMP786448:PMP786475 PWL786448:PWL786475 QGH786448:QGH786475 QQD786448:QQD786475 QZZ786448:QZZ786475 RJV786448:RJV786475 RTR786448:RTR786475 SDN786448:SDN786475 SNJ786448:SNJ786475 SXF786448:SXF786475 THB786448:THB786475 TQX786448:TQX786475 UAT786448:UAT786475 UKP786448:UKP786475 UUL786448:UUL786475 VEH786448:VEH786475 VOD786448:VOD786475 VXZ786448:VXZ786475 WHV786448:WHV786475 WRR786448:WRR786475 XBN786448:XBN786475 FF851984:FF852011 PB851984:PB852011 YX851984:YX852011 AIT851984:AIT852011 ASP851984:ASP852011 BCL851984:BCL852011 BMH851984:BMH852011 BWD851984:BWD852011 CFZ851984:CFZ852011 CPV851984:CPV852011 CZR851984:CZR852011 DJN851984:DJN852011 DTJ851984:DTJ852011 EDF851984:EDF852011 ENB851984:ENB852011 EWX851984:EWX852011 FGT851984:FGT852011 FQP851984:FQP852011 GAL851984:GAL852011 GKH851984:GKH852011 GUD851984:GUD852011 HDZ851984:HDZ852011 HNV851984:HNV852011 HXR851984:HXR852011 IHN851984:IHN852011 IRJ851984:IRJ852011 JBF851984:JBF852011 JLB851984:JLB852011 JUX851984:JUX852011 KET851984:KET852011 KOP851984:KOP852011 KYL851984:KYL852011 LIH851984:LIH852011 LSD851984:LSD852011 MBZ851984:MBZ852011 MLV851984:MLV852011 MVR851984:MVR852011 NFN851984:NFN852011 NPJ851984:NPJ852011 NZF851984:NZF852011 OJB851984:OJB852011 OSX851984:OSX852011 PCT851984:PCT852011 PMP851984:PMP852011 PWL851984:PWL852011 QGH851984:QGH852011 QQD851984:QQD852011 QZZ851984:QZZ852011 RJV851984:RJV852011 RTR851984:RTR852011 SDN851984:SDN852011 SNJ851984:SNJ852011 SXF851984:SXF852011 THB851984:THB852011 TQX851984:TQX852011 UAT851984:UAT852011 UKP851984:UKP852011 UUL851984:UUL852011 VEH851984:VEH852011 VOD851984:VOD852011 VXZ851984:VXZ852011 WHV851984:WHV852011 WRR851984:WRR852011 XBN851984:XBN852011 FF917520:FF917547 PB917520:PB917547 YX917520:YX917547 AIT917520:AIT917547 ASP917520:ASP917547 BCL917520:BCL917547 BMH917520:BMH917547 BWD917520:BWD917547 CFZ917520:CFZ917547 CPV917520:CPV917547 CZR917520:CZR917547 DJN917520:DJN917547 DTJ917520:DTJ917547 EDF917520:EDF917547 ENB917520:ENB917547 EWX917520:EWX917547 FGT917520:FGT917547 FQP917520:FQP917547 GAL917520:GAL917547 GKH917520:GKH917547 GUD917520:GUD917547 HDZ917520:HDZ917547 HNV917520:HNV917547 HXR917520:HXR917547 IHN917520:IHN917547 IRJ917520:IRJ917547 JBF917520:JBF917547 JLB917520:JLB917547 JUX917520:JUX917547 KET917520:KET917547 KOP917520:KOP917547 KYL917520:KYL917547 LIH917520:LIH917547 LSD917520:LSD917547 MBZ917520:MBZ917547 MLV917520:MLV917547 MVR917520:MVR917547 NFN917520:NFN917547 NPJ917520:NPJ917547 NZF917520:NZF917547 OJB917520:OJB917547 OSX917520:OSX917547 PCT917520:PCT917547 PMP917520:PMP917547 PWL917520:PWL917547 QGH917520:QGH917547 QQD917520:QQD917547 QZZ917520:QZZ917547 RJV917520:RJV917547 RTR917520:RTR917547 SDN917520:SDN917547 SNJ917520:SNJ917547 SXF917520:SXF917547 THB917520:THB917547 TQX917520:TQX917547 UAT917520:UAT917547 UKP917520:UKP917547 UUL917520:UUL917547 VEH917520:VEH917547 VOD917520:VOD917547 VXZ917520:VXZ917547 WHV917520:WHV917547 WRR917520:WRR917547 XBN917520:XBN917547 FF983056:FF983083 PB983056:PB983083 YX983056:YX983083 AIT983056:AIT983083 ASP983056:ASP983083 BCL983056:BCL983083 BMH983056:BMH983083 BWD983056:BWD983083 CFZ983056:CFZ983083 CPV983056:CPV983083 CZR983056:CZR983083 DJN983056:DJN983083 DTJ983056:DTJ983083 EDF983056:EDF983083 ENB983056:ENB983083 EWX983056:EWX983083 FGT983056:FGT983083 FQP983056:FQP983083 GAL983056:GAL983083 GKH983056:GKH983083 GUD983056:GUD983083 HDZ983056:HDZ983083 HNV983056:HNV983083 HXR983056:HXR983083 IHN983056:IHN983083 IRJ983056:IRJ983083 JBF983056:JBF983083 JLB983056:JLB983083 JUX983056:JUX983083 KET983056:KET983083 KOP983056:KOP983083 KYL983056:KYL983083 LIH983056:LIH983083 LSD983056:LSD983083 MBZ983056:MBZ983083 MLV983056:MLV983083 MVR983056:MVR983083 NFN983056:NFN983083 NPJ983056:NPJ983083 NZF983056:NZF983083 OJB983056:OJB983083 OSX983056:OSX983083 PCT983056:PCT983083 PMP983056:PMP983083 PWL983056:PWL983083 QGH983056:QGH983083 QQD983056:QQD983083 QZZ983056:QZZ983083 RJV983056:RJV983083 RTR983056:RTR983083 SDN983056:SDN983083 SNJ983056:SNJ983083 SXF983056:SXF983083 THB983056:THB983083 TQX983056:TQX983083 UAT983056:UAT983083 UKP983056:UKP983083 UUL983056:UUL983083 VEH983056:VEH983083 VOD983056:VOD983083 VXZ983056:VXZ983083 WHV983056:WHV983083 WRR983056:WRR983083 XBN983056:XBN983083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月別状況報告書（○月）</vt:lpstr>
      <vt:lpstr>職員配置(○月）</vt:lpstr>
      <vt:lpstr>'月別状況報告書（○月）'!Print_Area</vt:lpstr>
      <vt:lpstr>'職員配置(○月）'!Print_Area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2023-04-04T06:01:16Z</dcterms:created>
  <dcterms:modified xsi:type="dcterms:W3CDTF">2024-03-21T07:50:43Z</dcterms:modified>
</cp:coreProperties>
</file>