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'常勤換算表（介護）'!$A$1:$AK$30</definedName>
    <definedName name="_xlnm.Print_Area" localSheetId="0">'常勤換算表（看介護以外）'!$A$1:$AK$30</definedName>
    <definedName name="_xlnm.Print_Area" localSheetId="1">'常勤換算表（看護）'!$A$1:$AK$30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8" i="5" l="1"/>
  <c r="W26" i="5"/>
  <c r="W28" i="2"/>
  <c r="W26" i="2"/>
  <c r="W29" i="5" l="1"/>
  <c r="W29" i="2"/>
  <c r="B4" i="5"/>
  <c r="B4" i="2"/>
  <c r="G24" i="5" l="1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W28" i="4"/>
  <c r="W26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1" i="5" l="1"/>
  <c r="G25" i="5" s="1"/>
  <c r="G27" i="5" s="1"/>
  <c r="G28" i="5" s="1"/>
  <c r="W29" i="4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<sst xmlns="http://schemas.openxmlformats.org/spreadsheetml/2006/main" count="84" uniqueCount="32">
  <si>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</si>
  <si>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</si>
  <si>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</si>
  <si>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</si>
  <si>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</si>
  <si>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</si>
  <si>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</si>
  <si>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</si>
  <si>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</si>
  <si>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</si>
  <si>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</si>
  <si>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</si>
  <si>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</si>
  <si>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</si>
  <si>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</si>
  <si>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</si>
  <si>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</si>
  <si>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</si>
  <si>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</si>
  <si>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</si>
  <si>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</si>
  <si>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</si>
  <si>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</si>
  <si>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</si>
  <si>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</si>
  <si>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</si>
  <si>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</si>
  <si>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</si>
  <si>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</si>
  <si>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令和６年●月</t>
    <rPh sb="0" eb="2">
      <t>レイワ</t>
    </rPh>
    <rPh sb="3" eb="4">
      <t>ネン</t>
    </rPh>
    <rPh sb="5" eb="6">
      <t>ガツ</t>
    </rPh>
    <phoneticPr fontId="8"/>
  </si>
  <si>
    <t>時間</t>
    <rPh sb="0" eb="2">
      <t>ジカン</t>
    </rPh>
    <phoneticPr fontId="8"/>
  </si>
  <si>
    <t>人</t>
    <rPh sb="0" eb="1">
      <t>ニン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</si>
</sst>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vertical="center"/>
    </xf>
    <xf numFmtId="0" fontId="10" fillId="0" borderId="0" xfId="1" applyFont="1" applyBorder="1" applyAlignment="1">
      <alignment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5" fillId="0" borderId="33" xfId="1" applyFont="1" applyBorder="1" applyAlignment="1">
      <alignment vertical="center"/>
    </xf>
    <xf numFmtId="0" fontId="5" fillId="0" borderId="34" xfId="1" applyFont="1" applyBorder="1" applyAlignment="1">
      <alignment vertical="center"/>
    </xf>
    <xf numFmtId="0" fontId="5" fillId="0" borderId="36" xfId="1" applyFont="1" applyBorder="1" applyAlignment="1">
      <alignment vertical="center"/>
    </xf>
    <xf numFmtId="0" fontId="5" fillId="0" borderId="34" xfId="1" applyFont="1" applyBorder="1" applyAlignment="1">
      <alignment horizontal="left" vertical="center"/>
    </xf>
    <xf numFmtId="0" fontId="5" fillId="0" borderId="36" xfId="1" applyFont="1" applyBorder="1" applyAlignment="1">
      <alignment horizontal="left" vertical="center"/>
    </xf>
    <xf numFmtId="0" fontId="10" fillId="0" borderId="37" xfId="1" applyFont="1" applyBorder="1" applyAlignment="1">
      <alignment vertical="center" shrinkToFit="1"/>
    </xf>
    <xf numFmtId="0" fontId="10" fillId="0" borderId="0" xfId="1" applyFont="1" applyBorder="1" applyAlignment="1">
      <alignment vertical="center" shrinkToFit="1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4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176" fontId="5" fillId="0" borderId="33" xfId="1" applyNumberFormat="1" applyFont="1" applyBorder="1" applyAlignment="1">
      <alignment horizontal="center" vertical="center"/>
    </xf>
    <xf numFmtId="176" fontId="5" fillId="0" borderId="34" xfId="1" applyNumberFormat="1" applyFont="1" applyBorder="1" applyAlignment="1">
      <alignment horizontal="center" vertical="center"/>
    </xf>
    <xf numFmtId="176" fontId="5" fillId="0" borderId="36" xfId="1" applyNumberFormat="1" applyFont="1" applyBorder="1" applyAlignment="1">
      <alignment horizontal="center" vertical="center"/>
    </xf>
    <xf numFmtId="176" fontId="10" fillId="0" borderId="33" xfId="1" applyNumberFormat="1" applyFont="1" applyBorder="1" applyAlignment="1">
      <alignment horizontal="center" vertical="center"/>
    </xf>
    <xf numFmtId="176" fontId="10" fillId="0" borderId="34" xfId="1" applyNumberFormat="1" applyFont="1" applyBorder="1" applyAlignment="1">
      <alignment horizontal="center" vertical="center"/>
    </xf>
    <xf numFmtId="176" fontId="10" fillId="0" borderId="36" xfId="1" applyNumberFormat="1" applyFont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10" fillId="0" borderId="25" xfId="1" applyFont="1" applyBorder="1" applyAlignment="1">
      <alignment horizontal="left" vertical="center"/>
    </xf>
    <xf numFmtId="0" fontId="5" fillId="0" borderId="25" xfId="1" applyFont="1" applyFill="1" applyBorder="1" applyAlignment="1">
      <alignment horizontal="right" vertical="center"/>
    </xf>
    <xf numFmtId="0" fontId="5" fillId="0" borderId="33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0" borderId="33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176" fontId="5" fillId="0" borderId="25" xfId="1" applyNumberFormat="1" applyFont="1" applyBorder="1" applyAlignment="1">
      <alignment horizontal="center" vertical="center"/>
    </xf>
    <xf numFmtId="176" fontId="10" fillId="0" borderId="25" xfId="1" applyNumberFormat="1" applyFont="1" applyBorder="1" applyAlignment="1">
      <alignment horizontal="center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R37"/>
  <sheetViews>
    <sheetView showGridLines="0" tabSelected="1" view="pageBreakPreview" zoomScaleNormal="100" zoomScaleSheetLayoutView="100" workbookViewId="0">
      <selection activeCell="B8" sqref="B8"/>
    </sheetView>
  </sheetViews>
  <sheetFormatPr defaultColWidth="10.28515625" defaultRowHeight="13.5"/>
  <cols>
    <col min="1" max="1" width="1.28515625" style="2" customWidth="1"/>
    <col min="2" max="2" width="14.5703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20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4" t="s">
        <v>0</v>
      </c>
      <c r="C6" s="23" t="s">
        <v>1</v>
      </c>
      <c r="D6" s="10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8" t="s">
        <v>14</v>
      </c>
      <c r="AK6" s="11"/>
      <c r="AL6" s="11"/>
      <c r="AM6" s="11"/>
    </row>
    <row r="7" spans="2:40" ht="18" customHeight="1" thickBot="1">
      <c r="B7" s="105"/>
      <c r="C7" s="24" t="s">
        <v>3</v>
      </c>
      <c r="D7" s="10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9"/>
      <c r="AK7" s="11"/>
      <c r="AL7" s="11"/>
      <c r="AM7" s="11"/>
    </row>
    <row r="8" spans="2:40" ht="21" customHeight="1">
      <c r="B8" s="72"/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IF(C8="A",0,IF(SUM(E8:AI8)&gt;$F$24,$F$24,SUM(E8:AI8)))</f>
        <v>0</v>
      </c>
      <c r="AK8" s="11"/>
      <c r="AL8" s="11"/>
      <c r="AM8" s="11"/>
    </row>
    <row r="9" spans="2:40" ht="21" customHeight="1">
      <c r="B9" s="72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2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2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75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77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79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75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75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44" ht="22.15" customHeight="1">
      <c r="B17" s="75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44" ht="22.15" customHeight="1">
      <c r="B18" s="75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44" ht="22.15" customHeight="1">
      <c r="B19" s="75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44" ht="22.15" customHeight="1">
      <c r="B20" s="75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44" ht="22.15" customHeight="1" thickBot="1">
      <c r="B21" s="11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69"/>
      <c r="AK21" s="11"/>
      <c r="AM21" s="11"/>
    </row>
    <row r="22" spans="2:44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44" s="33" customFormat="1" ht="17.25" customHeight="1">
      <c r="B23" s="94" t="s">
        <v>24</v>
      </c>
      <c r="C23" s="94"/>
      <c r="D23" s="94"/>
      <c r="E23" s="94"/>
      <c r="F23" s="94"/>
      <c r="G23" s="94"/>
      <c r="H23" s="95"/>
      <c r="I23" s="87"/>
      <c r="J23" s="80"/>
      <c r="K23" s="70" t="s">
        <v>28</v>
      </c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34"/>
      <c r="AN23" s="34"/>
    </row>
    <row r="24" spans="2:44" s="31" customFormat="1" ht="16.5" customHeight="1">
      <c r="B24" s="89" t="s">
        <v>25</v>
      </c>
      <c r="C24" s="90"/>
      <c r="D24" s="90"/>
      <c r="E24" s="91"/>
      <c r="F24" s="101"/>
      <c r="G24" s="102"/>
      <c r="H24" s="92" t="s">
        <v>30</v>
      </c>
      <c r="I24" s="93"/>
      <c r="J24" s="25"/>
      <c r="K24" s="88" t="s">
        <v>8</v>
      </c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99"/>
      <c r="X24" s="100"/>
      <c r="Y24" s="93" t="s">
        <v>4</v>
      </c>
      <c r="Z24" s="98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R24" s="27"/>
    </row>
    <row r="25" spans="2:44" s="31" customFormat="1" ht="16.5" customHeight="1">
      <c r="B25" s="36"/>
      <c r="C25" s="25"/>
      <c r="D25" s="25"/>
      <c r="E25" s="25"/>
      <c r="F25" s="25"/>
      <c r="G25" s="25"/>
      <c r="H25" s="25"/>
      <c r="I25" s="25"/>
      <c r="J25" s="25"/>
      <c r="K25" s="88" t="s">
        <v>9</v>
      </c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99"/>
      <c r="X25" s="100"/>
      <c r="Y25" s="93" t="s">
        <v>5</v>
      </c>
      <c r="Z25" s="98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R25" s="27"/>
    </row>
    <row r="26" spans="2:44" s="27" customFormat="1" ht="16.5" customHeight="1">
      <c r="C26" s="21"/>
      <c r="D26" s="21"/>
      <c r="E26" s="21"/>
      <c r="H26" s="21"/>
      <c r="I26" s="21"/>
      <c r="J26" s="21"/>
      <c r="K26" s="88" t="s">
        <v>18</v>
      </c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96" t="e">
        <f>W25/W24</f>
        <v>#DIV/0!</v>
      </c>
      <c r="X26" s="97"/>
      <c r="Y26" s="93" t="s">
        <v>5</v>
      </c>
      <c r="Z26" s="98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R26" s="21"/>
    </row>
    <row r="27" spans="2:44" s="27" customFormat="1" ht="16.5" customHeight="1">
      <c r="K27" s="88" t="s">
        <v>12</v>
      </c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99"/>
      <c r="X27" s="100"/>
      <c r="Y27" s="93" t="s">
        <v>4</v>
      </c>
      <c r="Z27" s="98"/>
      <c r="AA27" s="21"/>
      <c r="AB27" s="26"/>
      <c r="AC27" s="26"/>
      <c r="AD27" s="26"/>
      <c r="AE27" s="28"/>
      <c r="AF27" s="29"/>
      <c r="AG27" s="29"/>
      <c r="AH27" s="29"/>
      <c r="AI27" s="29"/>
      <c r="AJ27" s="29"/>
      <c r="AK27" s="29"/>
      <c r="AL27" s="26"/>
      <c r="AM27" s="21"/>
      <c r="AR27" s="21"/>
    </row>
    <row r="28" spans="2:44" s="27" customFormat="1" ht="16.5" customHeight="1">
      <c r="K28" s="88" t="s">
        <v>11</v>
      </c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96">
        <f>ROUNDDOWN(W24*4+((W27-28)*W24/7),1)</f>
        <v>0</v>
      </c>
      <c r="X28" s="97"/>
      <c r="Y28" s="93" t="s">
        <v>4</v>
      </c>
      <c r="Z28" s="98"/>
      <c r="AA28" s="32" t="s">
        <v>10</v>
      </c>
      <c r="AB28" s="26"/>
      <c r="AC28" s="26"/>
      <c r="AD28" s="26"/>
      <c r="AE28" s="28"/>
      <c r="AF28" s="29"/>
      <c r="AG28" s="29"/>
      <c r="AH28" s="29"/>
      <c r="AI28" s="29"/>
      <c r="AJ28" s="29"/>
      <c r="AK28" s="29"/>
      <c r="AL28" s="26"/>
      <c r="AM28" s="21"/>
    </row>
    <row r="29" spans="2:44" s="27" customFormat="1" ht="16.5" customHeight="1">
      <c r="K29" s="88" t="s">
        <v>13</v>
      </c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96" t="e">
        <f>ROUNDDOWN(W26*W28,1)</f>
        <v>#DIV/0!</v>
      </c>
      <c r="X29" s="97"/>
      <c r="Y29" s="93" t="s">
        <v>5</v>
      </c>
      <c r="Z29" s="98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21"/>
    </row>
    <row r="30" spans="2:44" s="27" customFormat="1" ht="17.25" customHeight="1"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44" s="27" customFormat="1" ht="17.25" customHeight="1"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44" s="27" customFormat="1" ht="17.25" customHeight="1"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dataConsolidate/>
  <mergeCells count="27">
    <mergeCell ref="X2:AJ2"/>
    <mergeCell ref="B6:B7"/>
    <mergeCell ref="D6:D7"/>
    <mergeCell ref="AJ6:AJ7"/>
    <mergeCell ref="B21:AI21"/>
    <mergeCell ref="Y24:Z24"/>
    <mergeCell ref="W25:X25"/>
    <mergeCell ref="Y25:Z25"/>
    <mergeCell ref="W26:X26"/>
    <mergeCell ref="Y26:Z26"/>
    <mergeCell ref="W24:X24"/>
    <mergeCell ref="W29:X29"/>
    <mergeCell ref="Y29:Z29"/>
    <mergeCell ref="W27:X27"/>
    <mergeCell ref="Y27:Z27"/>
    <mergeCell ref="W28:X28"/>
    <mergeCell ref="Y28:Z28"/>
    <mergeCell ref="K28:V28"/>
    <mergeCell ref="K29:V29"/>
    <mergeCell ref="B24:E24"/>
    <mergeCell ref="H24:I24"/>
    <mergeCell ref="B23:H23"/>
    <mergeCell ref="K24:V24"/>
    <mergeCell ref="K25:V25"/>
    <mergeCell ref="K26:V26"/>
    <mergeCell ref="K27:V27"/>
    <mergeCell ref="F24:G24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"施設長,管理者（特定）,医師,生活相談員,計画作成担当者,機能訓練指導員,栄養士,管理栄養士,事務職員,調理員,その他"</formula1>
    </dataValidation>
  </dataValidations>
  <printOptions horizontalCentered="1"/>
  <pageMargins left="0.49" right="0.39" top="0.39" bottom="0.36" header="0.35" footer="0.38"/>
  <pageSetup paperSize="9" scale="80" fitToHeight="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N41"/>
  <sheetViews>
    <sheetView showGridLines="0" view="pageBreakPreview" zoomScaleNormal="100" zoomScaleSheetLayoutView="100" workbookViewId="0">
      <selection activeCell="J29" sqref="J29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tr">
        <f>'常勤換算表（看介護以外）'!B4</f>
        <v>令和６年●月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4" t="s">
        <v>0</v>
      </c>
      <c r="C6" s="23" t="s">
        <v>1</v>
      </c>
      <c r="D6" s="10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8" t="s">
        <v>14</v>
      </c>
      <c r="AK6" s="11"/>
      <c r="AL6" s="11"/>
      <c r="AM6" s="11"/>
    </row>
    <row r="7" spans="2:40" ht="18" customHeight="1" thickBot="1">
      <c r="B7" s="105"/>
      <c r="C7" s="24" t="s">
        <v>3</v>
      </c>
      <c r="D7" s="10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9"/>
      <c r="AK7" s="11"/>
      <c r="AL7" s="11"/>
      <c r="AM7" s="11"/>
    </row>
    <row r="8" spans="2:40" ht="21" customHeight="1">
      <c r="B8" s="40" t="s">
        <v>7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40" ht="22.15" customHeight="1">
      <c r="B17" s="43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40" ht="22.15" customHeight="1">
      <c r="B18" s="43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40" ht="22.15" customHeight="1">
      <c r="B19" s="43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40" ht="22.15" customHeight="1">
      <c r="B20" s="43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40" ht="22.15" customHeight="1" thickBot="1">
      <c r="B21" s="11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69">
        <f>SUM(AJ8:AJ20)</f>
        <v>0</v>
      </c>
      <c r="AK21" s="11"/>
      <c r="AM21" s="11"/>
    </row>
    <row r="22" spans="2:40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40" s="68" customFormat="1" ht="16.5" customHeight="1">
      <c r="B23" s="94" t="s">
        <v>27</v>
      </c>
      <c r="C23" s="94"/>
      <c r="D23" s="94"/>
      <c r="E23" s="94"/>
      <c r="F23" s="94"/>
      <c r="G23" s="94"/>
      <c r="H23" s="94"/>
      <c r="I23" s="80"/>
      <c r="J23" s="80"/>
      <c r="K23" s="80"/>
      <c r="L23" s="70" t="s">
        <v>28</v>
      </c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80"/>
      <c r="AE23" s="80"/>
      <c r="AF23" s="80"/>
      <c r="AG23" s="80"/>
      <c r="AH23" s="80"/>
      <c r="AI23" s="80"/>
      <c r="AJ23" s="80"/>
      <c r="AK23" s="80"/>
      <c r="AL23" s="67"/>
      <c r="AN23" s="67"/>
    </row>
    <row r="24" spans="2:40" s="31" customFormat="1" ht="17.25" customHeight="1">
      <c r="B24" s="98" t="s">
        <v>15</v>
      </c>
      <c r="C24" s="98"/>
      <c r="D24" s="98"/>
      <c r="E24" s="98"/>
      <c r="F24" s="98"/>
      <c r="G24" s="122">
        <f>COUNTIF(C8:C20,"A")</f>
        <v>0</v>
      </c>
      <c r="H24" s="123"/>
      <c r="I24" s="92" t="s">
        <v>31</v>
      </c>
      <c r="J24" s="93"/>
      <c r="K24" s="49"/>
      <c r="L24" s="88" t="s">
        <v>8</v>
      </c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99"/>
      <c r="X24" s="100"/>
      <c r="Y24" s="93" t="s">
        <v>4</v>
      </c>
      <c r="Z24" s="98"/>
      <c r="AA24" s="27"/>
      <c r="AB24" s="21"/>
      <c r="AC24" s="21"/>
      <c r="AD24" s="25"/>
      <c r="AE24" s="25"/>
      <c r="AF24" s="25"/>
      <c r="AG24" s="25"/>
      <c r="AH24" s="25"/>
      <c r="AI24" s="25"/>
      <c r="AJ24" s="25"/>
      <c r="AK24" s="25"/>
      <c r="AL24" s="25"/>
    </row>
    <row r="25" spans="2:40" s="31" customFormat="1" ht="17.25" customHeight="1">
      <c r="B25" s="98" t="s">
        <v>16</v>
      </c>
      <c r="C25" s="98"/>
      <c r="D25" s="98"/>
      <c r="E25" s="98"/>
      <c r="F25" s="98"/>
      <c r="G25" s="124">
        <f>AJ21</f>
        <v>0</v>
      </c>
      <c r="H25" s="125"/>
      <c r="I25" s="92" t="s">
        <v>30</v>
      </c>
      <c r="J25" s="93"/>
      <c r="K25" s="49"/>
      <c r="L25" s="88" t="s">
        <v>9</v>
      </c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99"/>
      <c r="X25" s="100"/>
      <c r="Y25" s="93" t="s">
        <v>5</v>
      </c>
      <c r="Z25" s="98"/>
      <c r="AA25" s="27"/>
      <c r="AB25" s="21"/>
      <c r="AC25" s="21"/>
      <c r="AD25" s="25"/>
      <c r="AE25" s="25"/>
      <c r="AF25" s="25"/>
      <c r="AG25" s="25"/>
      <c r="AH25" s="25"/>
      <c r="AI25" s="25"/>
      <c r="AJ25" s="25"/>
      <c r="AK25" s="25"/>
      <c r="AL25" s="25"/>
    </row>
    <row r="26" spans="2:40" s="31" customFormat="1" ht="17.25" customHeight="1">
      <c r="B26" s="98" t="s">
        <v>26</v>
      </c>
      <c r="C26" s="98"/>
      <c r="D26" s="98"/>
      <c r="E26" s="98"/>
      <c r="F26" s="98"/>
      <c r="G26" s="126"/>
      <c r="H26" s="101"/>
      <c r="I26" s="92" t="s">
        <v>30</v>
      </c>
      <c r="J26" s="93"/>
      <c r="K26" s="49"/>
      <c r="L26" s="88" t="s">
        <v>18</v>
      </c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96" t="e">
        <f>W25/W24</f>
        <v>#DIV/0!</v>
      </c>
      <c r="X26" s="97"/>
      <c r="Y26" s="93" t="s">
        <v>5</v>
      </c>
      <c r="Z26" s="98"/>
      <c r="AA26" s="21"/>
      <c r="AB26" s="21"/>
      <c r="AC26" s="21"/>
      <c r="AD26" s="25"/>
      <c r="AE26" s="25"/>
      <c r="AF26" s="25"/>
      <c r="AG26" s="25"/>
      <c r="AH26" s="25"/>
      <c r="AI26" s="25"/>
      <c r="AJ26" s="25"/>
      <c r="AK26" s="25"/>
      <c r="AL26" s="25"/>
    </row>
    <row r="27" spans="2:40" s="31" customFormat="1" ht="17.25" customHeight="1">
      <c r="B27" s="98" t="s">
        <v>17</v>
      </c>
      <c r="C27" s="98"/>
      <c r="D27" s="98"/>
      <c r="E27" s="98"/>
      <c r="F27" s="98"/>
      <c r="G27" s="112" t="e">
        <f>ROUNDDOWN(G25/G26,1)</f>
        <v>#DIV/0!</v>
      </c>
      <c r="H27" s="113"/>
      <c r="I27" s="113"/>
      <c r="J27" s="114"/>
      <c r="K27" s="49"/>
      <c r="L27" s="88" t="s">
        <v>12</v>
      </c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99"/>
      <c r="X27" s="100"/>
      <c r="Y27" s="93" t="s">
        <v>4</v>
      </c>
      <c r="Z27" s="98"/>
      <c r="AA27" s="21"/>
      <c r="AB27" s="21"/>
      <c r="AC27" s="21"/>
      <c r="AD27" s="25"/>
      <c r="AE27" s="25"/>
      <c r="AF27" s="25"/>
      <c r="AG27" s="25"/>
      <c r="AH27" s="25"/>
      <c r="AI27" s="25"/>
      <c r="AJ27" s="25"/>
      <c r="AK27" s="25"/>
      <c r="AL27" s="25"/>
    </row>
    <row r="28" spans="2:40" s="31" customFormat="1" ht="17.25" customHeight="1">
      <c r="B28" s="121" t="s">
        <v>19</v>
      </c>
      <c r="C28" s="121"/>
      <c r="D28" s="121"/>
      <c r="E28" s="121"/>
      <c r="F28" s="121"/>
      <c r="G28" s="115" t="e">
        <f>G24+G27</f>
        <v>#DIV/0!</v>
      </c>
      <c r="H28" s="116"/>
      <c r="I28" s="116"/>
      <c r="J28" s="117"/>
      <c r="K28" s="49"/>
      <c r="L28" s="88" t="s">
        <v>11</v>
      </c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96">
        <f>ROUNDDOWN(W24*4+((W27-28)*W24/7),1)</f>
        <v>0</v>
      </c>
      <c r="X28" s="97"/>
      <c r="Y28" s="93" t="s">
        <v>4</v>
      </c>
      <c r="Z28" s="98"/>
      <c r="AA28" s="32" t="s">
        <v>10</v>
      </c>
      <c r="AB28" s="21"/>
      <c r="AC28" s="21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2:40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25"/>
      <c r="K29" s="49"/>
      <c r="L29" s="88" t="s">
        <v>13</v>
      </c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96" t="e">
        <f>ROUNDDOWN(W26*W28,1)</f>
        <v>#DIV/0!</v>
      </c>
      <c r="X29" s="97"/>
      <c r="Y29" s="93" t="s">
        <v>5</v>
      </c>
      <c r="Z29" s="98"/>
      <c r="AA29" s="27"/>
      <c r="AB29" s="21"/>
      <c r="AC29" s="21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2:40" s="27" customFormat="1" ht="17.25" customHeight="1">
      <c r="B30" s="81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40" s="27" customFormat="1" ht="17.25" customHeight="1">
      <c r="B31" s="118"/>
      <c r="C31" s="118"/>
      <c r="D31" s="118"/>
      <c r="E31" s="118"/>
      <c r="F31" s="118"/>
      <c r="G31" s="118"/>
      <c r="H31" s="118"/>
      <c r="I31" s="119"/>
      <c r="J31" s="119"/>
      <c r="K31" s="120"/>
      <c r="L31" s="120"/>
      <c r="M31" s="82"/>
      <c r="N31" s="82"/>
      <c r="O31" s="82"/>
      <c r="P31" s="82"/>
      <c r="Q31" s="82"/>
      <c r="R31" s="82"/>
      <c r="S31" s="82"/>
      <c r="T31" s="82"/>
      <c r="U31" s="119"/>
      <c r="V31" s="119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40" s="27" customFormat="1" ht="17.25" customHeight="1">
      <c r="B32" s="86"/>
      <c r="C32" s="86"/>
      <c r="D32" s="86"/>
      <c r="E32" s="86"/>
      <c r="F32" s="86"/>
      <c r="G32" s="86"/>
      <c r="H32" s="86"/>
      <c r="I32" s="119"/>
      <c r="J32" s="119"/>
      <c r="K32" s="120"/>
      <c r="L32" s="120"/>
      <c r="M32" s="82"/>
      <c r="N32" s="82"/>
      <c r="O32" s="82"/>
      <c r="P32" s="82"/>
      <c r="Q32" s="82"/>
      <c r="R32" s="82"/>
      <c r="S32" s="82"/>
      <c r="T32" s="82"/>
      <c r="U32" s="83"/>
      <c r="V32" s="83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118"/>
      <c r="C33" s="118"/>
      <c r="D33" s="118"/>
      <c r="E33" s="118"/>
      <c r="F33" s="118"/>
      <c r="G33" s="118"/>
      <c r="H33" s="118"/>
      <c r="I33" s="119"/>
      <c r="J33" s="119"/>
      <c r="K33" s="120"/>
      <c r="L33" s="120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118"/>
      <c r="C34" s="118"/>
      <c r="D34" s="118"/>
      <c r="E34" s="118"/>
      <c r="F34" s="118"/>
      <c r="G34" s="118"/>
      <c r="H34" s="118"/>
      <c r="I34" s="119"/>
      <c r="J34" s="119"/>
      <c r="K34" s="120"/>
      <c r="L34" s="120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118"/>
      <c r="C35" s="118"/>
      <c r="D35" s="118"/>
      <c r="E35" s="118"/>
      <c r="F35" s="118"/>
      <c r="G35" s="118"/>
      <c r="H35" s="118"/>
      <c r="I35" s="119"/>
      <c r="J35" s="119"/>
      <c r="K35" s="120"/>
      <c r="L35" s="120"/>
      <c r="M35" s="85"/>
      <c r="N35" s="82"/>
      <c r="O35" s="84"/>
      <c r="P35" s="82"/>
      <c r="Q35" s="82"/>
      <c r="R35" s="82"/>
      <c r="S35" s="82"/>
      <c r="T35" s="82"/>
      <c r="U35" s="82"/>
      <c r="V35" s="82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118"/>
      <c r="C36" s="118"/>
      <c r="D36" s="118"/>
      <c r="E36" s="118"/>
      <c r="F36" s="118"/>
      <c r="G36" s="118"/>
      <c r="H36" s="118"/>
      <c r="I36" s="119"/>
      <c r="J36" s="119"/>
      <c r="K36" s="120"/>
      <c r="L36" s="120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84"/>
      <c r="C37" s="82"/>
      <c r="D37" s="82"/>
      <c r="E37" s="82"/>
      <c r="F37" s="82"/>
      <c r="G37" s="84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55">
    <mergeCell ref="X2:AJ2"/>
    <mergeCell ref="B6:B7"/>
    <mergeCell ref="D6:D7"/>
    <mergeCell ref="B21:AI21"/>
    <mergeCell ref="AJ6:AJ7"/>
    <mergeCell ref="U31:V31"/>
    <mergeCell ref="B31:H31"/>
    <mergeCell ref="B33:H33"/>
    <mergeCell ref="I33:J33"/>
    <mergeCell ref="K33:L33"/>
    <mergeCell ref="B27:F27"/>
    <mergeCell ref="G24:H24"/>
    <mergeCell ref="G25:H25"/>
    <mergeCell ref="G26:H26"/>
    <mergeCell ref="B24:F24"/>
    <mergeCell ref="B25:F25"/>
    <mergeCell ref="B26:F26"/>
    <mergeCell ref="B28:F28"/>
    <mergeCell ref="I31:J31"/>
    <mergeCell ref="I32:J32"/>
    <mergeCell ref="K31:L31"/>
    <mergeCell ref="K32:L32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  <mergeCell ref="B23:H23"/>
    <mergeCell ref="W24:X24"/>
    <mergeCell ref="Y24:Z24"/>
    <mergeCell ref="W25:X25"/>
    <mergeCell ref="Y25:Z25"/>
    <mergeCell ref="L24:V24"/>
    <mergeCell ref="L25:V25"/>
    <mergeCell ref="I24:J24"/>
    <mergeCell ref="I25:J25"/>
    <mergeCell ref="W29:X29"/>
    <mergeCell ref="Y29:Z29"/>
    <mergeCell ref="L28:V28"/>
    <mergeCell ref="L29:V29"/>
    <mergeCell ref="W26:X26"/>
    <mergeCell ref="Y26:Z26"/>
    <mergeCell ref="W27:X27"/>
    <mergeCell ref="Y27:Z27"/>
    <mergeCell ref="L26:V26"/>
    <mergeCell ref="L27:V27"/>
    <mergeCell ref="I26:J26"/>
    <mergeCell ref="G27:J27"/>
    <mergeCell ref="G28:J28"/>
    <mergeCell ref="W28:X28"/>
    <mergeCell ref="Y28:Z28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2" right="0.43307086614173229" top="0.39" bottom="0.36" header="0.35" footer="0.38"/>
  <pageSetup paperSize="9" scale="81" fitToHeight="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N33"/>
  <sheetViews>
    <sheetView showGridLines="0" view="pageBreakPreview" zoomScaleNormal="100" zoomScaleSheetLayoutView="100" workbookViewId="0">
      <selection activeCell="B8" sqref="B8:B12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tr">
        <f>'常勤換算表（看介護以外）'!B4</f>
        <v>令和６年●月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4" t="s">
        <v>0</v>
      </c>
      <c r="C6" s="23" t="s">
        <v>1</v>
      </c>
      <c r="D6" s="10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8" t="s">
        <v>14</v>
      </c>
      <c r="AK6" s="11"/>
      <c r="AL6" s="11"/>
      <c r="AM6" s="11"/>
    </row>
    <row r="7" spans="2:40" ht="18" customHeight="1" thickBot="1">
      <c r="B7" s="105"/>
      <c r="C7" s="24" t="s">
        <v>3</v>
      </c>
      <c r="D7" s="10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9"/>
      <c r="AK7" s="11"/>
      <c r="AL7" s="11"/>
      <c r="AM7" s="11"/>
    </row>
    <row r="8" spans="2:40" ht="21" customHeight="1">
      <c r="B8" s="40" t="s">
        <v>6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40" ht="22.15" customHeight="1">
      <c r="B17" s="43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40" ht="22.15" customHeight="1">
      <c r="B18" s="43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40" ht="22.15" customHeight="1">
      <c r="B19" s="43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40" ht="22.15" customHeight="1">
      <c r="B20" s="43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40" ht="22.15" customHeight="1" thickBot="1">
      <c r="B21" s="11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69">
        <f>SUM(AJ8:AJ20)</f>
        <v>0</v>
      </c>
      <c r="AK21" s="11"/>
      <c r="AM21" s="11"/>
    </row>
    <row r="22" spans="2:40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40" s="68" customFormat="1" ht="16.5" customHeight="1">
      <c r="B23" s="94" t="s">
        <v>27</v>
      </c>
      <c r="C23" s="94"/>
      <c r="D23" s="94"/>
      <c r="E23" s="94"/>
      <c r="F23" s="94"/>
      <c r="G23" s="94"/>
      <c r="H23" s="94"/>
      <c r="I23" s="80"/>
      <c r="J23" s="80"/>
      <c r="K23" s="80"/>
      <c r="L23" s="70" t="s">
        <v>28</v>
      </c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80"/>
      <c r="AE23" s="80"/>
      <c r="AF23" s="80"/>
      <c r="AG23" s="80"/>
      <c r="AH23" s="80"/>
      <c r="AI23" s="80"/>
      <c r="AJ23" s="80"/>
      <c r="AK23" s="80"/>
      <c r="AL23" s="67"/>
      <c r="AN23" s="67"/>
    </row>
    <row r="24" spans="2:40" s="31" customFormat="1" ht="17.25" customHeight="1">
      <c r="B24" s="98" t="s">
        <v>15</v>
      </c>
      <c r="C24" s="98"/>
      <c r="D24" s="98"/>
      <c r="E24" s="98"/>
      <c r="F24" s="98"/>
      <c r="G24" s="122">
        <f>COUNTIF(C8:C20,"A")</f>
        <v>0</v>
      </c>
      <c r="H24" s="123"/>
      <c r="I24" s="92" t="s">
        <v>31</v>
      </c>
      <c r="J24" s="93"/>
      <c r="K24" s="49"/>
      <c r="L24" s="88" t="s">
        <v>8</v>
      </c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99"/>
      <c r="X24" s="100"/>
      <c r="Y24" s="93" t="s">
        <v>4</v>
      </c>
      <c r="Z24" s="98"/>
      <c r="AA24" s="27"/>
      <c r="AB24" s="21"/>
      <c r="AC24" s="21"/>
      <c r="AD24" s="25"/>
      <c r="AE24" s="25"/>
      <c r="AF24" s="25"/>
      <c r="AG24" s="25"/>
      <c r="AH24" s="25"/>
      <c r="AI24" s="25"/>
      <c r="AJ24" s="25"/>
      <c r="AK24" s="25"/>
      <c r="AL24" s="25"/>
    </row>
    <row r="25" spans="2:40" s="31" customFormat="1" ht="17.25" customHeight="1">
      <c r="B25" s="98" t="s">
        <v>16</v>
      </c>
      <c r="C25" s="98"/>
      <c r="D25" s="98"/>
      <c r="E25" s="98"/>
      <c r="F25" s="98"/>
      <c r="G25" s="124">
        <f>AJ21</f>
        <v>0</v>
      </c>
      <c r="H25" s="125"/>
      <c r="I25" s="92" t="s">
        <v>30</v>
      </c>
      <c r="J25" s="93"/>
      <c r="K25" s="49"/>
      <c r="L25" s="88" t="s">
        <v>9</v>
      </c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99"/>
      <c r="X25" s="100"/>
      <c r="Y25" s="93" t="s">
        <v>5</v>
      </c>
      <c r="Z25" s="98"/>
      <c r="AA25" s="27"/>
      <c r="AB25" s="21"/>
      <c r="AC25" s="21"/>
      <c r="AD25" s="25"/>
      <c r="AE25" s="25"/>
      <c r="AF25" s="25"/>
      <c r="AG25" s="25"/>
      <c r="AH25" s="25"/>
      <c r="AI25" s="25"/>
      <c r="AJ25" s="25"/>
      <c r="AK25" s="25"/>
      <c r="AL25" s="25"/>
    </row>
    <row r="26" spans="2:40" s="31" customFormat="1" ht="17.25" customHeight="1">
      <c r="B26" s="98" t="s">
        <v>26</v>
      </c>
      <c r="C26" s="98"/>
      <c r="D26" s="98"/>
      <c r="E26" s="98"/>
      <c r="F26" s="98"/>
      <c r="G26" s="126"/>
      <c r="H26" s="101"/>
      <c r="I26" s="92" t="s">
        <v>30</v>
      </c>
      <c r="J26" s="93"/>
      <c r="K26" s="49"/>
      <c r="L26" s="88" t="s">
        <v>18</v>
      </c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96" t="e">
        <f>W25/W24</f>
        <v>#DIV/0!</v>
      </c>
      <c r="X26" s="97"/>
      <c r="Y26" s="93" t="s">
        <v>5</v>
      </c>
      <c r="Z26" s="98"/>
      <c r="AA26" s="21"/>
      <c r="AB26" s="21"/>
      <c r="AC26" s="21"/>
      <c r="AD26" s="25"/>
      <c r="AE26" s="25"/>
      <c r="AF26" s="25"/>
      <c r="AG26" s="25"/>
      <c r="AH26" s="25"/>
      <c r="AI26" s="25"/>
      <c r="AJ26" s="25"/>
      <c r="AK26" s="25"/>
      <c r="AL26" s="25"/>
    </row>
    <row r="27" spans="2:40" s="31" customFormat="1" ht="17.25" customHeight="1">
      <c r="B27" s="98" t="s">
        <v>17</v>
      </c>
      <c r="C27" s="98"/>
      <c r="D27" s="98"/>
      <c r="E27" s="98"/>
      <c r="F27" s="98"/>
      <c r="G27" s="127" t="e">
        <f>ROUNDDOWN(G25/G26,1)</f>
        <v>#DIV/0!</v>
      </c>
      <c r="H27" s="127"/>
      <c r="I27" s="127"/>
      <c r="J27" s="127"/>
      <c r="K27" s="49"/>
      <c r="L27" s="88" t="s">
        <v>12</v>
      </c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99"/>
      <c r="X27" s="100"/>
      <c r="Y27" s="93" t="s">
        <v>4</v>
      </c>
      <c r="Z27" s="98"/>
      <c r="AA27" s="21"/>
      <c r="AB27" s="21"/>
      <c r="AC27" s="21"/>
      <c r="AD27" s="25"/>
      <c r="AE27" s="25"/>
      <c r="AF27" s="25"/>
      <c r="AG27" s="25"/>
      <c r="AH27" s="25"/>
      <c r="AI27" s="25"/>
      <c r="AJ27" s="25"/>
      <c r="AK27" s="25"/>
      <c r="AL27" s="25"/>
    </row>
    <row r="28" spans="2:40" s="31" customFormat="1" ht="17.25" customHeight="1">
      <c r="B28" s="121" t="s">
        <v>23</v>
      </c>
      <c r="C28" s="121"/>
      <c r="D28" s="121"/>
      <c r="E28" s="121"/>
      <c r="F28" s="121"/>
      <c r="G28" s="128" t="e">
        <f>G24+G27</f>
        <v>#DIV/0!</v>
      </c>
      <c r="H28" s="128"/>
      <c r="I28" s="128"/>
      <c r="J28" s="128"/>
      <c r="K28" s="49"/>
      <c r="L28" s="88" t="s">
        <v>11</v>
      </c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96">
        <f>ROUNDDOWN(W24*4+((W27-28)*W24/7),1)</f>
        <v>0</v>
      </c>
      <c r="X28" s="97"/>
      <c r="Y28" s="93" t="s">
        <v>4</v>
      </c>
      <c r="Z28" s="98"/>
      <c r="AA28" s="32" t="s">
        <v>10</v>
      </c>
      <c r="AB28" s="21"/>
      <c r="AC28" s="21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2:40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25"/>
      <c r="K29" s="49"/>
      <c r="L29" s="88" t="s">
        <v>13</v>
      </c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96" t="e">
        <f>ROUNDDOWN(W26*W28,1)</f>
        <v>#DIV/0!</v>
      </c>
      <c r="X29" s="97"/>
      <c r="Y29" s="93" t="s">
        <v>5</v>
      </c>
      <c r="Z29" s="98"/>
      <c r="AA29" s="27"/>
      <c r="AB29" s="21"/>
      <c r="AC29" s="21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2:40" s="17" customFormat="1" ht="17.25" customHeight="1">
      <c r="AK30" s="18"/>
    </row>
    <row r="31" spans="2:40" s="17" customFormat="1" ht="27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18"/>
    </row>
    <row r="32" spans="2:40" s="17" customFormat="1" ht="27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18"/>
    </row>
    <row r="33" spans="37:37" s="17" customFormat="1" ht="15.75" customHeight="1">
      <c r="AK33" s="18"/>
    </row>
  </sheetData>
  <mergeCells count="37">
    <mergeCell ref="B23:H23"/>
    <mergeCell ref="X2:AJ2"/>
    <mergeCell ref="B6:B7"/>
    <mergeCell ref="D6:D7"/>
    <mergeCell ref="AJ6:AJ7"/>
    <mergeCell ref="B21:AI21"/>
    <mergeCell ref="B27:F27"/>
    <mergeCell ref="B28:F28"/>
    <mergeCell ref="L24:V24"/>
    <mergeCell ref="L26:V26"/>
    <mergeCell ref="L28:V28"/>
    <mergeCell ref="B24:F24"/>
    <mergeCell ref="G24:H24"/>
    <mergeCell ref="B25:F25"/>
    <mergeCell ref="G25:H25"/>
    <mergeCell ref="B26:F26"/>
    <mergeCell ref="G26:H26"/>
    <mergeCell ref="W24:X24"/>
    <mergeCell ref="Y24:Z24"/>
    <mergeCell ref="L25:V25"/>
    <mergeCell ref="W25:X25"/>
    <mergeCell ref="Y25:Z25"/>
    <mergeCell ref="W26:X26"/>
    <mergeCell ref="Y26:Z26"/>
    <mergeCell ref="L27:V27"/>
    <mergeCell ref="W27:X27"/>
    <mergeCell ref="Y27:Z27"/>
    <mergeCell ref="W28:X28"/>
    <mergeCell ref="Y28:Z28"/>
    <mergeCell ref="L29:V29"/>
    <mergeCell ref="W29:X29"/>
    <mergeCell ref="Y29:Z29"/>
    <mergeCell ref="I24:J24"/>
    <mergeCell ref="I25:J25"/>
    <mergeCell ref="I26:J26"/>
    <mergeCell ref="G27:J27"/>
    <mergeCell ref="G28:J28"/>
  </mergeCells>
  <phoneticPr fontId="8"/>
  <dataValidations disablePrompts="1" count="1">
    <dataValidation type="list" allowBlank="1" showInputMessage="1" showErrorMessage="1" sqref="C8:C20">
      <formula1>"A,B,C,D"</formula1>
    </dataValidation>
  </dataValidations>
  <printOptions horizontalCentered="1"/>
  <pageMargins left="0.54" right="0.43307086614173229" top="0.39" bottom="0.36" header="0.35" footer="0.38"/>
  <pageSetup paperSize="9" scale="80" fitToHeight="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2023-05-10T01:30:07Z</dcterms:created>
  <dcterms:modified xsi:type="dcterms:W3CDTF">2024-06-05T05:50:21Z</dcterms:modified>
</cp:coreProperties>
</file>