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370" yWindow="-120" windowWidth="29040" windowHeight="15720"/>
  </bookViews>
  <sheets>
    <sheet name="常勤換算表（リハ・看介護以外）" sheetId="4" r:id="rId1"/>
    <sheet name="常勤換算表（リハビリ）" sheetId="6" r:id="rId2"/>
    <sheet name="常勤換算表（看護）" sheetId="2" r:id="rId3"/>
    <sheet name="常勤換算表（介護）" sheetId="5" r:id="rId4"/>
    <sheet name="Sheet3" sheetId="3" state="hidden" r:id="rId5"/>
  </sheets>
  <definedNames>
    <definedName name="_xlnm.Print_Area" localSheetId="0">'常勤換算表（リハ・看介護以外）'!$A$1:$AK$34</definedName>
    <definedName name="_xlnm.Print_Area" localSheetId="1">'常勤換算表（リハビリ）'!$A$1:$AK$34</definedName>
    <definedName name="_xlnm.Print_Area" localSheetId="3">'常勤換算表（介護）'!$A$1:$AK$38</definedName>
    <definedName name="_xlnm.Print_Area" localSheetId="2">'常勤換算表（看護）'!$A$1:$AK$38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6" l="1"/>
  <c r="I31" i="6"/>
  <c r="I29" i="6"/>
  <c r="AJ20" i="6"/>
  <c r="AJ19" i="6"/>
  <c r="AJ18" i="6"/>
  <c r="AJ17" i="6"/>
  <c r="AJ16" i="6"/>
  <c r="AJ15" i="6"/>
  <c r="AJ14" i="6"/>
  <c r="AJ13" i="6"/>
  <c r="AJ12" i="6"/>
  <c r="AJ11" i="6"/>
  <c r="AJ10" i="6"/>
  <c r="AJ9" i="6"/>
  <c r="AJ8" i="6"/>
  <c r="AJ20" i="4"/>
  <c r="I33" i="5"/>
  <c r="I35" i="5" l="1"/>
  <c r="G24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21" i="5" s="1"/>
  <c r="G25" i="5" s="1"/>
  <c r="G27" i="5" s="1"/>
  <c r="I31" i="4"/>
  <c r="I29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I36" i="5" l="1"/>
  <c r="I32" i="4"/>
  <c r="G28" i="5"/>
  <c r="I33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I35" i="2" l="1"/>
  <c r="I36" i="2" s="1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<sst xmlns="http://schemas.openxmlformats.org/spreadsheetml/2006/main" count="116" uniqueCount="45">
  <si>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</si>
  <si>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</si>
  <si>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</si>
  <si>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</si>
  <si>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</si>
  <si>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</si>
  <si>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</si>
  <si>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</si>
  <si>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</si>
  <si>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</si>
  <si>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</si>
  <si>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</si>
  <si>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</si>
  <si>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</si>
  <si>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</si>
  <si>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</si>
  <si>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</si>
  <si>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</si>
  <si>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【参考】１か月単位の変形労働時間制を採用している場合の１か月の勤務時間の上限（週５日、１日８時間勤務の場合）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4" eb="45">
      <t>ニチ</t>
    </rPh>
    <rPh sb="46" eb="48">
      <t>ジカン</t>
    </rPh>
    <rPh sb="48" eb="50">
      <t>キンム</t>
    </rPh>
    <rPh sb="51" eb="53">
      <t>バアイ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</si>
  <si>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</si>
  <si>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</si>
  <si>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</si>
  <si>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</si>
  <si>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</si>
  <si>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</si>
  <si>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</si>
  <si>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</si>
  <si>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</si>
  <si>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医師兼施設管理者</t>
    <rPh sb="0" eb="2">
      <t>イシ</t>
    </rPh>
    <rPh sb="2" eb="3">
      <t>ケン</t>
    </rPh>
    <rPh sb="3" eb="5">
      <t>シセツ</t>
    </rPh>
    <rPh sb="5" eb="8">
      <t>カンリシャ</t>
    </rPh>
    <phoneticPr fontId="7"/>
  </si>
  <si>
    <t>医師（施設管理者を除く）</t>
    <rPh sb="0" eb="2">
      <t>イシ</t>
    </rPh>
    <rPh sb="3" eb="5">
      <t>シセツ</t>
    </rPh>
    <rPh sb="5" eb="8">
      <t>カンリシャ</t>
    </rPh>
    <rPh sb="9" eb="10">
      <t>ノゾ</t>
    </rPh>
    <phoneticPr fontId="7"/>
  </si>
  <si>
    <t>薬剤師</t>
    <rPh sb="0" eb="3">
      <t>ヤクザイシ</t>
    </rPh>
    <phoneticPr fontId="7"/>
  </si>
  <si>
    <t>支援相談員</t>
    <rPh sb="0" eb="2">
      <t>シエン</t>
    </rPh>
    <rPh sb="2" eb="5">
      <t>ソウダンイン</t>
    </rPh>
    <phoneticPr fontId="7"/>
  </si>
  <si>
    <t>理学療法士</t>
    <rPh sb="0" eb="2">
      <t>リガク</t>
    </rPh>
    <rPh sb="2" eb="5">
      <t>リョウホウシ</t>
    </rPh>
    <phoneticPr fontId="7"/>
  </si>
  <si>
    <t>作業療法士</t>
    <rPh sb="0" eb="2">
      <t>サギョウ</t>
    </rPh>
    <rPh sb="2" eb="5">
      <t>リョウホウシ</t>
    </rPh>
    <phoneticPr fontId="7"/>
  </si>
  <si>
    <t>言語聴覚士</t>
    <rPh sb="0" eb="5">
      <t>ゲンゴチョウカクシ</t>
    </rPh>
    <phoneticPr fontId="7"/>
  </si>
  <si>
    <t>介護支援専門員</t>
    <rPh sb="0" eb="2">
      <t>カイゴ</t>
    </rPh>
    <rPh sb="2" eb="4">
      <t>シエン</t>
    </rPh>
    <rPh sb="4" eb="7">
      <t>センモンイン</t>
    </rPh>
    <phoneticPr fontId="7"/>
  </si>
  <si>
    <t>栄養士</t>
    <rPh sb="0" eb="3">
      <t>エイヨウシ</t>
    </rPh>
    <phoneticPr fontId="7"/>
  </si>
  <si>
    <t>管理栄養士</t>
    <rPh sb="0" eb="2">
      <t>カンリ</t>
    </rPh>
    <rPh sb="2" eb="5">
      <t>エイヨウシ</t>
    </rPh>
    <phoneticPr fontId="7"/>
  </si>
  <si>
    <t>調理員</t>
    <rPh sb="0" eb="3">
      <t>チョウリイン</t>
    </rPh>
    <phoneticPr fontId="7"/>
  </si>
  <si>
    <t>事務員</t>
    <rPh sb="0" eb="3">
      <t>ジムイン</t>
    </rPh>
    <phoneticPr fontId="7"/>
  </si>
  <si>
    <t>その他</t>
    <rPh sb="2" eb="3">
      <t>タ</t>
    </rPh>
    <phoneticPr fontId="7"/>
  </si>
  <si>
    <t>看介護以外</t>
    <rPh sb="0" eb="5">
      <t>カンカイゴイガイ</t>
    </rPh>
    <phoneticPr fontId="7"/>
  </si>
  <si>
    <t>令和○年〇月</t>
    <rPh sb="0" eb="2">
      <t>レイワ</t>
    </rPh>
    <rPh sb="3" eb="4">
      <t>ネン</t>
    </rPh>
    <rPh sb="5" eb="6">
      <t>ガツ</t>
    </rPh>
    <phoneticPr fontId="8"/>
  </si>
  <si>
    <t>勤務実績一覧・常勤換算表（理学療法士・作業療法士・言語聴覚士）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8">
      <t>リガクリョウホウシ</t>
    </rPh>
    <rPh sb="19" eb="24">
      <t>サギョウリョウホウシ</t>
    </rPh>
    <rPh sb="25" eb="30">
      <t>ゲンゴチョウカクシ</t>
    </rPh>
    <phoneticPr fontId="3"/>
  </si>
  <si>
    <t>勤務実績一覧・常勤換算表（リハビリ・看護・介護職員以外）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8" eb="20">
      <t>カンゴ</t>
    </rPh>
    <rPh sb="21" eb="25">
      <t>カイゴショクイン</t>
    </rPh>
    <rPh sb="25" eb="27">
      <t>イガイ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</si>
</sst>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5" fillId="0" borderId="0" xfId="1" applyFont="1" applyBorder="1" applyAlignment="1">
      <alignment horizontal="center" shrinkToFit="1"/>
    </xf>
    <xf numFmtId="0" fontId="5" fillId="0" borderId="0" xfId="1" applyFont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3E6A041-B8E8-42F6-B278-1C6504E26227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4766E21A-616A-4771-AE16-D7BD5C7B2B05}"/>
            </a:ext>
          </a:extLst>
        </xdr:cNvPr>
        <xdr:cNvSpPr txBox="1">
          <a:spLocks noChangeArrowheads="1"/>
        </xdr:cNvSpPr>
      </xdr:nvSpPr>
      <xdr:spPr bwMode="auto">
        <a:xfrm>
          <a:off x="8572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C5931A6C-EC56-470B-BD53-E47903158339}"/>
            </a:ext>
          </a:extLst>
        </xdr:cNvPr>
        <xdr:cNvSpPr txBox="1">
          <a:spLocks noChangeArrowheads="1"/>
        </xdr:cNvSpPr>
      </xdr:nvSpPr>
      <xdr:spPr bwMode="auto">
        <a:xfrm>
          <a:off x="8572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0D03C04-E7A9-4288-B818-37BA8A15CDE1}"/>
            </a:ext>
          </a:extLst>
        </xdr:cNvPr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・他の職種を兼務している場合は、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リハビリ職員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D8" sqref="D8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44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42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14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79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9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9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9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79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79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79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79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79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79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79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79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79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85" t="s">
        <v>24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34"/>
      <c r="AM23" s="34"/>
    </row>
    <row r="24" spans="2:39" s="31" customFormat="1" ht="17.25" customHeight="1">
      <c r="B24" s="89" t="s">
        <v>25</v>
      </c>
      <c r="C24" s="90"/>
      <c r="D24" s="90"/>
      <c r="E24" s="90"/>
      <c r="F24" s="83"/>
      <c r="G24" s="91"/>
      <c r="H24" s="92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18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80" t="s">
        <v>8</v>
      </c>
      <c r="C27" s="80"/>
      <c r="D27" s="80"/>
      <c r="E27" s="80"/>
      <c r="F27" s="80"/>
      <c r="G27" s="80"/>
      <c r="H27" s="80"/>
      <c r="I27" s="86"/>
      <c r="J27" s="87"/>
      <c r="K27" s="83" t="s">
        <v>4</v>
      </c>
      <c r="L27" s="84"/>
      <c r="N27" s="21"/>
      <c r="O27" s="21"/>
      <c r="P27" s="21"/>
      <c r="Q27" s="21"/>
      <c r="R27" s="21"/>
      <c r="S27" s="21"/>
      <c r="T27" s="21"/>
      <c r="U27" s="88"/>
      <c r="V27" s="88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80" t="s">
        <v>9</v>
      </c>
      <c r="C28" s="80"/>
      <c r="D28" s="80"/>
      <c r="E28" s="80"/>
      <c r="F28" s="80"/>
      <c r="G28" s="80"/>
      <c r="H28" s="80"/>
      <c r="I28" s="86"/>
      <c r="J28" s="87"/>
      <c r="K28" s="83" t="s">
        <v>5</v>
      </c>
      <c r="L28" s="84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80" t="s">
        <v>19</v>
      </c>
      <c r="C29" s="80"/>
      <c r="D29" s="80"/>
      <c r="E29" s="80"/>
      <c r="F29" s="80"/>
      <c r="G29" s="80"/>
      <c r="H29" s="80"/>
      <c r="I29" s="81" t="e">
        <f>I28/I27</f>
        <v>#DIV/0!</v>
      </c>
      <c r="J29" s="82"/>
      <c r="K29" s="83" t="s">
        <v>5</v>
      </c>
      <c r="L29" s="84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80" t="s">
        <v>12</v>
      </c>
      <c r="C30" s="80"/>
      <c r="D30" s="80"/>
      <c r="E30" s="80"/>
      <c r="F30" s="80"/>
      <c r="G30" s="80"/>
      <c r="H30" s="80"/>
      <c r="I30" s="86"/>
      <c r="J30" s="87"/>
      <c r="K30" s="83" t="s">
        <v>4</v>
      </c>
      <c r="L30" s="84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80" t="s">
        <v>11</v>
      </c>
      <c r="C31" s="80"/>
      <c r="D31" s="80"/>
      <c r="E31" s="80"/>
      <c r="F31" s="80"/>
      <c r="G31" s="80"/>
      <c r="H31" s="80"/>
      <c r="I31" s="81">
        <f>ROUNDDOWN(I27*4+((I30-28)*I27/7),1)</f>
        <v>0</v>
      </c>
      <c r="J31" s="82"/>
      <c r="K31" s="83" t="s">
        <v>4</v>
      </c>
      <c r="L31" s="84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80" t="s">
        <v>13</v>
      </c>
      <c r="C32" s="80"/>
      <c r="D32" s="80"/>
      <c r="E32" s="80"/>
      <c r="F32" s="80"/>
      <c r="G32" s="80"/>
      <c r="H32" s="80"/>
      <c r="I32" s="81" t="e">
        <f>ROUNDDOWN(I29*I31,1)</f>
        <v>#DIV/0!</v>
      </c>
      <c r="J32" s="82"/>
      <c r="K32" s="83" t="s">
        <v>5</v>
      </c>
      <c r="L32" s="84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"医師兼施設管理者,医師（施設管理者を除く）,薬剤師,支援相談員,介護支援専門員,栄養士,管理栄養士,調理員,事務員,その他"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view="pageBreakPreview" topLeftCell="A28" zoomScaleNormal="100" zoomScaleSheetLayoutView="100" workbookViewId="0">
      <selection activeCell="D11" sqref="D11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43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5"/>
      <c r="AL3" s="11"/>
      <c r="AM3" s="11"/>
      <c r="AN3" s="11"/>
    </row>
    <row r="4" spans="2:40" ht="21.75" customHeight="1">
      <c r="B4" s="22" t="s">
        <v>42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14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40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0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0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0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0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0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0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0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0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0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85" t="s">
        <v>24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34"/>
      <c r="AM23" s="34"/>
    </row>
    <row r="24" spans="2:39" s="31" customFormat="1" ht="17.25" customHeight="1">
      <c r="B24" s="89" t="s">
        <v>25</v>
      </c>
      <c r="C24" s="90"/>
      <c r="D24" s="90"/>
      <c r="E24" s="90"/>
      <c r="F24" s="83"/>
      <c r="G24" s="91"/>
      <c r="H24" s="92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18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80" t="s">
        <v>8</v>
      </c>
      <c r="C27" s="80"/>
      <c r="D27" s="80"/>
      <c r="E27" s="80"/>
      <c r="F27" s="80"/>
      <c r="G27" s="80"/>
      <c r="H27" s="80"/>
      <c r="I27" s="86"/>
      <c r="J27" s="87"/>
      <c r="K27" s="83" t="s">
        <v>4</v>
      </c>
      <c r="L27" s="84"/>
      <c r="N27" s="21"/>
      <c r="O27" s="21"/>
      <c r="P27" s="21"/>
      <c r="Q27" s="21"/>
      <c r="R27" s="21"/>
      <c r="S27" s="21"/>
      <c r="T27" s="21"/>
      <c r="U27" s="88"/>
      <c r="V27" s="88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80" t="s">
        <v>9</v>
      </c>
      <c r="C28" s="80"/>
      <c r="D28" s="80"/>
      <c r="E28" s="80"/>
      <c r="F28" s="80"/>
      <c r="G28" s="80"/>
      <c r="H28" s="80"/>
      <c r="I28" s="86"/>
      <c r="J28" s="87"/>
      <c r="K28" s="83" t="s">
        <v>5</v>
      </c>
      <c r="L28" s="84"/>
      <c r="N28" s="21"/>
      <c r="O28" s="21"/>
      <c r="P28" s="21"/>
      <c r="Q28" s="21"/>
      <c r="R28" s="21"/>
      <c r="S28" s="21"/>
      <c r="T28" s="21"/>
      <c r="U28" s="78"/>
      <c r="V28" s="78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80" t="s">
        <v>19</v>
      </c>
      <c r="C29" s="80"/>
      <c r="D29" s="80"/>
      <c r="E29" s="80"/>
      <c r="F29" s="80"/>
      <c r="G29" s="80"/>
      <c r="H29" s="80"/>
      <c r="I29" s="81" t="e">
        <f>I28/I27</f>
        <v>#DIV/0!</v>
      </c>
      <c r="J29" s="82"/>
      <c r="K29" s="83" t="s">
        <v>5</v>
      </c>
      <c r="L29" s="84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21"/>
    </row>
    <row r="30" spans="2:39" s="27" customFormat="1" ht="17.25" customHeight="1">
      <c r="B30" s="80" t="s">
        <v>12</v>
      </c>
      <c r="C30" s="80"/>
      <c r="D30" s="80"/>
      <c r="E30" s="80"/>
      <c r="F30" s="80"/>
      <c r="G30" s="80"/>
      <c r="H30" s="80"/>
      <c r="I30" s="86"/>
      <c r="J30" s="87"/>
      <c r="K30" s="83" t="s">
        <v>4</v>
      </c>
      <c r="L30" s="84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21"/>
    </row>
    <row r="31" spans="2:39" s="27" customFormat="1" ht="17.25" customHeight="1">
      <c r="B31" s="80" t="s">
        <v>11</v>
      </c>
      <c r="C31" s="80"/>
      <c r="D31" s="80"/>
      <c r="E31" s="80"/>
      <c r="F31" s="80"/>
      <c r="G31" s="80"/>
      <c r="H31" s="80"/>
      <c r="I31" s="81">
        <f>ROUNDDOWN(I27*4+((I30-28)*I27/7),1)</f>
        <v>0</v>
      </c>
      <c r="J31" s="82"/>
      <c r="K31" s="83" t="s">
        <v>4</v>
      </c>
      <c r="L31" s="84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21"/>
    </row>
    <row r="32" spans="2:39" s="27" customFormat="1" ht="17.25" customHeight="1">
      <c r="B32" s="80" t="s">
        <v>13</v>
      </c>
      <c r="C32" s="80"/>
      <c r="D32" s="80"/>
      <c r="E32" s="80"/>
      <c r="F32" s="80"/>
      <c r="G32" s="80"/>
      <c r="H32" s="80"/>
      <c r="I32" s="81" t="e">
        <f>ROUNDDOWN(I29*I31,1)</f>
        <v>#DIV/0!</v>
      </c>
      <c r="J32" s="82"/>
      <c r="K32" s="83" t="s">
        <v>5</v>
      </c>
      <c r="L32" s="84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78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78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B32:H32"/>
    <mergeCell ref="I32:J32"/>
    <mergeCell ref="K32:L32"/>
    <mergeCell ref="B30:H30"/>
    <mergeCell ref="I30:J30"/>
    <mergeCell ref="K30:L30"/>
    <mergeCell ref="B31:H31"/>
    <mergeCell ref="I31:J31"/>
    <mergeCell ref="K31:L31"/>
    <mergeCell ref="B28:H28"/>
    <mergeCell ref="I28:J28"/>
    <mergeCell ref="K28:L28"/>
    <mergeCell ref="B29:H29"/>
    <mergeCell ref="I29:J29"/>
    <mergeCell ref="K29:L29"/>
    <mergeCell ref="U27:V27"/>
    <mergeCell ref="X2:AJ2"/>
    <mergeCell ref="B6:B7"/>
    <mergeCell ref="D6:D7"/>
    <mergeCell ref="AJ6:AJ7"/>
    <mergeCell ref="B21:AI21"/>
    <mergeCell ref="B23:AJ23"/>
    <mergeCell ref="B24:F24"/>
    <mergeCell ref="G24:H24"/>
    <mergeCell ref="B27:H27"/>
    <mergeCell ref="I27:J27"/>
    <mergeCell ref="K27:L27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"理学療法士,作業療法士,言語聴覚士"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topLeftCell="A28" zoomScaleNormal="100" zoomScaleSheetLayoutView="100" workbookViewId="0">
      <selection activeCell="Q29" sqref="Q29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42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14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40" t="s">
        <v>7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5" t="s">
        <v>27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67"/>
      <c r="AM23" s="67"/>
    </row>
    <row r="24" spans="2:39" s="31" customFormat="1" ht="17.25" customHeight="1">
      <c r="B24" s="84" t="s">
        <v>15</v>
      </c>
      <c r="C24" s="84"/>
      <c r="D24" s="84"/>
      <c r="E24" s="84"/>
      <c r="F24" s="84"/>
      <c r="G24" s="106">
        <f>COUNTIF(C8:C20,"A")</f>
        <v>0</v>
      </c>
      <c r="H24" s="106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4" t="s">
        <v>16</v>
      </c>
      <c r="C25" s="84"/>
      <c r="D25" s="84"/>
      <c r="E25" s="84"/>
      <c r="F25" s="84"/>
      <c r="G25" s="107">
        <f>AJ21</f>
        <v>0</v>
      </c>
      <c r="H25" s="107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4" t="s">
        <v>26</v>
      </c>
      <c r="C26" s="84"/>
      <c r="D26" s="84"/>
      <c r="E26" s="84"/>
      <c r="F26" s="84"/>
      <c r="G26" s="108"/>
      <c r="H26" s="108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4" t="s">
        <v>17</v>
      </c>
      <c r="C27" s="84"/>
      <c r="D27" s="84"/>
      <c r="E27" s="84"/>
      <c r="F27" s="84"/>
      <c r="G27" s="105" t="e">
        <f>ROUNDDOWN(G25/G26,1)</f>
        <v>#DIV/0!</v>
      </c>
      <c r="H27" s="105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2" t="s">
        <v>20</v>
      </c>
      <c r="C28" s="102"/>
      <c r="D28" s="102"/>
      <c r="E28" s="102"/>
      <c r="F28" s="102"/>
      <c r="G28" s="103" t="e">
        <f>G24+G27</f>
        <v>#DIV/0!</v>
      </c>
      <c r="H28" s="104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80" t="s">
        <v>8</v>
      </c>
      <c r="C31" s="80"/>
      <c r="D31" s="80"/>
      <c r="E31" s="80"/>
      <c r="F31" s="80"/>
      <c r="G31" s="80"/>
      <c r="H31" s="80"/>
      <c r="I31" s="86"/>
      <c r="J31" s="87"/>
      <c r="K31" s="83" t="s">
        <v>4</v>
      </c>
      <c r="L31" s="84"/>
      <c r="N31" s="21"/>
      <c r="O31" s="21"/>
      <c r="P31" s="21"/>
      <c r="Q31" s="21"/>
      <c r="R31" s="21"/>
      <c r="S31" s="21"/>
      <c r="T31" s="21"/>
      <c r="U31" s="88"/>
      <c r="V31" s="8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80" t="s">
        <v>9</v>
      </c>
      <c r="C32" s="80"/>
      <c r="D32" s="80"/>
      <c r="E32" s="80"/>
      <c r="F32" s="80"/>
      <c r="G32" s="80"/>
      <c r="H32" s="80"/>
      <c r="I32" s="86"/>
      <c r="J32" s="87"/>
      <c r="K32" s="83" t="s">
        <v>5</v>
      </c>
      <c r="L32" s="84"/>
      <c r="N32" s="21"/>
      <c r="O32" s="21"/>
      <c r="P32" s="21"/>
      <c r="Q32" s="21"/>
      <c r="R32" s="21"/>
      <c r="S32" s="21"/>
      <c r="T32" s="21"/>
      <c r="U32" s="30"/>
      <c r="V32" s="3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80" t="s">
        <v>19</v>
      </c>
      <c r="C33" s="80"/>
      <c r="D33" s="80"/>
      <c r="E33" s="80"/>
      <c r="F33" s="80"/>
      <c r="G33" s="80"/>
      <c r="H33" s="80"/>
      <c r="I33" s="81" t="e">
        <f>I32/I31</f>
        <v>#DIV/0!</v>
      </c>
      <c r="J33" s="82"/>
      <c r="K33" s="83" t="s">
        <v>5</v>
      </c>
      <c r="L33" s="84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21"/>
    </row>
    <row r="34" spans="2:39" s="27" customFormat="1" ht="17.25" customHeight="1">
      <c r="B34" s="80" t="s">
        <v>12</v>
      </c>
      <c r="C34" s="80"/>
      <c r="D34" s="80"/>
      <c r="E34" s="80"/>
      <c r="F34" s="80"/>
      <c r="G34" s="80"/>
      <c r="H34" s="80"/>
      <c r="I34" s="86"/>
      <c r="J34" s="87"/>
      <c r="K34" s="83" t="s">
        <v>4</v>
      </c>
      <c r="L34" s="84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21"/>
    </row>
    <row r="35" spans="2:39" s="27" customFormat="1" ht="17.25" customHeight="1">
      <c r="B35" s="80" t="s">
        <v>11</v>
      </c>
      <c r="C35" s="80"/>
      <c r="D35" s="80"/>
      <c r="E35" s="80"/>
      <c r="F35" s="80"/>
      <c r="G35" s="80"/>
      <c r="H35" s="80"/>
      <c r="I35" s="81">
        <f>ROUNDDOWN(I31*4+((I34-28)*I31/7),1)</f>
        <v>0</v>
      </c>
      <c r="J35" s="82"/>
      <c r="K35" s="83" t="s">
        <v>4</v>
      </c>
      <c r="L35" s="84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21"/>
    </row>
    <row r="36" spans="2:39" s="27" customFormat="1" ht="17.25" customHeight="1">
      <c r="B36" s="80" t="s">
        <v>13</v>
      </c>
      <c r="C36" s="80"/>
      <c r="D36" s="80"/>
      <c r="E36" s="80"/>
      <c r="F36" s="80"/>
      <c r="G36" s="80"/>
      <c r="H36" s="80"/>
      <c r="I36" s="81" t="e">
        <f>ROUNDDOWN(I33*I35,1)</f>
        <v>#DIV/0!</v>
      </c>
      <c r="J36" s="82"/>
      <c r="K36" s="83" t="s">
        <v>5</v>
      </c>
      <c r="L36" s="84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3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X2:AJ2"/>
    <mergeCell ref="B6:B7"/>
    <mergeCell ref="D6:D7"/>
    <mergeCell ref="B21:AI21"/>
    <mergeCell ref="AJ6:AJ7"/>
    <mergeCell ref="B31:H31"/>
    <mergeCell ref="B32:H32"/>
    <mergeCell ref="B33:H33"/>
    <mergeCell ref="I33:J33"/>
    <mergeCell ref="K33:L33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B9" sqref="B9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42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4" t="s">
        <v>0</v>
      </c>
      <c r="C6" s="23" t="s">
        <v>1</v>
      </c>
      <c r="D6" s="96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8" t="s">
        <v>14</v>
      </c>
      <c r="AK6" s="11"/>
      <c r="AL6" s="11"/>
      <c r="AM6" s="11"/>
    </row>
    <row r="7" spans="2:40" ht="18" customHeight="1" thickBot="1">
      <c r="B7" s="95"/>
      <c r="C7" s="24" t="s">
        <v>3</v>
      </c>
      <c r="D7" s="9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9"/>
      <c r="AK7" s="11"/>
      <c r="AL7" s="11"/>
      <c r="AM7" s="11"/>
    </row>
    <row r="8" spans="2:40" ht="21" customHeight="1">
      <c r="B8" s="40" t="s">
        <v>6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5" t="s">
        <v>27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67"/>
      <c r="AM23" s="67"/>
    </row>
    <row r="24" spans="2:39" s="31" customFormat="1" ht="17.25" customHeight="1">
      <c r="B24" s="84" t="s">
        <v>15</v>
      </c>
      <c r="C24" s="84"/>
      <c r="D24" s="84"/>
      <c r="E24" s="84"/>
      <c r="F24" s="84"/>
      <c r="G24" s="106">
        <f>COUNTIF(C8:C20,"A")</f>
        <v>0</v>
      </c>
      <c r="H24" s="106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4" t="s">
        <v>16</v>
      </c>
      <c r="C25" s="84"/>
      <c r="D25" s="84"/>
      <c r="E25" s="84"/>
      <c r="F25" s="84"/>
      <c r="G25" s="107">
        <f>AJ21</f>
        <v>0</v>
      </c>
      <c r="H25" s="107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4" t="s">
        <v>26</v>
      </c>
      <c r="C26" s="84"/>
      <c r="D26" s="84"/>
      <c r="E26" s="84"/>
      <c r="F26" s="84"/>
      <c r="G26" s="108"/>
      <c r="H26" s="108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4" t="s">
        <v>17</v>
      </c>
      <c r="C27" s="84"/>
      <c r="D27" s="84"/>
      <c r="E27" s="84"/>
      <c r="F27" s="84"/>
      <c r="G27" s="105" t="e">
        <f>ROUNDDOWN(G25/G26,1)</f>
        <v>#DIV/0!</v>
      </c>
      <c r="H27" s="105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2" t="s">
        <v>23</v>
      </c>
      <c r="C28" s="102"/>
      <c r="D28" s="102"/>
      <c r="E28" s="102"/>
      <c r="F28" s="102"/>
      <c r="G28" s="103" t="e">
        <f>G24+G27</f>
        <v>#DIV/0!</v>
      </c>
      <c r="H28" s="104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80" t="s">
        <v>8</v>
      </c>
      <c r="C31" s="80"/>
      <c r="D31" s="80"/>
      <c r="E31" s="80"/>
      <c r="F31" s="80"/>
      <c r="G31" s="80"/>
      <c r="H31" s="80"/>
      <c r="I31" s="86"/>
      <c r="J31" s="87"/>
      <c r="K31" s="83" t="s">
        <v>4</v>
      </c>
      <c r="L31" s="84"/>
      <c r="N31" s="21"/>
      <c r="O31" s="21"/>
      <c r="P31" s="21"/>
      <c r="Q31" s="21"/>
      <c r="R31" s="21"/>
      <c r="S31" s="21"/>
      <c r="T31" s="21"/>
      <c r="U31" s="88"/>
      <c r="V31" s="8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80" t="s">
        <v>9</v>
      </c>
      <c r="C32" s="80"/>
      <c r="D32" s="80"/>
      <c r="E32" s="80"/>
      <c r="F32" s="80"/>
      <c r="G32" s="80"/>
      <c r="H32" s="80"/>
      <c r="I32" s="86"/>
      <c r="J32" s="87"/>
      <c r="K32" s="83" t="s">
        <v>5</v>
      </c>
      <c r="L32" s="84"/>
      <c r="N32" s="21"/>
      <c r="O32" s="21"/>
      <c r="P32" s="21"/>
      <c r="Q32" s="21"/>
      <c r="R32" s="21"/>
      <c r="S32" s="21"/>
      <c r="T32" s="21"/>
      <c r="U32" s="50"/>
      <c r="V32" s="5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80" t="s">
        <v>19</v>
      </c>
      <c r="C33" s="80"/>
      <c r="D33" s="80"/>
      <c r="E33" s="80"/>
      <c r="F33" s="80"/>
      <c r="G33" s="80"/>
      <c r="H33" s="80"/>
      <c r="I33" s="81" t="e">
        <f>I32/I31</f>
        <v>#DIV/0!</v>
      </c>
      <c r="J33" s="82"/>
      <c r="K33" s="83" t="s">
        <v>5</v>
      </c>
      <c r="L33" s="84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21"/>
    </row>
    <row r="34" spans="2:39" s="27" customFormat="1" ht="17.25" customHeight="1">
      <c r="B34" s="80" t="s">
        <v>12</v>
      </c>
      <c r="C34" s="80"/>
      <c r="D34" s="80"/>
      <c r="E34" s="80"/>
      <c r="F34" s="80"/>
      <c r="G34" s="80"/>
      <c r="H34" s="80"/>
      <c r="I34" s="86"/>
      <c r="J34" s="87"/>
      <c r="K34" s="83" t="s">
        <v>4</v>
      </c>
      <c r="L34" s="84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21"/>
    </row>
    <row r="35" spans="2:39" s="27" customFormat="1" ht="17.25" customHeight="1">
      <c r="B35" s="80" t="s">
        <v>11</v>
      </c>
      <c r="C35" s="80"/>
      <c r="D35" s="80"/>
      <c r="E35" s="80"/>
      <c r="F35" s="80"/>
      <c r="G35" s="80"/>
      <c r="H35" s="80"/>
      <c r="I35" s="81">
        <f>ROUNDDOWN(I31*4+((I34-28)*I31/7),1)</f>
        <v>0</v>
      </c>
      <c r="J35" s="82"/>
      <c r="K35" s="83" t="s">
        <v>4</v>
      </c>
      <c r="L35" s="84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21"/>
    </row>
    <row r="36" spans="2:39" s="27" customFormat="1" ht="17.25" customHeight="1">
      <c r="B36" s="80" t="s">
        <v>13</v>
      </c>
      <c r="C36" s="80"/>
      <c r="D36" s="80"/>
      <c r="E36" s="80"/>
      <c r="F36" s="80"/>
      <c r="G36" s="80"/>
      <c r="H36" s="80"/>
      <c r="I36" s="81" t="e">
        <f>ROUNDDOWN(I33*I35,1)</f>
        <v>#DIV/0!</v>
      </c>
      <c r="J36" s="82"/>
      <c r="K36" s="83" t="s">
        <v>5</v>
      </c>
      <c r="L36" s="84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5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B23:AJ23"/>
    <mergeCell ref="X2:AJ2"/>
    <mergeCell ref="B6:B7"/>
    <mergeCell ref="D6:D7"/>
    <mergeCell ref="AJ6:AJ7"/>
    <mergeCell ref="B21:AI21"/>
    <mergeCell ref="I31:J31"/>
    <mergeCell ref="K31:L31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31:H31"/>
    <mergeCell ref="U31:V31"/>
    <mergeCell ref="B32:H32"/>
    <mergeCell ref="I32:J32"/>
    <mergeCell ref="K32:L32"/>
    <mergeCell ref="B36:H36"/>
    <mergeCell ref="I36:J36"/>
    <mergeCell ref="K36:L36"/>
    <mergeCell ref="B34:H34"/>
    <mergeCell ref="I34:J34"/>
    <mergeCell ref="K34:L34"/>
    <mergeCell ref="B35:H35"/>
    <mergeCell ref="I35:J35"/>
    <mergeCell ref="K35:L35"/>
    <mergeCell ref="B33:H33"/>
    <mergeCell ref="I33:J33"/>
    <mergeCell ref="K33:L33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1" width="27.140625" customWidth="1"/>
  </cols>
  <sheetData>
    <row r="1" spans="1:1">
      <c r="A1" s="76" t="s">
        <v>41</v>
      </c>
    </row>
    <row r="2" spans="1:1">
      <c r="A2" s="75" t="s">
        <v>28</v>
      </c>
    </row>
    <row r="3" spans="1:1">
      <c r="A3" s="75" t="s">
        <v>29</v>
      </c>
    </row>
    <row r="4" spans="1:1">
      <c r="A4" s="75" t="s">
        <v>30</v>
      </c>
    </row>
    <row r="5" spans="1:1">
      <c r="A5" s="75" t="s">
        <v>31</v>
      </c>
    </row>
    <row r="6" spans="1:1">
      <c r="A6" s="75" t="s">
        <v>32</v>
      </c>
    </row>
    <row r="7" spans="1:1">
      <c r="A7" s="75" t="s">
        <v>33</v>
      </c>
    </row>
    <row r="8" spans="1:1">
      <c r="A8" s="75" t="s">
        <v>34</v>
      </c>
    </row>
    <row r="9" spans="1:1">
      <c r="A9" s="75" t="s">
        <v>35</v>
      </c>
    </row>
    <row r="10" spans="1:1">
      <c r="A10" s="75" t="s">
        <v>36</v>
      </c>
    </row>
    <row r="11" spans="1:1">
      <c r="A11" s="75" t="s">
        <v>37</v>
      </c>
    </row>
    <row r="12" spans="1:1">
      <c r="A12" s="75" t="s">
        <v>38</v>
      </c>
    </row>
    <row r="13" spans="1:1">
      <c r="A13" s="75" t="s">
        <v>39</v>
      </c>
    </row>
    <row r="14" spans="1:1">
      <c r="A14" s="75" t="s">
        <v>40</v>
      </c>
    </row>
  </sheetData>
  <phoneticPr fontId="8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常勤換算表（リハ・看介護以外）</vt:lpstr>
      <vt:lpstr>常勤換算表（リハビリ）</vt:lpstr>
      <vt:lpstr>常勤換算表（看護）</vt:lpstr>
      <vt:lpstr>常勤換算表（介護）</vt:lpstr>
      <vt:lpstr>Sheet3</vt:lpstr>
      <vt:lpstr>'常勤換算表（リハ・看介護以外）'!Print_Area</vt:lpstr>
      <vt:lpstr>'常勤換算表（リハビリ）'!Print_Area</vt:lpstr>
      <vt:lpstr>'常勤換算表（介護）'!Print_Area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2023-05-09T03:46:29Z</dcterms:created>
  <dcterms:modified xsi:type="dcterms:W3CDTF">2025-05-01T00:52:05Z</dcterms:modified>
</cp:coreProperties>
</file>