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常勤換算表（看介護以外）" sheetId="4" r:id="rId1"/>
    <sheet name="常勤換算表（看護）" sheetId="2" r:id="rId2"/>
    <sheet name="常勤換算表（介護）" sheetId="5" r:id="rId3"/>
  </sheets>
  <definedNames>
    <definedName name="_xlnm.Print_Area" localSheetId="2">'常勤換算表（介護）'!$A$1:$AK$30</definedName>
    <definedName name="_xlnm.Print_Area" localSheetId="0">'常勤換算表（看介護以外）'!$A$1:$AK$30</definedName>
    <definedName name="_xlnm.Print_Area" localSheetId="1">'常勤換算表（看護）'!$A$1:$AK$30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8" i="5" l="1"/>
  <c r="U26" i="5"/>
  <c r="G24" i="5"/>
  <c r="U28" i="2"/>
  <c r="U26" i="2"/>
  <c r="G24" i="2"/>
  <c r="X28" i="4"/>
  <c r="X26" i="4"/>
  <c r="U29" i="5" l="1"/>
  <c r="U29" i="2"/>
  <c r="X29" i="4"/>
  <c r="AJ20" i="5" l="1"/>
  <c r="AJ19" i="5"/>
  <c r="AJ18" i="5"/>
  <c r="AJ17" i="5"/>
  <c r="AJ16" i="5"/>
  <c r="AJ15" i="5"/>
  <c r="AJ14" i="5"/>
  <c r="AJ13" i="5"/>
  <c r="AJ12" i="5"/>
  <c r="AJ11" i="5"/>
  <c r="AJ10" i="5"/>
  <c r="AJ9" i="5"/>
  <c r="AJ8" i="5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21" i="5" l="1"/>
  <c r="G25" i="5" s="1"/>
  <c r="G27" i="5" s="1"/>
  <c r="G28" i="5" s="1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AJ21" i="2" l="1"/>
  <c r="G25" i="2" s="1"/>
  <c r="G27" i="2" s="1"/>
  <c r="G28" i="2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Ａ：常勤専従　　Ｂ：常勤兼務　　Ｃ：非常勤専従　　Ｄ：非常勤兼務</t>
        </r>
      </text>
    </comment>
    <comment ref="AJ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・A（常勤専従）は０（ゼロ）と表示されます
・常勤職員が勤務すべき時間数を上限とします</t>
        </r>
      </text>
    </comment>
  </commentList>
</comments>
</file>

<file path=xl/sharedStrings.xml><?xml version="1.0" encoding="utf-8"?>
<sst xmlns="http://schemas.openxmlformats.org/spreadsheetml/2006/main" count="80" uniqueCount="31">
  <si>
    <t>職　　種</t>
  </si>
  <si>
    <t>勤務</t>
  </si>
  <si>
    <t>氏　　名</t>
    <phoneticPr fontId="7"/>
  </si>
  <si>
    <t>形態</t>
  </si>
  <si>
    <t>介護職員</t>
    <rPh sb="0" eb="2">
      <t>カイゴ</t>
    </rPh>
    <rPh sb="2" eb="4">
      <t>ショクイン</t>
    </rPh>
    <phoneticPr fontId="7"/>
  </si>
  <si>
    <t>看護職員</t>
    <rPh sb="0" eb="4">
      <t>カンゴショクイン</t>
    </rPh>
    <phoneticPr fontId="7"/>
  </si>
  <si>
    <t>勤務時間
合計</t>
    <rPh sb="0" eb="2">
      <t>キンム</t>
    </rPh>
    <rPh sb="2" eb="4">
      <t>ジカン</t>
    </rPh>
    <rPh sb="5" eb="7">
      <t>ゴウケイ</t>
    </rPh>
    <phoneticPr fontId="3"/>
  </si>
  <si>
    <t>勤務実績一覧・常勤換算表（看護職員）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7">
      <t>カンゴショクイン</t>
    </rPh>
    <phoneticPr fontId="3"/>
  </si>
  <si>
    <t>勤務実績一覧・常勤換算表（介護職員）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rPh sb="13" eb="15">
      <t>カイゴ</t>
    </rPh>
    <rPh sb="15" eb="17">
      <t>ショクイン</t>
    </rPh>
    <phoneticPr fontId="3"/>
  </si>
  <si>
    <t>※（a）×4＋｛（月の日数-28）×（a）÷7 ｝</t>
  </si>
  <si>
    <t>&lt;１か月に常勤職員が勤務すべき時間数&gt;</t>
  </si>
  <si>
    <t>【参考】１か月単位の変形労働時間制を採用している場合の１か月の勤務時間の上限（週５日、１日８時間勤務の場合）</t>
  </si>
  <si>
    <t>　常勤職員が勤務すべき１週あたりの勤務日数(a)</t>
  </si>
  <si>
    <t>日</t>
  </si>
  <si>
    <t>　常勤職員が勤務すべき１週あたりの勤務時間(b)</t>
  </si>
  <si>
    <t>時間</t>
  </si>
  <si>
    <t>　常勤職員が勤務すべき１日あたりの勤務時間(c=b/a)</t>
  </si>
  <si>
    <t>　この月の一か月の日数(d)</t>
  </si>
  <si>
    <t>　この月に常勤職員が勤務すべき日数(e)※</t>
  </si>
  <si>
    <t>　この月に常勤職員が勤務すべき時間数(f)</t>
  </si>
  <si>
    <t>&lt;常勤換算数&gt;</t>
  </si>
  <si>
    <t>①「常勤専従」（勤務形態A）の職員の人数</t>
  </si>
  <si>
    <t>②上記①以外の職員の勤務時間数の合計</t>
  </si>
  <si>
    <t>③この１か月に常勤職員が勤務すべき時間数</t>
  </si>
  <si>
    <t>④上記①以外の職員の常勤換算数</t>
  </si>
  <si>
    <t>⑤当月の看護職員の常勤換算数合計（①＋④）</t>
  </si>
  <si>
    <t>⑤当月の介護職員の常勤換算数合計（①＋④）</t>
  </si>
  <si>
    <t>勤務実績一覧・常勤換算表（看介護以外）</t>
    <rPh sb="0" eb="2">
      <t>キンム</t>
    </rPh>
    <rPh sb="2" eb="4">
      <t>ジッセキ</t>
    </rPh>
    <rPh sb="4" eb="6">
      <t>イチラン</t>
    </rPh>
    <rPh sb="7" eb="9">
      <t>ジョウキン</t>
    </rPh>
    <rPh sb="9" eb="11">
      <t>カンサン</t>
    </rPh>
    <rPh sb="11" eb="12">
      <t>ヒョウ</t>
    </rPh>
    <phoneticPr fontId="3"/>
  </si>
  <si>
    <t>時間</t>
    <rPh sb="0" eb="2">
      <t>ジカン</t>
    </rPh>
    <phoneticPr fontId="8"/>
  </si>
  <si>
    <t>令和●年●月</t>
    <rPh sb="0" eb="2">
      <t>レイワ</t>
    </rPh>
    <rPh sb="3" eb="4">
      <t>ネン</t>
    </rPh>
    <rPh sb="5" eb="6">
      <t>ガツ</t>
    </rPh>
    <phoneticPr fontId="8"/>
  </si>
  <si>
    <t xml:space="preserve"> この１か月に常勤職員が勤務すべき時間数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</si>
</sst>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[$-411]ggge&quot;年&quot;m&quot;月&quot;"/>
  </numFmts>
  <fonts count="12"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0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0" borderId="0" xfId="2" applyFont="1" applyBorder="1" applyAlignment="1"/>
    <xf numFmtId="0" fontId="1" fillId="0" borderId="0" xfId="1" applyFont="1" applyFill="1" applyAlignment="1">
      <alignment horizontal="center"/>
    </xf>
    <xf numFmtId="0" fontId="2" fillId="0" borderId="0" xfId="1" applyFont="1" applyBorder="1" applyAlignment="1"/>
    <xf numFmtId="0" fontId="5" fillId="0" borderId="0" xfId="1" applyFont="1" applyBorder="1" applyAlignment="1">
      <alignment horizontal="center" shrinkToFit="1"/>
    </xf>
    <xf numFmtId="0" fontId="1" fillId="0" borderId="0" xfId="1" applyFont="1" applyAlignment="1"/>
    <xf numFmtId="0" fontId="6" fillId="0" borderId="0" xfId="1" applyFont="1" applyBorder="1" applyAlignment="1"/>
    <xf numFmtId="0" fontId="2" fillId="0" borderId="0" xfId="1" applyFont="1" applyBorder="1" applyAlignment="1">
      <alignment horizontal="right"/>
    </xf>
    <xf numFmtId="0" fontId="1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" fillId="0" borderId="4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7" fontId="4" fillId="0" borderId="0" xfId="1" applyNumberFormat="1" applyFont="1" applyBorder="1" applyAlignment="1"/>
    <xf numFmtId="0" fontId="9" fillId="0" borderId="2" xfId="1" applyFont="1" applyBorder="1" applyAlignment="1">
      <alignment horizontal="center" shrinkToFit="1"/>
    </xf>
    <xf numFmtId="0" fontId="9" fillId="0" borderId="8" xfId="1" applyFont="1" applyBorder="1" applyAlignment="1">
      <alignment horizontal="center" vertical="center" shrinkToFit="1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1" applyFont="1"/>
    <xf numFmtId="0" fontId="10" fillId="0" borderId="0" xfId="1" applyFont="1" applyAlignment="1"/>
    <xf numFmtId="0" fontId="5" fillId="2" borderId="15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shrinkToFit="1"/>
    </xf>
    <xf numFmtId="0" fontId="10" fillId="0" borderId="0" xfId="1" applyFont="1" applyAlignment="1">
      <alignment horizontal="left" vertical="center" shrinkToFit="1"/>
    </xf>
    <xf numFmtId="0" fontId="5" fillId="2" borderId="13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5" fillId="2" borderId="26" xfId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1" fillId="0" borderId="17" xfId="1" applyNumberFormat="1" applyFont="1" applyBorder="1" applyAlignment="1">
      <alignment vertical="center"/>
    </xf>
    <xf numFmtId="176" fontId="1" fillId="0" borderId="23" xfId="1" applyNumberFormat="1" applyFont="1" applyFill="1" applyBorder="1" applyAlignment="1">
      <alignment vertical="center"/>
    </xf>
    <xf numFmtId="176" fontId="1" fillId="0" borderId="31" xfId="1" applyNumberFormat="1" applyFont="1" applyFill="1" applyBorder="1" applyAlignment="1">
      <alignment vertical="center"/>
    </xf>
    <xf numFmtId="176" fontId="1" fillId="0" borderId="30" xfId="1" applyNumberFormat="1" applyFont="1" applyFill="1" applyBorder="1" applyAlignment="1">
      <alignment vertical="center"/>
    </xf>
    <xf numFmtId="176" fontId="1" fillId="2" borderId="13" xfId="1" applyNumberFormat="1" applyFont="1" applyFill="1" applyBorder="1" applyAlignment="1">
      <alignment horizontal="center" vertical="center"/>
    </xf>
    <xf numFmtId="176" fontId="1" fillId="2" borderId="14" xfId="1" applyNumberFormat="1" applyFont="1" applyFill="1" applyBorder="1" applyAlignment="1">
      <alignment horizontal="center" vertical="center"/>
    </xf>
    <xf numFmtId="176" fontId="1" fillId="2" borderId="16" xfId="1" applyNumberFormat="1" applyFont="1" applyFill="1" applyBorder="1" applyAlignment="1">
      <alignment horizontal="center" vertical="center"/>
    </xf>
    <xf numFmtId="176" fontId="1" fillId="2" borderId="21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22" xfId="1" applyNumberFormat="1" applyFont="1" applyFill="1" applyBorder="1" applyAlignment="1">
      <alignment horizontal="center" vertical="center"/>
    </xf>
    <xf numFmtId="176" fontId="1" fillId="2" borderId="24" xfId="1" applyNumberFormat="1" applyFont="1" applyFill="1" applyBorder="1" applyAlignment="1">
      <alignment horizontal="center" vertical="center"/>
    </xf>
    <xf numFmtId="176" fontId="1" fillId="2" borderId="25" xfId="1" applyNumberFormat="1" applyFont="1" applyFill="1" applyBorder="1" applyAlignment="1">
      <alignment horizontal="center" vertical="center"/>
    </xf>
    <xf numFmtId="176" fontId="1" fillId="2" borderId="33" xfId="1" applyNumberFormat="1" applyFont="1" applyFill="1" applyBorder="1" applyAlignment="1">
      <alignment horizontal="center" vertical="center"/>
    </xf>
    <xf numFmtId="176" fontId="1" fillId="2" borderId="27" xfId="1" applyNumberFormat="1" applyFont="1" applyFill="1" applyBorder="1" applyAlignment="1">
      <alignment horizontal="center" vertical="center"/>
    </xf>
    <xf numFmtId="176" fontId="1" fillId="2" borderId="28" xfId="1" applyNumberFormat="1" applyFont="1" applyFill="1" applyBorder="1" applyAlignment="1">
      <alignment horizontal="center" vertical="center"/>
    </xf>
    <xf numFmtId="176" fontId="1" fillId="2" borderId="29" xfId="1" applyNumberFormat="1" applyFont="1" applyFill="1" applyBorder="1" applyAlignment="1">
      <alignment horizontal="center" vertical="center"/>
    </xf>
    <xf numFmtId="0" fontId="2" fillId="0" borderId="0" xfId="1" applyFont="1" applyAlignment="1"/>
    <xf numFmtId="0" fontId="2" fillId="0" borderId="0" xfId="1" applyFont="1"/>
    <xf numFmtId="176" fontId="1" fillId="0" borderId="34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1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1" applyFont="1" applyBorder="1" applyAlignment="1"/>
    <xf numFmtId="0" fontId="5" fillId="0" borderId="0" xfId="1" applyFont="1" applyBorder="1" applyAlignment="1"/>
    <xf numFmtId="0" fontId="5" fillId="0" borderId="0" xfId="0" applyFont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2" fillId="0" borderId="0" xfId="1" applyFont="1" applyAlignment="1">
      <alignment vertical="center" shrinkToFit="1"/>
    </xf>
    <xf numFmtId="49" fontId="5" fillId="0" borderId="25" xfId="1" applyNumberFormat="1" applyFont="1" applyBorder="1" applyAlignment="1">
      <alignment horizontal="left" vertical="center"/>
    </xf>
    <xf numFmtId="0" fontId="10" fillId="0" borderId="39" xfId="1" applyFont="1" applyBorder="1" applyAlignment="1">
      <alignment horizontal="left" vertical="center"/>
    </xf>
    <xf numFmtId="0" fontId="10" fillId="0" borderId="41" xfId="1" applyFont="1" applyBorder="1" applyAlignment="1">
      <alignment horizontal="left" vertical="center"/>
    </xf>
    <xf numFmtId="0" fontId="2" fillId="0" borderId="0" xfId="1" applyFont="1" applyBorder="1" applyAlignment="1">
      <alignment vertical="center" shrinkToFit="1"/>
    </xf>
    <xf numFmtId="0" fontId="5" fillId="0" borderId="0" xfId="1" applyFont="1" applyBorder="1" applyAlignment="1">
      <alignment horizontal="center" shrinkToFi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5" fillId="0" borderId="35" xfId="1" applyFont="1" applyBorder="1" applyAlignment="1">
      <alignment horizontal="left" vertical="center"/>
    </xf>
    <xf numFmtId="0" fontId="5" fillId="0" borderId="25" xfId="1" applyFont="1" applyBorder="1" applyAlignment="1">
      <alignment horizontal="left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10" fillId="0" borderId="37" xfId="1" applyFont="1" applyBorder="1" applyAlignment="1">
      <alignment horizontal="left" vertical="center"/>
    </xf>
    <xf numFmtId="0" fontId="10" fillId="0" borderId="38" xfId="1" applyFont="1" applyBorder="1" applyAlignment="1">
      <alignment horizontal="left" vertical="center"/>
    </xf>
    <xf numFmtId="176" fontId="10" fillId="2" borderId="40" xfId="1" applyNumberFormat="1" applyFont="1" applyFill="1" applyBorder="1" applyAlignment="1">
      <alignment horizontal="right" vertical="center"/>
    </xf>
    <xf numFmtId="176" fontId="10" fillId="2" borderId="38" xfId="1" applyNumberFormat="1" applyFont="1" applyFill="1" applyBorder="1" applyAlignment="1">
      <alignment horizontal="right" vertical="center"/>
    </xf>
    <xf numFmtId="0" fontId="2" fillId="0" borderId="36" xfId="1" applyFont="1" applyBorder="1" applyAlignment="1">
      <alignment vertical="center" shrinkToFit="1"/>
    </xf>
    <xf numFmtId="0" fontId="10" fillId="0" borderId="25" xfId="1" applyFont="1" applyBorder="1" applyAlignment="1">
      <alignment horizontal="left" vertical="center"/>
    </xf>
    <xf numFmtId="176" fontId="10" fillId="0" borderId="25" xfId="1" applyNumberFormat="1" applyFont="1" applyBorder="1" applyAlignment="1">
      <alignment horizontal="right" vertical="center"/>
    </xf>
    <xf numFmtId="0" fontId="10" fillId="0" borderId="25" xfId="1" applyFont="1" applyBorder="1" applyAlignment="1">
      <alignment horizontal="right" vertical="center"/>
    </xf>
    <xf numFmtId="176" fontId="5" fillId="0" borderId="25" xfId="1" applyNumberFormat="1" applyFont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176" fontId="5" fillId="0" borderId="25" xfId="1" applyNumberFormat="1" applyFont="1" applyFill="1" applyBorder="1" applyAlignment="1">
      <alignment horizontal="right" vertical="center"/>
    </xf>
    <xf numFmtId="176" fontId="5" fillId="2" borderId="25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vertical="center"/>
    </xf>
    <xf numFmtId="49" fontId="5" fillId="0" borderId="25" xfId="1" applyNumberFormat="1" applyFont="1" applyBorder="1" applyAlignment="1">
      <alignment vertical="center"/>
    </xf>
  </cellXfs>
  <cellStyles count="3">
    <cellStyle name="標準" xfId="0" builtinId="0"/>
    <cellStyle name="標準_勤務形態一覧表（老福・ショート）" xfId="1"/>
    <cellStyle name="標準_参考様式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57150</xdr:colOff>
      <xdr:row>2</xdr:row>
      <xdr:rowOff>95250</xdr:rowOff>
    </xdr:from>
    <xdr:to>
      <xdr:col>17</xdr:col>
      <xdr:colOff>28574</xdr:colOff>
      <xdr:row>2</xdr:row>
      <xdr:rowOff>495300</xdr:rowOff>
    </xdr:to>
    <xdr:sp macro="" textlink="">
      <xdr:nvSpPr>
        <xdr:cNvPr id="5" name="テキスト ボックス 4"/>
        <xdr:cNvSpPr txBox="1"/>
      </xdr:nvSpPr>
      <xdr:spPr>
        <a:xfrm>
          <a:off x="57150" y="390525"/>
          <a:ext cx="6134099" cy="4000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複数の職種を兼務している場合は、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それぞれの職種ごとに勤務時間を区分して記載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2057400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3716000"/>
          <a:ext cx="0" cy="2345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21859875"/>
          <a:ext cx="0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47626</xdr:rowOff>
    </xdr:from>
    <xdr:to>
      <xdr:col>16</xdr:col>
      <xdr:colOff>0</xdr:colOff>
      <xdr:row>3</xdr:row>
      <xdr:rowOff>9526</xdr:rowOff>
    </xdr:to>
    <xdr:sp macro="" textlink="">
      <xdr:nvSpPr>
        <xdr:cNvPr id="4" name="テキスト ボックス 3"/>
        <xdr:cNvSpPr txBox="1"/>
      </xdr:nvSpPr>
      <xdr:spPr>
        <a:xfrm>
          <a:off x="57151" y="34290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</a:t>
          </a:r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勤務時間数を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85725" y="2219325"/>
          <a:ext cx="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</a:t>
          </a:r>
        </a:p>
      </xdr:txBody>
    </xdr:sp>
    <xdr:clientData/>
  </xdr:twoCellAnchor>
  <xdr:twoCellAnchor>
    <xdr:from>
      <xdr:col>1</xdr:col>
      <xdr:colOff>0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85725" y="99250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57151</xdr:colOff>
      <xdr:row>2</xdr:row>
      <xdr:rowOff>66676</xdr:rowOff>
    </xdr:from>
    <xdr:to>
      <xdr:col>16</xdr:col>
      <xdr:colOff>0</xdr:colOff>
      <xdr:row>3</xdr:row>
      <xdr:rowOff>28576</xdr:rowOff>
    </xdr:to>
    <xdr:sp macro="" textlink="">
      <xdr:nvSpPr>
        <xdr:cNvPr id="5" name="テキスト ボックス 4"/>
        <xdr:cNvSpPr txBox="1"/>
      </xdr:nvSpPr>
      <xdr:spPr>
        <a:xfrm>
          <a:off x="57151" y="361951"/>
          <a:ext cx="5819774" cy="5143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他の職種を兼務している場合は、</a:t>
          </a:r>
          <a:r>
            <a:rPr kumimoji="1" lang="ja-JP" altLang="en-US" sz="11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「介護職員」として勤務した時間のみを記載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夜勤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に従事した場合は</a:t>
          </a:r>
          <a:r>
            <a:rPr kumimoji="1" lang="ja-JP" altLang="en-US" sz="11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勤務時間数を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「太字」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にしてください。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37"/>
  <sheetViews>
    <sheetView showGridLines="0" tabSelected="1" view="pageBreakPreview" zoomScaleNormal="100" zoomScaleSheetLayoutView="100" workbookViewId="0">
      <selection activeCell="I12" sqref="I12"/>
    </sheetView>
  </sheetViews>
  <sheetFormatPr defaultColWidth="10.28515625" defaultRowHeight="13.5"/>
  <cols>
    <col min="1" max="1" width="1.28515625" style="2" customWidth="1"/>
    <col min="2" max="2" width="13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27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2" t="s">
        <v>0</v>
      </c>
      <c r="C6" s="23" t="s">
        <v>1</v>
      </c>
      <c r="D6" s="94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6" t="s">
        <v>6</v>
      </c>
      <c r="AK6" s="11"/>
      <c r="AL6" s="11"/>
      <c r="AM6" s="11"/>
    </row>
    <row r="7" spans="2:40" ht="18" customHeight="1" thickBot="1">
      <c r="B7" s="93"/>
      <c r="C7" s="24" t="s">
        <v>3</v>
      </c>
      <c r="D7" s="9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7"/>
      <c r="AK7" s="11"/>
      <c r="AL7" s="11"/>
      <c r="AM7" s="11"/>
    </row>
    <row r="8" spans="2:40" ht="21" customHeight="1">
      <c r="B8" s="40"/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IF(C8="A",0,IF(SUM(E8:AI8)&gt;$G$24,$G$24,SUM(E8:AI8)))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69"/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33" customFormat="1" ht="17.25" customHeight="1" thickBot="1">
      <c r="B23" s="90" t="s">
        <v>10</v>
      </c>
      <c r="C23" s="90"/>
      <c r="D23" s="90"/>
      <c r="E23" s="90"/>
      <c r="F23" s="90"/>
      <c r="G23" s="90"/>
      <c r="H23" s="90"/>
      <c r="I23" s="86"/>
      <c r="L23" s="84" t="s">
        <v>11</v>
      </c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34"/>
      <c r="AM23" s="34"/>
    </row>
    <row r="24" spans="2:39" s="31" customFormat="1" ht="17.25" customHeight="1" thickBot="1">
      <c r="B24" s="106" t="s">
        <v>30</v>
      </c>
      <c r="C24" s="107"/>
      <c r="D24" s="107"/>
      <c r="E24" s="107"/>
      <c r="F24" s="88"/>
      <c r="G24" s="108"/>
      <c r="H24" s="109"/>
      <c r="I24" s="88" t="s">
        <v>28</v>
      </c>
      <c r="J24" s="89"/>
      <c r="L24" s="87" t="s">
        <v>12</v>
      </c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104"/>
      <c r="Y24" s="105"/>
      <c r="Z24" s="102" t="s">
        <v>13</v>
      </c>
      <c r="AA24" s="103"/>
      <c r="AB24" s="78"/>
      <c r="AC24" s="76"/>
      <c r="AD24" s="76"/>
      <c r="AE24" s="76"/>
      <c r="AF24" s="76"/>
      <c r="AG24" s="76"/>
      <c r="AH24" s="76"/>
      <c r="AI24" s="76"/>
      <c r="AJ24" s="76"/>
      <c r="AK24" s="25"/>
    </row>
    <row r="25" spans="2:39" s="31" customFormat="1" ht="17.25" customHeight="1">
      <c r="B25" s="82"/>
      <c r="C25" s="76"/>
      <c r="D25" s="76"/>
      <c r="E25" s="76"/>
      <c r="F25" s="76"/>
      <c r="G25" s="76"/>
      <c r="H25" s="76"/>
      <c r="I25" s="76"/>
      <c r="L25" s="87" t="s">
        <v>14</v>
      </c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104"/>
      <c r="Y25" s="105"/>
      <c r="Z25" s="102" t="s">
        <v>15</v>
      </c>
      <c r="AA25" s="103"/>
      <c r="AB25" s="78"/>
      <c r="AC25" s="76"/>
      <c r="AD25" s="76"/>
      <c r="AE25" s="76"/>
      <c r="AF25" s="76"/>
      <c r="AG25" s="76"/>
      <c r="AH25" s="76"/>
      <c r="AI25" s="76"/>
      <c r="AJ25" s="76"/>
      <c r="AK25" s="25"/>
    </row>
    <row r="26" spans="2:39" s="27" customFormat="1" ht="17.25" customHeight="1">
      <c r="C26" s="75"/>
      <c r="D26" s="75"/>
      <c r="E26" s="75"/>
      <c r="F26" s="75"/>
      <c r="G26" s="75"/>
      <c r="H26" s="75"/>
      <c r="I26" s="75"/>
      <c r="L26" s="87" t="s">
        <v>16</v>
      </c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100" t="e">
        <f>X25/X24</f>
        <v>#DIV/0!</v>
      </c>
      <c r="Y26" s="101"/>
      <c r="Z26" s="102" t="s">
        <v>15</v>
      </c>
      <c r="AA26" s="103"/>
      <c r="AB26" s="75"/>
      <c r="AC26" s="75"/>
      <c r="AD26" s="75"/>
      <c r="AE26" s="75"/>
      <c r="AF26" s="75"/>
      <c r="AG26" s="75"/>
      <c r="AH26" s="75"/>
      <c r="AI26" s="75"/>
      <c r="AJ26" s="75"/>
      <c r="AK26" s="21"/>
    </row>
    <row r="27" spans="2:39" s="27" customFormat="1" ht="17.25" customHeight="1">
      <c r="L27" s="87" t="s">
        <v>17</v>
      </c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104"/>
      <c r="Y27" s="105"/>
      <c r="Z27" s="102" t="s">
        <v>13</v>
      </c>
      <c r="AA27" s="103"/>
      <c r="AB27" s="75"/>
      <c r="AC27" s="77"/>
      <c r="AD27" s="79"/>
      <c r="AE27" s="80"/>
      <c r="AF27" s="80"/>
      <c r="AG27" s="80"/>
      <c r="AH27" s="80"/>
      <c r="AI27" s="80"/>
      <c r="AJ27" s="80"/>
      <c r="AK27" s="26"/>
      <c r="AL27" s="21"/>
    </row>
    <row r="28" spans="2:39" s="27" customFormat="1" ht="17.25" customHeight="1">
      <c r="L28" s="87" t="s">
        <v>18</v>
      </c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100">
        <f>ROUNDDOWN(X24*4+((X27-28)*X24/7),1)</f>
        <v>0</v>
      </c>
      <c r="Y28" s="101"/>
      <c r="Z28" s="102" t="s">
        <v>13</v>
      </c>
      <c r="AA28" s="103"/>
      <c r="AB28" s="81" t="s">
        <v>9</v>
      </c>
      <c r="AC28" s="77"/>
      <c r="AD28" s="79"/>
      <c r="AE28" s="80"/>
      <c r="AF28" s="80"/>
      <c r="AG28" s="80"/>
      <c r="AH28" s="80"/>
      <c r="AI28" s="80"/>
      <c r="AJ28" s="80"/>
      <c r="AK28" s="26"/>
      <c r="AL28" s="21"/>
    </row>
    <row r="29" spans="2:39" s="27" customFormat="1" ht="17.25" customHeight="1">
      <c r="L29" s="87" t="s">
        <v>19</v>
      </c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100" t="e">
        <f>ROUNDDOWN(X26*X28,1)</f>
        <v>#DIV/0!</v>
      </c>
      <c r="Y29" s="101"/>
      <c r="Z29" s="102" t="s">
        <v>15</v>
      </c>
      <c r="AA29" s="103"/>
      <c r="AB29" s="78"/>
      <c r="AC29" s="85"/>
      <c r="AD29" s="85"/>
      <c r="AE29" s="85"/>
      <c r="AF29" s="85"/>
      <c r="AG29" s="85"/>
      <c r="AH29" s="85"/>
      <c r="AI29" s="85"/>
      <c r="AJ29" s="85"/>
      <c r="AK29" s="50"/>
      <c r="AL29" s="21"/>
    </row>
    <row r="30" spans="2:39" s="27" customFormat="1" ht="17.25" customHeight="1">
      <c r="J30" s="78"/>
      <c r="K30" s="78"/>
      <c r="L30" s="78"/>
      <c r="M30" s="78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50"/>
      <c r="AL30" s="21"/>
    </row>
    <row r="31" spans="2:39" s="27" customFormat="1" ht="17.25" customHeight="1">
      <c r="J31" s="78"/>
      <c r="K31" s="78"/>
      <c r="L31" s="78"/>
      <c r="M31" s="78"/>
      <c r="N31" s="75"/>
      <c r="O31" s="76"/>
      <c r="P31" s="78"/>
      <c r="Q31" s="75"/>
      <c r="R31" s="75"/>
      <c r="S31" s="75"/>
      <c r="T31" s="75"/>
      <c r="U31" s="75"/>
      <c r="V31" s="75"/>
      <c r="W31" s="75"/>
      <c r="X31" s="75"/>
      <c r="Y31" s="83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50"/>
      <c r="AL31" s="21"/>
    </row>
    <row r="32" spans="2:39" s="27" customFormat="1" ht="17.25" customHeight="1">
      <c r="J32" s="78"/>
      <c r="K32" s="78"/>
      <c r="L32" s="78"/>
      <c r="M32" s="78"/>
      <c r="N32" s="78"/>
      <c r="O32" s="78"/>
      <c r="P32" s="78"/>
      <c r="Q32" s="78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50"/>
      <c r="AL32" s="25"/>
      <c r="AM32" s="21"/>
    </row>
    <row r="33" spans="2:39" s="27" customFormat="1" ht="8.1" customHeight="1">
      <c r="B33" s="25"/>
      <c r="C33" s="21"/>
      <c r="D33" s="21"/>
      <c r="E33" s="21"/>
      <c r="F33" s="21"/>
      <c r="G33" s="31"/>
      <c r="J33" s="78"/>
      <c r="K33" s="78"/>
      <c r="L33" s="78"/>
      <c r="M33" s="78"/>
      <c r="N33" s="78"/>
      <c r="O33" s="78"/>
      <c r="P33" s="78"/>
      <c r="Q33" s="78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50"/>
      <c r="AL33" s="25"/>
      <c r="AM33" s="21"/>
    </row>
    <row r="34" spans="2:39" s="17" customFormat="1" ht="17.25" customHeight="1"/>
    <row r="35" spans="2:39" s="17" customFormat="1" ht="27" customHeight="1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</row>
    <row r="36" spans="2:39" s="17" customFormat="1" ht="27" customHeight="1">
      <c r="B36" s="39"/>
      <c r="C36" s="39"/>
      <c r="D36" s="39"/>
      <c r="E36" s="39"/>
      <c r="R36" s="39"/>
      <c r="S36" s="39"/>
      <c r="T36" s="39"/>
      <c r="U36" s="39"/>
      <c r="V36" s="39"/>
      <c r="W36" s="39"/>
      <c r="X36" s="39"/>
      <c r="Y36" s="39"/>
    </row>
    <row r="37" spans="2:39" s="17" customFormat="1" ht="15.75" customHeight="1"/>
  </sheetData>
  <mergeCells count="27">
    <mergeCell ref="X29:Y29"/>
    <mergeCell ref="Z29:AA29"/>
    <mergeCell ref="X27:Y27"/>
    <mergeCell ref="Z27:AA27"/>
    <mergeCell ref="X28:Y28"/>
    <mergeCell ref="Z28:AA28"/>
    <mergeCell ref="X26:Y26"/>
    <mergeCell ref="Z26:AA26"/>
    <mergeCell ref="X24:Y24"/>
    <mergeCell ref="B24:F24"/>
    <mergeCell ref="G24:H24"/>
    <mergeCell ref="Z24:AA24"/>
    <mergeCell ref="X25:Y25"/>
    <mergeCell ref="Z25:AA25"/>
    <mergeCell ref="X2:AJ2"/>
    <mergeCell ref="B6:B7"/>
    <mergeCell ref="D6:D7"/>
    <mergeCell ref="AJ6:AJ7"/>
    <mergeCell ref="B21:AI21"/>
    <mergeCell ref="L28:W28"/>
    <mergeCell ref="L29:W29"/>
    <mergeCell ref="I24:J24"/>
    <mergeCell ref="B23:H23"/>
    <mergeCell ref="L24:W24"/>
    <mergeCell ref="L25:W25"/>
    <mergeCell ref="L26:W26"/>
    <mergeCell ref="L27:W27"/>
  </mergeCells>
  <phoneticPr fontId="8"/>
  <dataValidations count="2">
    <dataValidation type="list" allowBlank="1" showInputMessage="1" showErrorMessage="1" sqref="C8:C20">
      <formula1>"A,B,C,D"</formula1>
    </dataValidation>
    <dataValidation type="list" allowBlank="1" showInputMessage="1" sqref="B8:B20">
      <formula1>"管理者,生活相談員,機能訓練指導員,計画作成担当者,管理栄養士,栄養士,調理員,事務職員,その他"</formula1>
    </dataValidation>
  </dataValidations>
  <printOptions horizontalCentered="1"/>
  <pageMargins left="0.48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D11" sqref="D11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7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2" t="s">
        <v>0</v>
      </c>
      <c r="C6" s="23" t="s">
        <v>1</v>
      </c>
      <c r="D6" s="94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6" t="s">
        <v>6</v>
      </c>
      <c r="AK6" s="11"/>
      <c r="AL6" s="11"/>
      <c r="AM6" s="11"/>
    </row>
    <row r="7" spans="2:40" ht="18" customHeight="1" thickBot="1">
      <c r="B7" s="93"/>
      <c r="C7" s="24" t="s">
        <v>3</v>
      </c>
      <c r="D7" s="9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7"/>
      <c r="AK7" s="11"/>
      <c r="AL7" s="11"/>
      <c r="AM7" s="11"/>
    </row>
    <row r="8" spans="2:40" ht="21" customHeight="1">
      <c r="B8" s="40" t="s">
        <v>5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110" t="s">
        <v>20</v>
      </c>
      <c r="C23" s="110"/>
      <c r="D23" s="110"/>
      <c r="E23" s="110"/>
      <c r="F23" s="110"/>
      <c r="G23" s="110"/>
      <c r="H23" s="110"/>
      <c r="I23" s="86"/>
      <c r="J23" s="70" t="s">
        <v>11</v>
      </c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67"/>
      <c r="AM23" s="67"/>
    </row>
    <row r="24" spans="2:39" s="31" customFormat="1" ht="17.25" customHeight="1">
      <c r="B24" s="103" t="s">
        <v>21</v>
      </c>
      <c r="C24" s="103"/>
      <c r="D24" s="103"/>
      <c r="E24" s="103"/>
      <c r="F24" s="103"/>
      <c r="G24" s="115">
        <f>COUNTIF(C8:C20,"A")</f>
        <v>0</v>
      </c>
      <c r="H24" s="115"/>
      <c r="I24" s="25"/>
      <c r="J24" s="87" t="s">
        <v>12</v>
      </c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104"/>
      <c r="V24" s="105"/>
      <c r="W24" s="102" t="s">
        <v>13</v>
      </c>
      <c r="X24" s="103"/>
      <c r="Y24" s="27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103" t="s">
        <v>22</v>
      </c>
      <c r="C25" s="103"/>
      <c r="D25" s="103"/>
      <c r="E25" s="103"/>
      <c r="F25" s="103"/>
      <c r="G25" s="116">
        <f>AJ21</f>
        <v>0</v>
      </c>
      <c r="H25" s="116"/>
      <c r="I25" s="25"/>
      <c r="J25" s="87" t="s">
        <v>14</v>
      </c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104"/>
      <c r="V25" s="105"/>
      <c r="W25" s="102" t="s">
        <v>15</v>
      </c>
      <c r="X25" s="103"/>
      <c r="Y25" s="27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103" t="s">
        <v>23</v>
      </c>
      <c r="C26" s="103"/>
      <c r="D26" s="103"/>
      <c r="E26" s="103"/>
      <c r="F26" s="103"/>
      <c r="G26" s="117"/>
      <c r="H26" s="117"/>
      <c r="I26" s="25"/>
      <c r="J26" s="87" t="s">
        <v>16</v>
      </c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100" t="e">
        <f>U25/U24</f>
        <v>#DIV/0!</v>
      </c>
      <c r="V26" s="101"/>
      <c r="W26" s="102" t="s">
        <v>15</v>
      </c>
      <c r="X26" s="103"/>
      <c r="Y26" s="21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103" t="s">
        <v>24</v>
      </c>
      <c r="C27" s="103"/>
      <c r="D27" s="103"/>
      <c r="E27" s="103"/>
      <c r="F27" s="103"/>
      <c r="G27" s="114" t="e">
        <f>ROUNDDOWN(G25/G26,1)</f>
        <v>#DIV/0!</v>
      </c>
      <c r="H27" s="114"/>
      <c r="I27" s="25"/>
      <c r="J27" s="87" t="s">
        <v>17</v>
      </c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104"/>
      <c r="V27" s="105"/>
      <c r="W27" s="102" t="s">
        <v>13</v>
      </c>
      <c r="X27" s="103"/>
      <c r="Y27" s="21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11" t="s">
        <v>25</v>
      </c>
      <c r="C28" s="111"/>
      <c r="D28" s="111"/>
      <c r="E28" s="111"/>
      <c r="F28" s="111"/>
      <c r="G28" s="112" t="e">
        <f>G24+G27</f>
        <v>#DIV/0!</v>
      </c>
      <c r="H28" s="113"/>
      <c r="I28" s="25"/>
      <c r="J28" s="87" t="s">
        <v>18</v>
      </c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100">
        <f>ROUNDDOWN(U24*4+((U27-28)*U24/7),1)</f>
        <v>0</v>
      </c>
      <c r="V28" s="101"/>
      <c r="W28" s="102" t="s">
        <v>13</v>
      </c>
      <c r="X28" s="103"/>
      <c r="Y28" s="32" t="s">
        <v>9</v>
      </c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87" t="s">
        <v>19</v>
      </c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100" t="e">
        <f>ROUNDDOWN(U26*U28,1)</f>
        <v>#DIV/0!</v>
      </c>
      <c r="V29" s="101"/>
      <c r="W29" s="102" t="s">
        <v>15</v>
      </c>
      <c r="X29" s="103"/>
      <c r="Y29" s="27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N31" s="21"/>
      <c r="O31" s="21"/>
      <c r="P31" s="21"/>
      <c r="Q31" s="21"/>
      <c r="R31" s="21"/>
      <c r="S31" s="21"/>
      <c r="T31" s="21"/>
      <c r="U31" s="118"/>
      <c r="V31" s="118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N32" s="21"/>
      <c r="O32" s="21"/>
      <c r="P32" s="21"/>
      <c r="Q32" s="21"/>
      <c r="R32" s="21"/>
      <c r="S32" s="21"/>
      <c r="T32" s="21"/>
      <c r="U32" s="30"/>
      <c r="V32" s="3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21"/>
    </row>
    <row r="34" spans="2:39" s="27" customFormat="1" ht="17.25" customHeight="1"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21"/>
    </row>
    <row r="35" spans="2:39" s="27" customFormat="1" ht="17.25" customHeight="1"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21"/>
    </row>
    <row r="36" spans="2:39" s="27" customFormat="1" ht="17.25" customHeight="1"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3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3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8"/>
    </row>
    <row r="40" spans="2:39" s="17" customFormat="1" ht="27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8"/>
    </row>
    <row r="41" spans="2:39" s="17" customFormat="1" ht="15.75" customHeight="1">
      <c r="AK41" s="18"/>
    </row>
  </sheetData>
  <mergeCells count="35">
    <mergeCell ref="U27:V27"/>
    <mergeCell ref="W27:X27"/>
    <mergeCell ref="J28:T28"/>
    <mergeCell ref="J29:T29"/>
    <mergeCell ref="U31:V31"/>
    <mergeCell ref="U29:V29"/>
    <mergeCell ref="W29:X29"/>
    <mergeCell ref="U28:V28"/>
    <mergeCell ref="W28:X28"/>
    <mergeCell ref="U26:V26"/>
    <mergeCell ref="W26:X26"/>
    <mergeCell ref="B28:F28"/>
    <mergeCell ref="U24:V24"/>
    <mergeCell ref="U25:V25"/>
    <mergeCell ref="W24:X24"/>
    <mergeCell ref="W25:X25"/>
    <mergeCell ref="G28:H28"/>
    <mergeCell ref="B27:F27"/>
    <mergeCell ref="G27:H27"/>
    <mergeCell ref="G24:H24"/>
    <mergeCell ref="G25:H25"/>
    <mergeCell ref="G26:H26"/>
    <mergeCell ref="B24:F24"/>
    <mergeCell ref="B25:F25"/>
    <mergeCell ref="B26:F26"/>
    <mergeCell ref="X2:AJ2"/>
    <mergeCell ref="B6:B7"/>
    <mergeCell ref="D6:D7"/>
    <mergeCell ref="B21:AI21"/>
    <mergeCell ref="AJ6:AJ7"/>
    <mergeCell ref="B23:H23"/>
    <mergeCell ref="J24:T24"/>
    <mergeCell ref="J25:T25"/>
    <mergeCell ref="J26:T26"/>
    <mergeCell ref="J27:T27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4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N41"/>
  <sheetViews>
    <sheetView showGridLines="0" view="pageBreakPreview" zoomScaleNormal="100" zoomScaleSheetLayoutView="100" workbookViewId="0">
      <selection activeCell="G10" sqref="G10"/>
    </sheetView>
  </sheetViews>
  <sheetFormatPr defaultColWidth="10.28515625" defaultRowHeight="13.5"/>
  <cols>
    <col min="1" max="1" width="1.28515625" style="2" customWidth="1"/>
    <col min="2" max="2" width="12.42578125" style="2" customWidth="1"/>
    <col min="3" max="3" width="4.28515625" style="2" customWidth="1"/>
    <col min="4" max="4" width="18.7109375" style="2" customWidth="1"/>
    <col min="5" max="35" width="4.28515625" style="2" customWidth="1"/>
    <col min="36" max="36" width="9.5703125" style="2" customWidth="1"/>
    <col min="37" max="37" width="1.140625" style="2" customWidth="1"/>
    <col min="38" max="16384" width="10.28515625" style="2"/>
  </cols>
  <sheetData>
    <row r="1" spans="2:40" s="3" customFormat="1" ht="4.5" customHeight="1"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2:40" s="11" customFormat="1" ht="18.75" customHeight="1">
      <c r="B2" s="4" t="s">
        <v>8</v>
      </c>
      <c r="C2" s="5"/>
      <c r="D2" s="5"/>
      <c r="E2" s="5"/>
      <c r="F2" s="5"/>
      <c r="G2" s="5"/>
      <c r="H2" s="5"/>
      <c r="I2" s="5"/>
      <c r="K2" s="7"/>
      <c r="L2" s="8"/>
      <c r="M2" s="5"/>
      <c r="O2" s="5"/>
      <c r="P2" s="5"/>
      <c r="R2" s="9"/>
      <c r="S2" s="5"/>
      <c r="T2" s="5"/>
      <c r="U2" s="5"/>
      <c r="V2" s="5"/>
      <c r="W2" s="5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5"/>
    </row>
    <row r="3" spans="2:40" ht="43.5" customHeight="1">
      <c r="B3" s="4"/>
      <c r="C3" s="5"/>
      <c r="D3" s="5"/>
      <c r="E3" s="5"/>
      <c r="F3" s="5"/>
      <c r="G3" s="5"/>
      <c r="H3" s="5"/>
      <c r="I3" s="6"/>
      <c r="K3" s="7"/>
      <c r="L3" s="8"/>
      <c r="M3" s="5"/>
      <c r="O3" s="5"/>
      <c r="P3" s="5"/>
      <c r="R3" s="9"/>
      <c r="S3" s="5"/>
      <c r="T3" s="5"/>
      <c r="U3" s="5"/>
      <c r="V3" s="5"/>
      <c r="W3" s="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5"/>
      <c r="AL3" s="11"/>
      <c r="AM3" s="11"/>
      <c r="AN3" s="11"/>
    </row>
    <row r="4" spans="2:40" ht="21.75" customHeight="1">
      <c r="B4" s="22" t="s">
        <v>29</v>
      </c>
      <c r="C4" s="12"/>
      <c r="D4" s="5"/>
      <c r="E4" s="9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R4" s="9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13"/>
      <c r="AK4" s="5"/>
      <c r="AL4" s="11"/>
      <c r="AM4" s="11"/>
      <c r="AN4" s="11"/>
    </row>
    <row r="5" spans="2:40" ht="8.25" customHeight="1" thickBot="1">
      <c r="B5" s="4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R5" s="9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11"/>
      <c r="AM5" s="11"/>
      <c r="AN5" s="11"/>
    </row>
    <row r="6" spans="2:40" ht="18" customHeight="1">
      <c r="B6" s="92" t="s">
        <v>0</v>
      </c>
      <c r="C6" s="23" t="s">
        <v>1</v>
      </c>
      <c r="D6" s="94" t="s">
        <v>2</v>
      </c>
      <c r="E6" s="20">
        <v>1</v>
      </c>
      <c r="F6" s="14">
        <v>2</v>
      </c>
      <c r="G6" s="14">
        <v>3</v>
      </c>
      <c r="H6" s="14">
        <v>4</v>
      </c>
      <c r="I6" s="14">
        <v>5</v>
      </c>
      <c r="J6" s="14">
        <v>6</v>
      </c>
      <c r="K6" s="14">
        <v>7</v>
      </c>
      <c r="L6" s="14">
        <v>8</v>
      </c>
      <c r="M6" s="14">
        <v>9</v>
      </c>
      <c r="N6" s="14">
        <v>10</v>
      </c>
      <c r="O6" s="14">
        <v>11</v>
      </c>
      <c r="P6" s="14">
        <v>12</v>
      </c>
      <c r="Q6" s="14">
        <v>13</v>
      </c>
      <c r="R6" s="14">
        <v>14</v>
      </c>
      <c r="S6" s="14">
        <v>15</v>
      </c>
      <c r="T6" s="14">
        <v>16</v>
      </c>
      <c r="U6" s="14">
        <v>17</v>
      </c>
      <c r="V6" s="14">
        <v>18</v>
      </c>
      <c r="W6" s="14">
        <v>19</v>
      </c>
      <c r="X6" s="14">
        <v>20</v>
      </c>
      <c r="Y6" s="14">
        <v>21</v>
      </c>
      <c r="Z6" s="14">
        <v>22</v>
      </c>
      <c r="AA6" s="14">
        <v>23</v>
      </c>
      <c r="AB6" s="14">
        <v>24</v>
      </c>
      <c r="AC6" s="14">
        <v>25</v>
      </c>
      <c r="AD6" s="14">
        <v>26</v>
      </c>
      <c r="AE6" s="14">
        <v>27</v>
      </c>
      <c r="AF6" s="14">
        <v>28</v>
      </c>
      <c r="AG6" s="14">
        <v>29</v>
      </c>
      <c r="AH6" s="14">
        <v>30</v>
      </c>
      <c r="AI6" s="14">
        <v>31</v>
      </c>
      <c r="AJ6" s="96" t="s">
        <v>6</v>
      </c>
      <c r="AK6" s="11"/>
      <c r="AL6" s="11"/>
      <c r="AM6" s="11"/>
    </row>
    <row r="7" spans="2:40" ht="18" customHeight="1" thickBot="1">
      <c r="B7" s="93"/>
      <c r="C7" s="24" t="s">
        <v>3</v>
      </c>
      <c r="D7" s="9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6"/>
      <c r="AC7" s="16"/>
      <c r="AD7" s="15"/>
      <c r="AE7" s="15"/>
      <c r="AF7" s="15"/>
      <c r="AG7" s="15"/>
      <c r="AH7" s="15"/>
      <c r="AI7" s="15"/>
      <c r="AJ7" s="97"/>
      <c r="AK7" s="11"/>
      <c r="AL7" s="11"/>
      <c r="AM7" s="11"/>
    </row>
    <row r="8" spans="2:40" ht="21" customHeight="1">
      <c r="B8" s="40" t="s">
        <v>4</v>
      </c>
      <c r="C8" s="71"/>
      <c r="D8" s="35"/>
      <c r="E8" s="55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7"/>
      <c r="AJ8" s="51">
        <f t="shared" ref="AJ8:AJ20" si="0">IF(C8="A",0,IF(SUM(E8:AI8)&gt;$G$26,$G$26,SUM(E8:AI8)))</f>
        <v>0</v>
      </c>
      <c r="AK8" s="11"/>
      <c r="AL8" s="11"/>
      <c r="AM8" s="11"/>
    </row>
    <row r="9" spans="2:40" ht="21" customHeight="1">
      <c r="B9" s="40"/>
      <c r="C9" s="72"/>
      <c r="D9" s="35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7"/>
      <c r="AJ9" s="51">
        <f t="shared" si="0"/>
        <v>0</v>
      </c>
      <c r="AK9" s="11"/>
      <c r="AM9" s="11"/>
    </row>
    <row r="10" spans="2:40" ht="22.15" customHeight="1">
      <c r="B10" s="40"/>
      <c r="C10" s="72"/>
      <c r="D10" s="41"/>
      <c r="E10" s="58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60"/>
      <c r="AJ10" s="52">
        <f t="shared" si="0"/>
        <v>0</v>
      </c>
      <c r="AK10" s="11"/>
      <c r="AM10" s="11"/>
    </row>
    <row r="11" spans="2:40" ht="22.15" customHeight="1">
      <c r="B11" s="40"/>
      <c r="C11" s="72"/>
      <c r="D11" s="42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3"/>
      <c r="AJ11" s="53">
        <f t="shared" si="0"/>
        <v>0</v>
      </c>
      <c r="AK11" s="11"/>
      <c r="AM11" s="11"/>
    </row>
    <row r="12" spans="2:40" ht="22.15" customHeight="1">
      <c r="B12" s="43"/>
      <c r="C12" s="73"/>
      <c r="D12" s="42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54">
        <f t="shared" si="0"/>
        <v>0</v>
      </c>
      <c r="AK12" s="11"/>
      <c r="AM12" s="11"/>
    </row>
    <row r="13" spans="2:40" ht="22.15" customHeight="1">
      <c r="B13" s="44"/>
      <c r="C13" s="74"/>
      <c r="D13" s="4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3"/>
      <c r="AJ13" s="53">
        <f t="shared" si="0"/>
        <v>0</v>
      </c>
      <c r="AK13" s="11"/>
      <c r="AM13" s="11"/>
    </row>
    <row r="14" spans="2:40" ht="22.15" customHeight="1">
      <c r="B14" s="45"/>
      <c r="C14" s="73"/>
      <c r="D14" s="42"/>
      <c r="E14" s="61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  <c r="AJ14" s="53">
        <f t="shared" si="0"/>
        <v>0</v>
      </c>
      <c r="AK14" s="11"/>
      <c r="AM14" s="11"/>
    </row>
    <row r="15" spans="2:40" ht="22.15" customHeight="1">
      <c r="B15" s="43"/>
      <c r="C15" s="73"/>
      <c r="D15" s="46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54">
        <f t="shared" si="0"/>
        <v>0</v>
      </c>
      <c r="AK15" s="11"/>
      <c r="AM15" s="11"/>
    </row>
    <row r="16" spans="2:40" ht="22.15" customHeight="1">
      <c r="B16" s="43"/>
      <c r="C16" s="73"/>
      <c r="D16" s="4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53">
        <f t="shared" si="0"/>
        <v>0</v>
      </c>
      <c r="AK16" s="11"/>
      <c r="AM16" s="11"/>
    </row>
    <row r="17" spans="2:39" ht="22.15" customHeight="1">
      <c r="B17" s="43"/>
      <c r="C17" s="73"/>
      <c r="D17" s="4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  <c r="AJ17" s="52">
        <f t="shared" si="0"/>
        <v>0</v>
      </c>
      <c r="AK17" s="11"/>
      <c r="AM17" s="11"/>
    </row>
    <row r="18" spans="2:39" ht="22.15" customHeight="1">
      <c r="B18" s="43"/>
      <c r="C18" s="73"/>
      <c r="D18" s="42"/>
      <c r="E18" s="61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3"/>
      <c r="AJ18" s="54">
        <f t="shared" si="0"/>
        <v>0</v>
      </c>
      <c r="AK18" s="11"/>
      <c r="AM18" s="11"/>
    </row>
    <row r="19" spans="2:39" ht="22.15" customHeight="1">
      <c r="B19" s="43"/>
      <c r="C19" s="73"/>
      <c r="D19" s="42"/>
      <c r="E19" s="6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  <c r="AJ19" s="54">
        <f t="shared" si="0"/>
        <v>0</v>
      </c>
      <c r="AK19" s="11"/>
      <c r="AM19" s="11"/>
    </row>
    <row r="20" spans="2:39" ht="22.15" customHeight="1">
      <c r="B20" s="43"/>
      <c r="C20" s="73"/>
      <c r="D20" s="42"/>
      <c r="E20" s="6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3"/>
      <c r="AJ20" s="54">
        <f t="shared" si="0"/>
        <v>0</v>
      </c>
      <c r="AK20" s="11"/>
      <c r="AM20" s="11"/>
    </row>
    <row r="21" spans="2:39" ht="22.15" customHeight="1" thickBot="1"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69">
        <f>SUM(AJ8:AJ20)</f>
        <v>0</v>
      </c>
      <c r="AK21" s="11"/>
      <c r="AM21" s="11"/>
    </row>
    <row r="22" spans="2:39" s="33" customFormat="1" ht="10.5" customHeight="1">
      <c r="B22" s="3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8"/>
      <c r="AK22" s="34"/>
      <c r="AM22" s="34"/>
    </row>
    <row r="23" spans="2:39" s="68" customFormat="1" ht="16.5" customHeight="1">
      <c r="B23" s="110" t="s">
        <v>20</v>
      </c>
      <c r="C23" s="110"/>
      <c r="D23" s="110"/>
      <c r="E23" s="110"/>
      <c r="F23" s="110"/>
      <c r="G23" s="110"/>
      <c r="H23" s="110"/>
      <c r="I23" s="86"/>
      <c r="J23" s="70" t="s">
        <v>11</v>
      </c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67"/>
      <c r="AM23" s="67"/>
    </row>
    <row r="24" spans="2:39" s="31" customFormat="1" ht="17.25" customHeight="1">
      <c r="B24" s="103" t="s">
        <v>21</v>
      </c>
      <c r="C24" s="103"/>
      <c r="D24" s="103"/>
      <c r="E24" s="103"/>
      <c r="F24" s="103"/>
      <c r="G24" s="115">
        <f>COUNTIF(C8:C20,"A")</f>
        <v>0</v>
      </c>
      <c r="H24" s="115"/>
      <c r="I24" s="25"/>
      <c r="J24" s="119" t="s">
        <v>12</v>
      </c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04"/>
      <c r="V24" s="105"/>
      <c r="W24" s="102" t="s">
        <v>13</v>
      </c>
      <c r="X24" s="103"/>
      <c r="Y24" s="27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</row>
    <row r="25" spans="2:39" s="31" customFormat="1" ht="17.25" customHeight="1">
      <c r="B25" s="103" t="s">
        <v>22</v>
      </c>
      <c r="C25" s="103"/>
      <c r="D25" s="103"/>
      <c r="E25" s="103"/>
      <c r="F25" s="103"/>
      <c r="G25" s="116">
        <f>AJ21</f>
        <v>0</v>
      </c>
      <c r="H25" s="116"/>
      <c r="I25" s="25"/>
      <c r="J25" s="87" t="s">
        <v>14</v>
      </c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104"/>
      <c r="V25" s="105"/>
      <c r="W25" s="102" t="s">
        <v>15</v>
      </c>
      <c r="X25" s="103"/>
      <c r="Y25" s="27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</row>
    <row r="26" spans="2:39" s="31" customFormat="1" ht="17.25" customHeight="1">
      <c r="B26" s="103" t="s">
        <v>23</v>
      </c>
      <c r="C26" s="103"/>
      <c r="D26" s="103"/>
      <c r="E26" s="103"/>
      <c r="F26" s="103"/>
      <c r="G26" s="117"/>
      <c r="H26" s="117"/>
      <c r="I26" s="25"/>
      <c r="J26" s="87" t="s">
        <v>16</v>
      </c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100" t="e">
        <f>U25/U24</f>
        <v>#DIV/0!</v>
      </c>
      <c r="V26" s="101"/>
      <c r="W26" s="102" t="s">
        <v>15</v>
      </c>
      <c r="X26" s="103"/>
      <c r="Y26" s="21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</row>
    <row r="27" spans="2:39" s="31" customFormat="1" ht="17.25" customHeight="1">
      <c r="B27" s="103" t="s">
        <v>24</v>
      </c>
      <c r="C27" s="103"/>
      <c r="D27" s="103"/>
      <c r="E27" s="103"/>
      <c r="F27" s="103"/>
      <c r="G27" s="114" t="e">
        <f>ROUNDDOWN(G25/G26,1)</f>
        <v>#DIV/0!</v>
      </c>
      <c r="H27" s="114"/>
      <c r="I27" s="25"/>
      <c r="J27" s="119" t="s">
        <v>17</v>
      </c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04"/>
      <c r="V27" s="105"/>
      <c r="W27" s="102" t="s">
        <v>13</v>
      </c>
      <c r="X27" s="103"/>
      <c r="Y27" s="21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</row>
    <row r="28" spans="2:39" s="31" customFormat="1" ht="17.25" customHeight="1">
      <c r="B28" s="111" t="s">
        <v>26</v>
      </c>
      <c r="C28" s="111"/>
      <c r="D28" s="111"/>
      <c r="E28" s="111"/>
      <c r="F28" s="111"/>
      <c r="G28" s="112" t="e">
        <f>G24+G27</f>
        <v>#DIV/0!</v>
      </c>
      <c r="H28" s="113"/>
      <c r="I28" s="25"/>
      <c r="J28" s="87" t="s">
        <v>18</v>
      </c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100">
        <f>ROUNDDOWN(U24*4+((U27-28)*U24/7),1)</f>
        <v>0</v>
      </c>
      <c r="V28" s="101"/>
      <c r="W28" s="102" t="s">
        <v>13</v>
      </c>
      <c r="X28" s="103"/>
      <c r="Y28" s="32" t="s">
        <v>9</v>
      </c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</row>
    <row r="29" spans="2:39" s="31" customFormat="1" ht="17.25" customHeight="1">
      <c r="B29" s="36"/>
      <c r="C29" s="25"/>
      <c r="D29" s="25"/>
      <c r="E29" s="25"/>
      <c r="F29" s="25"/>
      <c r="G29" s="25"/>
      <c r="H29" s="25"/>
      <c r="I29" s="25"/>
      <c r="J29" s="87" t="s">
        <v>19</v>
      </c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100" t="e">
        <f>ROUNDDOWN(U26*U28,1)</f>
        <v>#DIV/0!</v>
      </c>
      <c r="V29" s="101"/>
      <c r="W29" s="102" t="s">
        <v>15</v>
      </c>
      <c r="X29" s="103"/>
      <c r="Y29" s="27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</row>
    <row r="30" spans="2:39" s="27" customFormat="1" ht="17.25" customHeight="1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2:39" s="27" customFormat="1" ht="17.25" customHeight="1">
      <c r="N31" s="21"/>
      <c r="O31" s="21"/>
      <c r="P31" s="21"/>
      <c r="Q31" s="21"/>
      <c r="R31" s="21"/>
      <c r="S31" s="21"/>
      <c r="T31" s="21"/>
      <c r="U31" s="118"/>
      <c r="V31" s="118"/>
      <c r="W31" s="21"/>
      <c r="X31" s="21"/>
      <c r="Y31" s="21"/>
      <c r="Z31" s="21"/>
      <c r="AA31" s="26"/>
      <c r="AB31" s="26"/>
      <c r="AC31" s="26"/>
      <c r="AD31" s="28"/>
      <c r="AE31" s="29"/>
      <c r="AF31" s="29"/>
      <c r="AG31" s="29"/>
      <c r="AH31" s="29"/>
      <c r="AI31" s="29"/>
      <c r="AJ31" s="29"/>
      <c r="AK31" s="26"/>
      <c r="AL31" s="21"/>
    </row>
    <row r="32" spans="2:39" s="27" customFormat="1" ht="17.25" customHeight="1">
      <c r="N32" s="21"/>
      <c r="O32" s="21"/>
      <c r="P32" s="21"/>
      <c r="Q32" s="21"/>
      <c r="R32" s="21"/>
      <c r="S32" s="21"/>
      <c r="T32" s="21"/>
      <c r="U32" s="50"/>
      <c r="V32" s="50"/>
      <c r="W32" s="21"/>
      <c r="X32" s="21"/>
      <c r="Y32" s="21"/>
      <c r="Z32" s="21"/>
      <c r="AA32" s="26"/>
      <c r="AB32" s="26"/>
      <c r="AC32" s="26"/>
      <c r="AD32" s="28"/>
      <c r="AE32" s="29"/>
      <c r="AF32" s="29"/>
      <c r="AG32" s="29"/>
      <c r="AH32" s="29"/>
      <c r="AI32" s="29"/>
      <c r="AJ32" s="29"/>
      <c r="AK32" s="26"/>
      <c r="AL32" s="21"/>
    </row>
    <row r="33" spans="2:39" s="27" customFormat="1" ht="17.25" customHeight="1"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21"/>
    </row>
    <row r="34" spans="2:39" s="27" customFormat="1" ht="17.25" customHeight="1"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21"/>
    </row>
    <row r="35" spans="2:39" s="27" customFormat="1" ht="17.25" customHeight="1">
      <c r="N35" s="21"/>
      <c r="O35" s="25"/>
      <c r="Q35" s="21"/>
      <c r="R35" s="21"/>
      <c r="S35" s="21"/>
      <c r="T35" s="21"/>
      <c r="U35" s="21"/>
      <c r="V35" s="21"/>
      <c r="W35" s="21"/>
      <c r="X35" s="21"/>
      <c r="Y35" s="49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21"/>
    </row>
    <row r="36" spans="2:39" s="27" customFormat="1" ht="17.25" customHeight="1"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50"/>
      <c r="AL36" s="25"/>
      <c r="AM36" s="21"/>
    </row>
    <row r="37" spans="2:39" s="27" customFormat="1" ht="8.1" customHeight="1">
      <c r="B37" s="25"/>
      <c r="C37" s="21"/>
      <c r="D37" s="21"/>
      <c r="E37" s="21"/>
      <c r="F37" s="21"/>
      <c r="G37" s="3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50"/>
      <c r="AL37" s="25"/>
      <c r="AM37" s="21"/>
    </row>
    <row r="38" spans="2:39" s="17" customFormat="1" ht="17.25" customHeight="1">
      <c r="AK38" s="18"/>
    </row>
    <row r="39" spans="2:39" s="17" customFormat="1" ht="27" customHeight="1"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18"/>
    </row>
    <row r="40" spans="2:39" s="17" customFormat="1" ht="27" customHeight="1"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18"/>
    </row>
    <row r="41" spans="2:39" s="17" customFormat="1" ht="15.75" customHeight="1">
      <c r="AK41" s="18"/>
    </row>
  </sheetData>
  <mergeCells count="35">
    <mergeCell ref="W25:X25"/>
    <mergeCell ref="U29:V29"/>
    <mergeCell ref="W29:X29"/>
    <mergeCell ref="U27:V27"/>
    <mergeCell ref="W27:X27"/>
    <mergeCell ref="U28:V28"/>
    <mergeCell ref="W28:X28"/>
    <mergeCell ref="U26:V26"/>
    <mergeCell ref="W26:X26"/>
    <mergeCell ref="U31:V31"/>
    <mergeCell ref="U25:V25"/>
    <mergeCell ref="J27:T27"/>
    <mergeCell ref="J28:T28"/>
    <mergeCell ref="J29:T29"/>
    <mergeCell ref="B27:F27"/>
    <mergeCell ref="G27:H27"/>
    <mergeCell ref="B28:F28"/>
    <mergeCell ref="G28:H28"/>
    <mergeCell ref="J24:T24"/>
    <mergeCell ref="J25:T25"/>
    <mergeCell ref="J26:T26"/>
    <mergeCell ref="B25:F25"/>
    <mergeCell ref="G25:H25"/>
    <mergeCell ref="B26:F26"/>
    <mergeCell ref="G26:H26"/>
    <mergeCell ref="W24:X24"/>
    <mergeCell ref="B24:F24"/>
    <mergeCell ref="G24:H24"/>
    <mergeCell ref="X2:AJ2"/>
    <mergeCell ref="B6:B7"/>
    <mergeCell ref="D6:D7"/>
    <mergeCell ref="AJ6:AJ7"/>
    <mergeCell ref="B21:AI21"/>
    <mergeCell ref="B23:H23"/>
    <mergeCell ref="U24:V24"/>
  </mergeCells>
  <phoneticPr fontId="8"/>
  <dataValidations count="1">
    <dataValidation type="list" allowBlank="1" showInputMessage="1" showErrorMessage="1" sqref="C8:C20">
      <formula1>"A,B,C,D"</formula1>
    </dataValidation>
  </dataValidations>
  <printOptions horizontalCentered="1"/>
  <pageMargins left="0.54" right="0.43307086614173229" top="0.39" bottom="0.36" header="0.35" footer="0.38"/>
  <pageSetup paperSize="9" scale="8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常勤換算表（看介護以外）</vt:lpstr>
      <vt:lpstr>常勤換算表（看護）</vt:lpstr>
      <vt:lpstr>常勤換算表（介護）</vt:lpstr>
      <vt:lpstr>'常勤換算表（介護）'!Print_Area</vt:lpstr>
      <vt:lpstr>'常勤換算表（看介護以外）'!Print_Area</vt:lpstr>
      <vt:lpstr>'常勤換算表（看護）'!Print_Area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2024-05-09T01:34:16Z</dcterms:created>
  <dcterms:modified xsi:type="dcterms:W3CDTF">2025-05-07T00:11:41Z</dcterms:modified>
</cp:coreProperties>
</file>