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'常勤換算表（介護）'!$A$1:$AK$36</definedName>
    <definedName name="_xlnm.Print_Area" localSheetId="0">'常勤換算表（看介護以外）'!$A$1:$AK$34</definedName>
    <definedName name="_xlnm.Print_Area" localSheetId="1">'常勤換算表（看護）'!$A$1:$AK$38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3" i="5" l="1"/>
  <c r="AJ14" i="5"/>
  <c r="AJ15" i="5"/>
  <c r="AJ16" i="5"/>
  <c r="AJ17" i="5"/>
  <c r="AJ18" i="5"/>
  <c r="AJ19" i="5"/>
  <c r="U34" i="5" l="1"/>
  <c r="U32" i="5"/>
  <c r="I35" i="2"/>
  <c r="I33" i="2"/>
  <c r="I36" i="2" l="1"/>
  <c r="U35" i="5"/>
  <c r="G30" i="5"/>
  <c r="AJ26" i="5"/>
  <c r="AJ25" i="5"/>
  <c r="AJ24" i="5"/>
  <c r="AJ23" i="5"/>
  <c r="AJ22" i="5"/>
  <c r="AJ21" i="5"/>
  <c r="AJ20" i="5"/>
  <c r="AJ12" i="5"/>
  <c r="AJ11" i="5"/>
  <c r="AJ10" i="5"/>
  <c r="AJ9" i="5"/>
  <c r="AJ8" i="5"/>
  <c r="AJ27" i="5" s="1"/>
  <c r="G31" i="5" s="1"/>
  <c r="G33" i="5" s="1"/>
  <c r="I31" i="4"/>
  <c r="I29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I32" i="4" l="1"/>
  <c r="G34" i="5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<sst xmlns="http://schemas.openxmlformats.org/spreadsheetml/2006/main" count="79" uniqueCount="30">
  <si>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</si>
  <si>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</si>
  <si>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</si>
  <si>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</si>
  <si>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</si>
  <si>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</si>
  <si>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</si>
  <si>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</si>
  <si>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</si>
  <si>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</si>
  <si>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</si>
  <si>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</si>
  <si>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</si>
  <si>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</si>
  <si>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</si>
  <si>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</si>
  <si>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</si>
  <si>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</si>
  <si>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</si>
  <si>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</si>
  <si>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</si>
  <si>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</si>
  <si>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</si>
  <si>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</si>
  <si>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</si>
  <si>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</si>
  <si>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</si>
  <si>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</si>
  <si>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</si>
  <si>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令和●年●月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</si>
</sst>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1" fillId="0" borderId="5" xfId="1" applyNumberFormat="1" applyFont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49" fontId="5" fillId="0" borderId="25" xfId="1" applyNumberFormat="1" applyFont="1" applyBorder="1" applyAlignment="1">
      <alignment horizontal="lef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6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7" xfId="1" applyFont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49" fontId="5" fillId="0" borderId="33" xfId="1" applyNumberFormat="1" applyFont="1" applyBorder="1" applyAlignment="1">
      <alignment horizontal="left" vertical="center"/>
    </xf>
    <xf numFmtId="49" fontId="5" fillId="0" borderId="34" xfId="1" applyNumberFormat="1" applyFont="1" applyBorder="1" applyAlignment="1">
      <alignment horizontal="left" vertical="center"/>
    </xf>
    <xf numFmtId="49" fontId="5" fillId="0" borderId="36" xfId="1" applyNumberFormat="1" applyFont="1" applyBorder="1" applyAlignment="1">
      <alignment horizontal="left" vertical="center"/>
    </xf>
    <xf numFmtId="0" fontId="2" fillId="0" borderId="39" xfId="1" applyFont="1" applyBorder="1" applyAlignment="1">
      <alignment horizontal="left" vertical="center" shrinkToFit="1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>
      <selection activeCell="B5" sqref="B5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20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100" t="s">
        <v>0</v>
      </c>
      <c r="C6" s="23" t="s">
        <v>1</v>
      </c>
      <c r="D6" s="102" t="s">
        <v>2</v>
      </c>
      <c r="E6" s="76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104" t="s">
        <v>14</v>
      </c>
      <c r="AK6" s="11"/>
      <c r="AL6" s="11"/>
      <c r="AM6" s="11"/>
    </row>
    <row r="7" spans="2:40" ht="18" customHeight="1" thickBot="1">
      <c r="B7" s="101"/>
      <c r="C7" s="24" t="s">
        <v>3</v>
      </c>
      <c r="D7" s="103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105"/>
      <c r="AK7" s="11"/>
      <c r="AL7" s="11"/>
      <c r="AM7" s="11"/>
    </row>
    <row r="8" spans="2:40" ht="21" customHeight="1">
      <c r="B8" s="77"/>
      <c r="C8" s="78"/>
      <c r="D8" s="73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77"/>
      <c r="C9" s="79"/>
      <c r="D9" s="73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77"/>
      <c r="C10" s="79"/>
      <c r="D10" s="74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77"/>
      <c r="C11" s="79"/>
      <c r="D11" s="7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80"/>
      <c r="C12" s="81"/>
      <c r="D12" s="72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82"/>
      <c r="C13" s="83"/>
      <c r="D13" s="7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84"/>
      <c r="C14" s="81"/>
      <c r="D14" s="7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80"/>
      <c r="C15" s="81"/>
      <c r="D15" s="7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80"/>
      <c r="C16" s="81"/>
      <c r="D16" s="7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80"/>
      <c r="C17" s="81"/>
      <c r="D17" s="7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80"/>
      <c r="C18" s="81"/>
      <c r="D18" s="7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80"/>
      <c r="C19" s="81"/>
      <c r="D19" s="7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80"/>
      <c r="C20" s="81"/>
      <c r="D20" s="7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6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91" t="s">
        <v>24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34"/>
      <c r="AM23" s="34"/>
    </row>
    <row r="24" spans="2:39" s="31" customFormat="1" ht="17.25" customHeight="1">
      <c r="B24" s="95" t="s">
        <v>25</v>
      </c>
      <c r="C24" s="96"/>
      <c r="D24" s="96"/>
      <c r="E24" s="96"/>
      <c r="F24" s="89"/>
      <c r="G24" s="97"/>
      <c r="H24" s="98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28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86" t="s">
        <v>8</v>
      </c>
      <c r="C27" s="86"/>
      <c r="D27" s="86"/>
      <c r="E27" s="86"/>
      <c r="F27" s="86"/>
      <c r="G27" s="86"/>
      <c r="H27" s="86"/>
      <c r="I27" s="92"/>
      <c r="J27" s="93"/>
      <c r="K27" s="89" t="s">
        <v>4</v>
      </c>
      <c r="L27" s="90"/>
      <c r="N27" s="21"/>
      <c r="O27" s="21"/>
      <c r="P27" s="21"/>
      <c r="Q27" s="21"/>
      <c r="R27" s="21"/>
      <c r="S27" s="21"/>
      <c r="T27" s="21"/>
      <c r="U27" s="94"/>
      <c r="V27" s="94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86" t="s">
        <v>9</v>
      </c>
      <c r="C28" s="86"/>
      <c r="D28" s="86"/>
      <c r="E28" s="86"/>
      <c r="F28" s="86"/>
      <c r="G28" s="86"/>
      <c r="H28" s="86"/>
      <c r="I28" s="92"/>
      <c r="J28" s="93"/>
      <c r="K28" s="89" t="s">
        <v>5</v>
      </c>
      <c r="L28" s="90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86" t="s">
        <v>18</v>
      </c>
      <c r="C29" s="86"/>
      <c r="D29" s="86"/>
      <c r="E29" s="86"/>
      <c r="F29" s="86"/>
      <c r="G29" s="86"/>
      <c r="H29" s="86"/>
      <c r="I29" s="87" t="e">
        <f>I28/I27</f>
        <v>#DIV/0!</v>
      </c>
      <c r="J29" s="88"/>
      <c r="K29" s="89" t="s">
        <v>5</v>
      </c>
      <c r="L29" s="90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86" t="s">
        <v>12</v>
      </c>
      <c r="C30" s="86"/>
      <c r="D30" s="86"/>
      <c r="E30" s="86"/>
      <c r="F30" s="86"/>
      <c r="G30" s="86"/>
      <c r="H30" s="86"/>
      <c r="I30" s="92"/>
      <c r="J30" s="93"/>
      <c r="K30" s="89" t="s">
        <v>4</v>
      </c>
      <c r="L30" s="90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86" t="s">
        <v>11</v>
      </c>
      <c r="C31" s="86"/>
      <c r="D31" s="86"/>
      <c r="E31" s="86"/>
      <c r="F31" s="86"/>
      <c r="G31" s="86"/>
      <c r="H31" s="86"/>
      <c r="I31" s="87">
        <f>ROUNDDOWN(I27*4+((I30-28)*I27/7),1)</f>
        <v>0</v>
      </c>
      <c r="J31" s="88"/>
      <c r="K31" s="89" t="s">
        <v>4</v>
      </c>
      <c r="L31" s="90"/>
      <c r="M31" s="32" t="s">
        <v>10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>
      <c r="B32" s="86" t="s">
        <v>13</v>
      </c>
      <c r="C32" s="86"/>
      <c r="D32" s="86"/>
      <c r="E32" s="86"/>
      <c r="F32" s="86"/>
      <c r="G32" s="86"/>
      <c r="H32" s="86"/>
      <c r="I32" s="87" t="e">
        <f>ROUNDDOWN(I29*I31,1)</f>
        <v>#DIV/0!</v>
      </c>
      <c r="J32" s="88"/>
      <c r="K32" s="89" t="s">
        <v>5</v>
      </c>
      <c r="L32" s="90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X2:AJ2"/>
    <mergeCell ref="B6:B7"/>
    <mergeCell ref="D6:D7"/>
    <mergeCell ref="AJ6:AJ7"/>
    <mergeCell ref="B21:AI21"/>
    <mergeCell ref="I29:J29"/>
    <mergeCell ref="K29:L29"/>
    <mergeCell ref="B27:H27"/>
    <mergeCell ref="I27:J27"/>
    <mergeCell ref="B24:F24"/>
    <mergeCell ref="G24:H24"/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"管理者,医師,生活相談員,機能訓練指導員,栄養士,管理栄養士,介護支援専門員,事務職員,その他"</formula1>
    </dataValidation>
  </dataValidations>
  <printOptions horizontalCentered="1"/>
  <pageMargins left="0.51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K25" sqref="K25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21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100" t="s">
        <v>0</v>
      </c>
      <c r="C6" s="23" t="s">
        <v>1</v>
      </c>
      <c r="D6" s="115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104" t="s">
        <v>14</v>
      </c>
      <c r="AK6" s="11"/>
      <c r="AL6" s="11"/>
      <c r="AM6" s="11"/>
    </row>
    <row r="7" spans="2:40" ht="18" customHeight="1" thickBot="1">
      <c r="B7" s="101"/>
      <c r="C7" s="24" t="s">
        <v>3</v>
      </c>
      <c r="D7" s="116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105"/>
      <c r="AK7" s="11"/>
      <c r="AL7" s="11"/>
      <c r="AM7" s="11"/>
    </row>
    <row r="8" spans="2:40" ht="21" customHeight="1">
      <c r="B8" s="40" t="s">
        <v>7</v>
      </c>
      <c r="C8" s="78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9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9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9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81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83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81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81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81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81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81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81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81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6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91" t="s">
        <v>27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67"/>
      <c r="AM23" s="67"/>
    </row>
    <row r="24" spans="2:39" s="31" customFormat="1" ht="17.25" customHeight="1">
      <c r="B24" s="90" t="s">
        <v>15</v>
      </c>
      <c r="C24" s="90"/>
      <c r="D24" s="90"/>
      <c r="E24" s="90"/>
      <c r="F24" s="90"/>
      <c r="G24" s="112">
        <f>COUNTIF(C8:C20,"A")</f>
        <v>0</v>
      </c>
      <c r="H24" s="112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90" t="s">
        <v>16</v>
      </c>
      <c r="C25" s="90"/>
      <c r="D25" s="90"/>
      <c r="E25" s="90"/>
      <c r="F25" s="90"/>
      <c r="G25" s="113">
        <f>AJ21</f>
        <v>0</v>
      </c>
      <c r="H25" s="113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90" t="s">
        <v>26</v>
      </c>
      <c r="C26" s="90"/>
      <c r="D26" s="90"/>
      <c r="E26" s="90"/>
      <c r="F26" s="90"/>
      <c r="G26" s="114"/>
      <c r="H26" s="114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90" t="s">
        <v>17</v>
      </c>
      <c r="C27" s="90"/>
      <c r="D27" s="90"/>
      <c r="E27" s="90"/>
      <c r="F27" s="90"/>
      <c r="G27" s="111" t="e">
        <f>ROUNDDOWN(G25/G26,1)</f>
        <v>#DIV/0!</v>
      </c>
      <c r="H27" s="111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8" t="s">
        <v>19</v>
      </c>
      <c r="C28" s="108"/>
      <c r="D28" s="108"/>
      <c r="E28" s="108"/>
      <c r="F28" s="108"/>
      <c r="G28" s="109" t="e">
        <f>G24+G27</f>
        <v>#DIV/0!</v>
      </c>
      <c r="H28" s="110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28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86" t="s">
        <v>8</v>
      </c>
      <c r="C31" s="86"/>
      <c r="D31" s="86"/>
      <c r="E31" s="86"/>
      <c r="F31" s="86"/>
      <c r="G31" s="86"/>
      <c r="H31" s="86"/>
      <c r="I31" s="92"/>
      <c r="J31" s="93"/>
      <c r="K31" s="89" t="s">
        <v>4</v>
      </c>
      <c r="L31" s="90"/>
      <c r="N31" s="21"/>
      <c r="O31" s="21"/>
      <c r="P31" s="21"/>
      <c r="Q31" s="21"/>
      <c r="R31" s="21"/>
      <c r="S31" s="21"/>
      <c r="T31" s="21"/>
      <c r="U31" s="94"/>
      <c r="V31" s="94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86" t="s">
        <v>9</v>
      </c>
      <c r="C32" s="86"/>
      <c r="D32" s="86"/>
      <c r="E32" s="86"/>
      <c r="F32" s="86"/>
      <c r="G32" s="86"/>
      <c r="H32" s="86"/>
      <c r="I32" s="92"/>
      <c r="J32" s="93"/>
      <c r="K32" s="89" t="s">
        <v>5</v>
      </c>
      <c r="L32" s="90"/>
      <c r="N32" s="21"/>
      <c r="O32" s="21"/>
      <c r="P32" s="21"/>
      <c r="Q32" s="21"/>
      <c r="R32" s="21"/>
      <c r="S32" s="21"/>
      <c r="T32" s="21"/>
      <c r="U32" s="71"/>
      <c r="V32" s="71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86" t="s">
        <v>18</v>
      </c>
      <c r="C33" s="86"/>
      <c r="D33" s="86"/>
      <c r="E33" s="86"/>
      <c r="F33" s="86"/>
      <c r="G33" s="86"/>
      <c r="H33" s="86"/>
      <c r="I33" s="87" t="e">
        <f>I32/I31</f>
        <v>#DIV/0!</v>
      </c>
      <c r="J33" s="88"/>
      <c r="K33" s="89" t="s">
        <v>5</v>
      </c>
      <c r="L33" s="90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B34" s="86" t="s">
        <v>12</v>
      </c>
      <c r="C34" s="86"/>
      <c r="D34" s="86"/>
      <c r="E34" s="86"/>
      <c r="F34" s="86"/>
      <c r="G34" s="86"/>
      <c r="H34" s="86"/>
      <c r="I34" s="92"/>
      <c r="J34" s="93"/>
      <c r="K34" s="89" t="s">
        <v>4</v>
      </c>
      <c r="L34" s="90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21"/>
    </row>
    <row r="35" spans="2:39" s="27" customFormat="1" ht="17.25" customHeight="1">
      <c r="B35" s="86" t="s">
        <v>11</v>
      </c>
      <c r="C35" s="86"/>
      <c r="D35" s="86"/>
      <c r="E35" s="86"/>
      <c r="F35" s="86"/>
      <c r="G35" s="86"/>
      <c r="H35" s="86"/>
      <c r="I35" s="87">
        <f>ROUNDDOWN(I31*4+((I34-28)*I31/7),1)</f>
        <v>0</v>
      </c>
      <c r="J35" s="88"/>
      <c r="K35" s="89" t="s">
        <v>4</v>
      </c>
      <c r="L35" s="90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21"/>
    </row>
    <row r="36" spans="2:39" s="27" customFormat="1" ht="17.25" customHeight="1">
      <c r="B36" s="86" t="s">
        <v>13</v>
      </c>
      <c r="C36" s="86"/>
      <c r="D36" s="86"/>
      <c r="E36" s="86"/>
      <c r="F36" s="86"/>
      <c r="G36" s="86"/>
      <c r="H36" s="86"/>
      <c r="I36" s="87" t="e">
        <f>ROUNDDOWN(I33*I35,1)</f>
        <v>#DIV/0!</v>
      </c>
      <c r="J36" s="88"/>
      <c r="K36" s="89" t="s">
        <v>5</v>
      </c>
      <c r="L36" s="90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71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X2:AJ2"/>
    <mergeCell ref="B6:B7"/>
    <mergeCell ref="D6:D7"/>
    <mergeCell ref="B21:AI21"/>
    <mergeCell ref="AJ6:AJ7"/>
    <mergeCell ref="B31:H31"/>
    <mergeCell ref="B32:H32"/>
    <mergeCell ref="B33:H33"/>
    <mergeCell ref="I33:J33"/>
    <mergeCell ref="K33:L33"/>
    <mergeCell ref="B28:F28"/>
    <mergeCell ref="B23:AJ23"/>
    <mergeCell ref="I31:J31"/>
    <mergeCell ref="I32:J32"/>
    <mergeCell ref="K31:L31"/>
    <mergeCell ref="K32:L32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U31:V31"/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7"/>
  <sheetViews>
    <sheetView showGridLines="0" view="pageBreakPreview" zoomScaleNormal="100" zoomScaleSheetLayoutView="100" workbookViewId="0">
      <selection activeCell="L21" sqref="L21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22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100" t="s">
        <v>0</v>
      </c>
      <c r="C6" s="23" t="s">
        <v>1</v>
      </c>
      <c r="D6" s="115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104" t="s">
        <v>14</v>
      </c>
      <c r="AK6" s="11"/>
      <c r="AL6" s="11"/>
      <c r="AM6" s="11"/>
    </row>
    <row r="7" spans="2:40" ht="18" customHeight="1" thickBot="1">
      <c r="B7" s="101"/>
      <c r="C7" s="24" t="s">
        <v>3</v>
      </c>
      <c r="D7" s="116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105"/>
      <c r="AK7" s="11"/>
      <c r="AL7" s="11"/>
      <c r="AM7" s="11"/>
    </row>
    <row r="8" spans="2:40" ht="21" customHeight="1">
      <c r="B8" s="40" t="s">
        <v>6</v>
      </c>
      <c r="C8" s="78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>IF(C8="A",0,IF(SUM(E8:AI8)&gt;$G$32,$G$32,SUM(E8:AI8)))</f>
        <v>0</v>
      </c>
      <c r="AK8" s="11"/>
      <c r="AL8" s="11"/>
      <c r="AM8" s="11"/>
    </row>
    <row r="9" spans="2:40" ht="21" customHeight="1">
      <c r="B9" s="40"/>
      <c r="C9" s="79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>IF(C9="A",0,IF(SUM(E9:AI9)&gt;$G$32,$G$32,SUM(E9:AI9)))</f>
        <v>0</v>
      </c>
      <c r="AK9" s="11"/>
      <c r="AM9" s="11"/>
    </row>
    <row r="10" spans="2:40" ht="22.15" customHeight="1">
      <c r="B10" s="40"/>
      <c r="C10" s="79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>IF(C10="A",0,IF(SUM(E10:AI10)&gt;$G$32,$G$32,SUM(E10:AI10)))</f>
        <v>0</v>
      </c>
      <c r="AK10" s="11"/>
      <c r="AM10" s="11"/>
    </row>
    <row r="11" spans="2:40" ht="22.15" customHeight="1">
      <c r="B11" s="40"/>
      <c r="C11" s="79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>IF(C11="A",0,IF(SUM(E11:AI11)&gt;$G$32,$G$32,SUM(E11:AI11)))</f>
        <v>0</v>
      </c>
      <c r="AK11" s="11"/>
      <c r="AM11" s="11"/>
    </row>
    <row r="12" spans="2:40" ht="22.15" customHeight="1">
      <c r="B12" s="43"/>
      <c r="C12" s="81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>IF(C12="A",0,IF(SUM(E12:AI12)&gt;$G$32,$G$32,SUM(E12:AI12)))</f>
        <v>0</v>
      </c>
      <c r="AK12" s="11"/>
      <c r="AM12" s="11"/>
    </row>
    <row r="13" spans="2:40" ht="22.15" customHeight="1">
      <c r="B13" s="43"/>
      <c r="C13" s="81"/>
      <c r="D13" s="42"/>
      <c r="E13" s="64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6"/>
      <c r="AJ13" s="54">
        <f t="shared" ref="AJ13:AJ19" si="0">IF(C13="A",0,IF(SUM(E13:AI13)&gt;$G$32,$G$32,SUM(E13:AI13)))</f>
        <v>0</v>
      </c>
      <c r="AK13" s="11"/>
      <c r="AM13" s="11"/>
    </row>
    <row r="14" spans="2:40" ht="22.15" customHeight="1">
      <c r="B14" s="43"/>
      <c r="C14" s="81"/>
      <c r="D14" s="42"/>
      <c r="E14" s="64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6"/>
      <c r="AJ14" s="54">
        <f t="shared" si="0"/>
        <v>0</v>
      </c>
      <c r="AK14" s="11"/>
      <c r="AM14" s="11"/>
    </row>
    <row r="15" spans="2:40" ht="22.15" customHeight="1">
      <c r="B15" s="43"/>
      <c r="C15" s="81"/>
      <c r="D15" s="42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81"/>
      <c r="D16" s="42"/>
      <c r="E16" s="64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6"/>
      <c r="AJ16" s="54">
        <f t="shared" si="0"/>
        <v>0</v>
      </c>
      <c r="AK16" s="11"/>
      <c r="AM16" s="11"/>
    </row>
    <row r="17" spans="2:39" ht="22.15" customHeight="1">
      <c r="B17" s="43"/>
      <c r="C17" s="81"/>
      <c r="D17" s="42"/>
      <c r="E17" s="64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6"/>
      <c r="AJ17" s="54">
        <f t="shared" si="0"/>
        <v>0</v>
      </c>
      <c r="AK17" s="11"/>
      <c r="AM17" s="11"/>
    </row>
    <row r="18" spans="2:39" ht="22.15" customHeight="1">
      <c r="B18" s="43"/>
      <c r="C18" s="81"/>
      <c r="D18" s="42"/>
      <c r="E18" s="64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6"/>
      <c r="AJ18" s="54">
        <f t="shared" si="0"/>
        <v>0</v>
      </c>
      <c r="AK18" s="11"/>
      <c r="AM18" s="11"/>
    </row>
    <row r="19" spans="2:39" ht="22.15" customHeight="1">
      <c r="B19" s="43"/>
      <c r="C19" s="81"/>
      <c r="D19" s="42"/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6"/>
      <c r="AJ19" s="54">
        <f t="shared" si="0"/>
        <v>0</v>
      </c>
      <c r="AK19" s="11"/>
      <c r="AM19" s="11"/>
    </row>
    <row r="20" spans="2:39" ht="22.15" customHeight="1">
      <c r="B20" s="45"/>
      <c r="C20" s="81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3">
        <f t="shared" ref="AJ20:AJ26" si="1">IF(C20="A",0,IF(SUM(E20:AI20)&gt;$G$32,$G$32,SUM(E20:AI20)))</f>
        <v>0</v>
      </c>
      <c r="AK20" s="11"/>
      <c r="AM20" s="11"/>
    </row>
    <row r="21" spans="2:39" ht="22.15" customHeight="1">
      <c r="B21" s="43"/>
      <c r="C21" s="81"/>
      <c r="D21" s="46"/>
      <c r="E21" s="64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6"/>
      <c r="AJ21" s="54">
        <f t="shared" si="1"/>
        <v>0</v>
      </c>
      <c r="AK21" s="11"/>
      <c r="AM21" s="11"/>
    </row>
    <row r="22" spans="2:39" ht="22.15" customHeight="1">
      <c r="B22" s="43"/>
      <c r="C22" s="81"/>
      <c r="D22" s="42"/>
      <c r="E22" s="61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3"/>
      <c r="AJ22" s="53">
        <f t="shared" si="1"/>
        <v>0</v>
      </c>
      <c r="AK22" s="11"/>
      <c r="AM22" s="11"/>
    </row>
    <row r="23" spans="2:39" ht="22.15" customHeight="1">
      <c r="B23" s="43"/>
      <c r="C23" s="81"/>
      <c r="D23" s="42"/>
      <c r="E23" s="61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3"/>
      <c r="AJ23" s="52">
        <f t="shared" si="1"/>
        <v>0</v>
      </c>
      <c r="AK23" s="11"/>
      <c r="AM23" s="11"/>
    </row>
    <row r="24" spans="2:39" ht="22.15" customHeight="1">
      <c r="B24" s="43"/>
      <c r="C24" s="81"/>
      <c r="D24" s="42"/>
      <c r="E24" s="61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3"/>
      <c r="AJ24" s="54">
        <f t="shared" si="1"/>
        <v>0</v>
      </c>
      <c r="AK24" s="11"/>
      <c r="AM24" s="11"/>
    </row>
    <row r="25" spans="2:39" ht="22.15" customHeight="1">
      <c r="B25" s="43"/>
      <c r="C25" s="81"/>
      <c r="D25" s="42"/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3"/>
      <c r="AJ25" s="54">
        <f t="shared" si="1"/>
        <v>0</v>
      </c>
      <c r="AK25" s="11"/>
      <c r="AM25" s="11"/>
    </row>
    <row r="26" spans="2:39" ht="22.15" customHeight="1">
      <c r="B26" s="43"/>
      <c r="C26" s="81"/>
      <c r="D26" s="42"/>
      <c r="E26" s="61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3"/>
      <c r="AJ26" s="54">
        <f t="shared" si="1"/>
        <v>0</v>
      </c>
      <c r="AK26" s="11"/>
      <c r="AM26" s="11"/>
    </row>
    <row r="27" spans="2:39" ht="22.15" customHeight="1" thickBot="1">
      <c r="B27" s="106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69">
        <f>SUM(AJ8:AJ26)</f>
        <v>0</v>
      </c>
      <c r="AK27" s="11"/>
      <c r="AM27" s="11"/>
    </row>
    <row r="28" spans="2:39" s="33" customFormat="1" ht="10.5" customHeight="1">
      <c r="B28" s="3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8"/>
      <c r="AK28" s="34"/>
      <c r="AM28" s="34"/>
    </row>
    <row r="29" spans="2:39" s="68" customFormat="1" ht="16.5" customHeight="1">
      <c r="B29" s="120" t="s">
        <v>27</v>
      </c>
      <c r="C29" s="120"/>
      <c r="D29" s="120"/>
      <c r="E29" s="120"/>
      <c r="F29" s="120"/>
      <c r="G29" s="120"/>
      <c r="H29" s="120"/>
      <c r="I29" s="85"/>
      <c r="J29" s="70" t="s">
        <v>28</v>
      </c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67"/>
      <c r="AM29" s="67"/>
    </row>
    <row r="30" spans="2:39" s="31" customFormat="1" ht="17.25" customHeight="1">
      <c r="B30" s="90" t="s">
        <v>15</v>
      </c>
      <c r="C30" s="90"/>
      <c r="D30" s="90"/>
      <c r="E30" s="90"/>
      <c r="F30" s="90"/>
      <c r="G30" s="112">
        <f>COUNTIF(C8:C26,"A")</f>
        <v>0</v>
      </c>
      <c r="H30" s="112"/>
      <c r="I30" s="25"/>
      <c r="J30" s="117" t="s">
        <v>8</v>
      </c>
      <c r="K30" s="118"/>
      <c r="L30" s="118"/>
      <c r="M30" s="118"/>
      <c r="N30" s="118"/>
      <c r="O30" s="118"/>
      <c r="P30" s="118"/>
      <c r="Q30" s="118"/>
      <c r="R30" s="118"/>
      <c r="S30" s="118"/>
      <c r="T30" s="119"/>
      <c r="U30" s="92"/>
      <c r="V30" s="93"/>
      <c r="W30" s="89" t="s">
        <v>4</v>
      </c>
      <c r="X30" s="90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</row>
    <row r="31" spans="2:39" s="31" customFormat="1" ht="17.25" customHeight="1">
      <c r="B31" s="90" t="s">
        <v>16</v>
      </c>
      <c r="C31" s="90"/>
      <c r="D31" s="90"/>
      <c r="E31" s="90"/>
      <c r="F31" s="90"/>
      <c r="G31" s="113">
        <f>AJ27</f>
        <v>0</v>
      </c>
      <c r="H31" s="113"/>
      <c r="I31" s="25"/>
      <c r="J31" s="117" t="s">
        <v>9</v>
      </c>
      <c r="K31" s="118"/>
      <c r="L31" s="118"/>
      <c r="M31" s="118"/>
      <c r="N31" s="118"/>
      <c r="O31" s="118"/>
      <c r="P31" s="118"/>
      <c r="Q31" s="118"/>
      <c r="R31" s="118"/>
      <c r="S31" s="118"/>
      <c r="T31" s="119"/>
      <c r="U31" s="92"/>
      <c r="V31" s="93"/>
      <c r="W31" s="89" t="s">
        <v>5</v>
      </c>
      <c r="X31" s="90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</row>
    <row r="32" spans="2:39" s="31" customFormat="1" ht="17.25" customHeight="1">
      <c r="B32" s="90" t="s">
        <v>26</v>
      </c>
      <c r="C32" s="90"/>
      <c r="D32" s="90"/>
      <c r="E32" s="90"/>
      <c r="F32" s="90"/>
      <c r="G32" s="114"/>
      <c r="H32" s="114"/>
      <c r="I32" s="25"/>
      <c r="J32" s="117" t="s">
        <v>18</v>
      </c>
      <c r="K32" s="118"/>
      <c r="L32" s="118"/>
      <c r="M32" s="118"/>
      <c r="N32" s="118"/>
      <c r="O32" s="118"/>
      <c r="P32" s="118"/>
      <c r="Q32" s="118"/>
      <c r="R32" s="118"/>
      <c r="S32" s="118"/>
      <c r="T32" s="119"/>
      <c r="U32" s="87" t="e">
        <f>U31/U30</f>
        <v>#DIV/0!</v>
      </c>
      <c r="V32" s="88"/>
      <c r="W32" s="89" t="s">
        <v>5</v>
      </c>
      <c r="X32" s="90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</row>
    <row r="33" spans="2:39" s="31" customFormat="1" ht="17.25" customHeight="1">
      <c r="B33" s="90" t="s">
        <v>17</v>
      </c>
      <c r="C33" s="90"/>
      <c r="D33" s="90"/>
      <c r="E33" s="90"/>
      <c r="F33" s="90"/>
      <c r="G33" s="111" t="e">
        <f>ROUNDDOWN(G31/G32,1)</f>
        <v>#DIV/0!</v>
      </c>
      <c r="H33" s="111"/>
      <c r="I33" s="25"/>
      <c r="J33" s="117" t="s">
        <v>12</v>
      </c>
      <c r="K33" s="118"/>
      <c r="L33" s="118"/>
      <c r="M33" s="118"/>
      <c r="N33" s="118"/>
      <c r="O33" s="118"/>
      <c r="P33" s="118"/>
      <c r="Q33" s="118"/>
      <c r="R33" s="118"/>
      <c r="S33" s="118"/>
      <c r="T33" s="119"/>
      <c r="U33" s="92"/>
      <c r="V33" s="93"/>
      <c r="W33" s="89" t="s">
        <v>4</v>
      </c>
      <c r="X33" s="90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</row>
    <row r="34" spans="2:39" s="31" customFormat="1" ht="17.25" customHeight="1">
      <c r="B34" s="108" t="s">
        <v>23</v>
      </c>
      <c r="C34" s="108"/>
      <c r="D34" s="108"/>
      <c r="E34" s="108"/>
      <c r="F34" s="108"/>
      <c r="G34" s="109" t="e">
        <f>G30+G33</f>
        <v>#DIV/0!</v>
      </c>
      <c r="H34" s="110"/>
      <c r="I34" s="25"/>
      <c r="J34" s="117" t="s">
        <v>11</v>
      </c>
      <c r="K34" s="118"/>
      <c r="L34" s="118"/>
      <c r="M34" s="118"/>
      <c r="N34" s="118"/>
      <c r="O34" s="118"/>
      <c r="P34" s="118"/>
      <c r="Q34" s="118"/>
      <c r="R34" s="118"/>
      <c r="S34" s="118"/>
      <c r="T34" s="119"/>
      <c r="U34" s="87">
        <f>ROUNDDOWN(U30*4+((U33-28)*U30/7),1)</f>
        <v>0</v>
      </c>
      <c r="V34" s="88"/>
      <c r="W34" s="89" t="s">
        <v>4</v>
      </c>
      <c r="X34" s="90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</row>
    <row r="35" spans="2:39" s="31" customFormat="1" ht="17.25" customHeight="1">
      <c r="B35" s="36"/>
      <c r="C35" s="25"/>
      <c r="D35" s="25"/>
      <c r="E35" s="25"/>
      <c r="F35" s="25"/>
      <c r="G35" s="25"/>
      <c r="H35" s="25"/>
      <c r="I35" s="25"/>
      <c r="J35" s="117" t="s">
        <v>13</v>
      </c>
      <c r="K35" s="118"/>
      <c r="L35" s="118"/>
      <c r="M35" s="118"/>
      <c r="N35" s="118"/>
      <c r="O35" s="118"/>
      <c r="P35" s="118"/>
      <c r="Q35" s="118"/>
      <c r="R35" s="118"/>
      <c r="S35" s="118"/>
      <c r="T35" s="119"/>
      <c r="U35" s="87" t="e">
        <f>ROUNDDOWN(U32*U34,1)</f>
        <v>#DIV/0!</v>
      </c>
      <c r="V35" s="88"/>
      <c r="W35" s="89" t="s">
        <v>5</v>
      </c>
      <c r="X35" s="90"/>
      <c r="Y35" s="32" t="s">
        <v>10</v>
      </c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</row>
    <row r="36" spans="2:39" s="27" customFormat="1" ht="17.25" customHeight="1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</row>
    <row r="37" spans="2:39" s="27" customFormat="1" ht="17.25" customHeight="1">
      <c r="N37" s="21"/>
      <c r="O37" s="21"/>
      <c r="P37" s="21"/>
      <c r="Q37" s="21"/>
      <c r="R37" s="21"/>
      <c r="S37" s="21"/>
      <c r="T37" s="21"/>
      <c r="U37" s="94"/>
      <c r="V37" s="94"/>
      <c r="W37" s="21"/>
      <c r="X37" s="21"/>
      <c r="Y37" s="21"/>
      <c r="Z37" s="21"/>
      <c r="AA37" s="26"/>
      <c r="AB37" s="26"/>
      <c r="AC37" s="26"/>
      <c r="AD37" s="28"/>
      <c r="AE37" s="29"/>
      <c r="AF37" s="29"/>
      <c r="AG37" s="29"/>
      <c r="AH37" s="29"/>
      <c r="AI37" s="29"/>
      <c r="AJ37" s="29"/>
      <c r="AK37" s="26"/>
      <c r="AL37" s="21"/>
    </row>
    <row r="38" spans="2:39" s="27" customFormat="1" ht="17.25" customHeight="1">
      <c r="N38" s="21"/>
      <c r="O38" s="21"/>
      <c r="P38" s="21"/>
      <c r="Q38" s="21"/>
      <c r="R38" s="21"/>
      <c r="S38" s="21"/>
      <c r="T38" s="21"/>
      <c r="U38" s="71"/>
      <c r="V38" s="71"/>
      <c r="W38" s="21"/>
      <c r="X38" s="21"/>
      <c r="Y38" s="21"/>
      <c r="Z38" s="21"/>
      <c r="AA38" s="26"/>
      <c r="AB38" s="26"/>
      <c r="AC38" s="26"/>
      <c r="AD38" s="28"/>
      <c r="AE38" s="29"/>
      <c r="AF38" s="29"/>
      <c r="AG38" s="29"/>
      <c r="AH38" s="29"/>
      <c r="AI38" s="29"/>
      <c r="AJ38" s="29"/>
      <c r="AK38" s="26"/>
      <c r="AL38" s="21"/>
    </row>
    <row r="39" spans="2:39" s="27" customFormat="1" ht="17.25" customHeight="1"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21"/>
    </row>
    <row r="40" spans="2:39" s="27" customFormat="1" ht="17.25" customHeight="1"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21"/>
    </row>
    <row r="41" spans="2:39" s="27" customFormat="1" ht="17.25" customHeight="1">
      <c r="N41" s="21"/>
      <c r="O41" s="25"/>
      <c r="Q41" s="21"/>
      <c r="R41" s="21"/>
      <c r="S41" s="21"/>
      <c r="T41" s="21"/>
      <c r="U41" s="21"/>
      <c r="V41" s="21"/>
      <c r="W41" s="21"/>
      <c r="X41" s="21"/>
      <c r="Y41" s="49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21"/>
    </row>
    <row r="42" spans="2:39" s="27" customFormat="1" ht="17.25" customHeight="1"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71"/>
      <c r="AL42" s="25"/>
      <c r="AM42" s="21"/>
    </row>
    <row r="43" spans="2:39" s="27" customFormat="1" ht="8.1" customHeight="1">
      <c r="B43" s="25"/>
      <c r="C43" s="21"/>
      <c r="D43" s="21"/>
      <c r="E43" s="21"/>
      <c r="F43" s="21"/>
      <c r="G43" s="3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50"/>
      <c r="AL43" s="25"/>
      <c r="AM43" s="21"/>
    </row>
    <row r="44" spans="2:39" s="17" customFormat="1" ht="17.25" customHeight="1">
      <c r="AK44" s="18"/>
    </row>
    <row r="45" spans="2:39" s="17" customFormat="1" ht="27" customHeight="1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18"/>
    </row>
    <row r="46" spans="2:39" s="17" customFormat="1" ht="27" customHeight="1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18"/>
    </row>
    <row r="47" spans="2:39" s="17" customFormat="1" ht="15.75" customHeight="1">
      <c r="AK47" s="18"/>
    </row>
  </sheetData>
  <mergeCells count="35">
    <mergeCell ref="B29:H29"/>
    <mergeCell ref="X2:AJ2"/>
    <mergeCell ref="B6:B7"/>
    <mergeCell ref="D6:D7"/>
    <mergeCell ref="AJ6:AJ7"/>
    <mergeCell ref="B27:AI27"/>
    <mergeCell ref="B32:F32"/>
    <mergeCell ref="G32:H32"/>
    <mergeCell ref="B33:F33"/>
    <mergeCell ref="G33:H33"/>
    <mergeCell ref="B34:F34"/>
    <mergeCell ref="G34:H34"/>
    <mergeCell ref="U30:V30"/>
    <mergeCell ref="W30:X30"/>
    <mergeCell ref="B30:F30"/>
    <mergeCell ref="G30:H30"/>
    <mergeCell ref="B31:F31"/>
    <mergeCell ref="G31:H31"/>
    <mergeCell ref="J30:T30"/>
    <mergeCell ref="J31:T31"/>
    <mergeCell ref="W31:X31"/>
    <mergeCell ref="U37:V37"/>
    <mergeCell ref="U31:V31"/>
    <mergeCell ref="J32:T32"/>
    <mergeCell ref="U32:V32"/>
    <mergeCell ref="W32:X32"/>
    <mergeCell ref="J33:T33"/>
    <mergeCell ref="J34:T34"/>
    <mergeCell ref="J35:T35"/>
    <mergeCell ref="U35:V35"/>
    <mergeCell ref="W35:X35"/>
    <mergeCell ref="U33:V33"/>
    <mergeCell ref="W33:X33"/>
    <mergeCell ref="U34:V34"/>
    <mergeCell ref="W34:X34"/>
  </mergeCells>
  <phoneticPr fontId="8"/>
  <dataValidations count="1">
    <dataValidation type="list" allowBlank="1" showInputMessage="1" showErrorMessage="1" sqref="C8:C26">
      <formula1>"A,B,C,D"</formula1>
    </dataValidation>
  </dataValidations>
  <printOptions horizontalCentered="1"/>
  <pageMargins left="0.51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2023-05-09T22:34:04Z</dcterms:created>
  <dcterms:modified xsi:type="dcterms:W3CDTF">2025-07-24T06:57:05Z</dcterms:modified>
</cp:coreProperties>
</file>