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港北区\03生活衛生課\環境\新環境ホルダー\03動物\14災害時のペット対策\R7\00_災害時ペット対策関連文書（動愛）\01_港北区用\"/>
    </mc:Choice>
  </mc:AlternateContent>
  <bookViews>
    <workbookView xWindow="0" yWindow="0" windowWidth="20490" windowHeight="6780" activeTab="1"/>
  </bookViews>
  <sheets>
    <sheet name="指定資機材申請書" sheetId="2" r:id="rId1"/>
    <sheet name="資機材詳細兼計算表" sheetId="1" r:id="rId2"/>
  </sheets>
  <definedNames>
    <definedName name="_xlnm.Print_Area" localSheetId="0">指定資機材申請書!$A$1:$Z$42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2" i="1"/>
  <c r="N24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8" i="2"/>
  <c r="N9" i="2"/>
  <c r="N10" i="2"/>
  <c r="N11" i="2"/>
  <c r="N31" i="2" s="1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C28" i="1"/>
  <c r="V22" i="2" l="1"/>
  <c r="V14" i="2"/>
  <c r="V10" i="2"/>
  <c r="V27" i="2"/>
  <c r="V18" i="2"/>
  <c r="V30" i="2"/>
  <c r="V26" i="2"/>
  <c r="V13" i="2"/>
  <c r="V9" i="2"/>
  <c r="V20" i="2"/>
  <c r="V16" i="2"/>
  <c r="V12" i="2"/>
  <c r="V23" i="2"/>
  <c r="V19" i="2"/>
  <c r="V15" i="2"/>
  <c r="V11" i="2"/>
  <c r="V17" i="2"/>
  <c r="V21" i="2"/>
  <c r="V29" i="2"/>
  <c r="V25" i="2"/>
  <c r="V28" i="2"/>
  <c r="V24" i="2"/>
  <c r="V8" i="2"/>
  <c r="E9" i="1"/>
  <c r="E27" i="1"/>
  <c r="E26" i="1"/>
  <c r="V31" i="2" l="1"/>
  <c r="E7" i="1"/>
  <c r="E8" i="1"/>
  <c r="E4" i="1"/>
  <c r="E5" i="1"/>
  <c r="E6" i="1"/>
  <c r="E10" i="1"/>
  <c r="E11" i="1"/>
  <c r="E25" i="1" l="1"/>
  <c r="E24" i="1"/>
  <c r="E18" i="1"/>
  <c r="E17" i="1"/>
  <c r="E23" i="1"/>
  <c r="E21" i="1"/>
  <c r="E20" i="1"/>
  <c r="E19" i="1"/>
  <c r="E15" i="1"/>
  <c r="E14" i="1"/>
  <c r="E13" i="1"/>
  <c r="E12" i="1"/>
  <c r="E3" i="1" l="1"/>
  <c r="E28" i="1" s="1"/>
  <c r="F28" i="1" s="1"/>
</calcChain>
</file>

<file path=xl/sharedStrings.xml><?xml version="1.0" encoding="utf-8"?>
<sst xmlns="http://schemas.openxmlformats.org/spreadsheetml/2006/main" count="167" uniqueCount="159">
  <si>
    <t>名称</t>
    <rPh sb="0" eb="2">
      <t>メイショウ</t>
    </rPh>
    <phoneticPr fontId="2"/>
  </si>
  <si>
    <t>基準額</t>
    <rPh sb="0" eb="3">
      <t>キジュンガク</t>
    </rPh>
    <phoneticPr fontId="2"/>
  </si>
  <si>
    <t>仕様（概要）</t>
    <rPh sb="0" eb="2">
      <t>シヨウ</t>
    </rPh>
    <rPh sb="3" eb="5">
      <t>ガイヨウ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</si>
  <si>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</si>
  <si>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</si>
  <si>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算出額</t>
    <rPh sb="0" eb="2">
      <t>サンシュツ</t>
    </rPh>
    <rPh sb="2" eb="3">
      <t>ガク</t>
    </rPh>
    <phoneticPr fontId="2"/>
  </si>
  <si>
    <t>参考商品</t>
    <rPh sb="0" eb="2">
      <t>サンコウ</t>
    </rPh>
    <rPh sb="2" eb="4">
      <t>ショウヒン</t>
    </rPh>
    <phoneticPr fontId="2"/>
  </si>
  <si>
    <t>T-WORLD 
防臭ペット用ワンタッチプッシュ式ペール</t>
    <phoneticPr fontId="2"/>
  </si>
  <si>
    <t>T-WORLD 
防臭おむつペール 25型</t>
    <phoneticPr fontId="2"/>
  </si>
  <si>
    <t>標識トラロープ</t>
    <phoneticPr fontId="2"/>
  </si>
  <si>
    <t>丸型ロープ止め　ユニクロメッキ</t>
    <rPh sb="0" eb="1">
      <t>マル</t>
    </rPh>
    <rPh sb="1" eb="2">
      <t>ガタ</t>
    </rPh>
    <rPh sb="5" eb="6">
      <t>ド</t>
    </rPh>
    <phoneticPr fontId="2"/>
  </si>
  <si>
    <t>ブルーシート②</t>
    <phoneticPr fontId="2"/>
  </si>
  <si>
    <t>ブルーシート③</t>
    <phoneticPr fontId="2"/>
  </si>
  <si>
    <t>ブルーシート④</t>
    <phoneticPr fontId="2"/>
  </si>
  <si>
    <t>丸形ロープ止め①</t>
    <rPh sb="0" eb="2">
      <t>マルガタ</t>
    </rPh>
    <rPh sb="5" eb="6">
      <t>ド</t>
    </rPh>
    <phoneticPr fontId="2"/>
  </si>
  <si>
    <t>丸形ロープ止め②</t>
    <rPh sb="0" eb="2">
      <t>マルガタ</t>
    </rPh>
    <rPh sb="5" eb="6">
      <t>ド</t>
    </rPh>
    <phoneticPr fontId="2"/>
  </si>
  <si>
    <t>雨除けビニールシート②</t>
    <rPh sb="0" eb="2">
      <t>アメヨ</t>
    </rPh>
    <phoneticPr fontId="2"/>
  </si>
  <si>
    <t>3m×3m</t>
    <phoneticPr fontId="2"/>
  </si>
  <si>
    <t>2m×2m</t>
    <phoneticPr fontId="2"/>
  </si>
  <si>
    <t>12（穴の大きさ）×450mm（長さ）×20本</t>
    <rPh sb="3" eb="4">
      <t>アナ</t>
    </rPh>
    <rPh sb="5" eb="6">
      <t>オオ</t>
    </rPh>
    <rPh sb="22" eb="23">
      <t>ホン</t>
    </rPh>
    <phoneticPr fontId="2"/>
  </si>
  <si>
    <t>12（穴の大きさ）×600mm（長さ）×20本</t>
    <rPh sb="22" eb="23">
      <t>ホン</t>
    </rPh>
    <phoneticPr fontId="2"/>
  </si>
  <si>
    <t>ワンタッチタープテント①（3m） 専用グランドシート</t>
    <rPh sb="17" eb="19">
      <t>センヨウ</t>
    </rPh>
    <phoneticPr fontId="2"/>
  </si>
  <si>
    <t>ワンタッチタープテント②（2.5m）
専用グランドシート</t>
    <rPh sb="19" eb="21">
      <t>センヨウ</t>
    </rPh>
    <phoneticPr fontId="2"/>
  </si>
  <si>
    <t>ワンタッチタープテント③（2m）
専用グランドシート</t>
    <phoneticPr fontId="2"/>
  </si>
  <si>
    <t>広げた時のサイズ：(約)3.0m×3.0m
収納時 : (約)直径12cm×77cm</t>
    <rPh sb="0" eb="1">
      <t>ヒロ</t>
    </rPh>
    <rPh sb="3" eb="4">
      <t>トキ</t>
    </rPh>
    <phoneticPr fontId="2"/>
  </si>
  <si>
    <t>広げた時のサイズ：(約)2.5m×2.5m
収納時 : (約)直径12cm×77cm</t>
    <phoneticPr fontId="2"/>
  </si>
  <si>
    <t>広げた時のサイズ：(約)2.0m×2.0m
収納時 : (約)直径12cm×77cm</t>
    <phoneticPr fontId="2"/>
  </si>
  <si>
    <t>・容量：25.5L　・本体（約）W38×D30×H42cm
・箱（約）W39×D31×H43cm</t>
    <phoneticPr fontId="2"/>
  </si>
  <si>
    <t>・容量：約14L
・本体：W30×D21×H47cm</t>
    <rPh sb="1" eb="3">
      <t>ヨウリョウ</t>
    </rPh>
    <rPh sb="4" eb="5">
      <t>ヤク</t>
    </rPh>
    <rPh sb="10" eb="12">
      <t>ホンタイ</t>
    </rPh>
    <phoneticPr fontId="2"/>
  </si>
  <si>
    <t>3.6m×5.4m（2間×3間　約12畳）</t>
    <rPh sb="11" eb="12">
      <t>ケン</t>
    </rPh>
    <rPh sb="14" eb="15">
      <t>ケン</t>
    </rPh>
    <rPh sb="16" eb="17">
      <t>ヤク</t>
    </rPh>
    <rPh sb="19" eb="20">
      <t>ジョウ</t>
    </rPh>
    <phoneticPr fontId="2"/>
  </si>
  <si>
    <t>3.6m×3.6m（2間×2間　約8畳）</t>
    <rPh sb="11" eb="12">
      <t>ケン</t>
    </rPh>
    <rPh sb="14" eb="15">
      <t>ケン</t>
    </rPh>
    <rPh sb="16" eb="17">
      <t>ヤク</t>
    </rPh>
    <rPh sb="18" eb="19">
      <t>ジョウ</t>
    </rPh>
    <phoneticPr fontId="2"/>
  </si>
  <si>
    <t>3.6m×2.7m（2間×1.5間　約6畳）</t>
    <rPh sb="11" eb="12">
      <t>ケン</t>
    </rPh>
    <rPh sb="16" eb="17">
      <t>ケン</t>
    </rPh>
    <rPh sb="18" eb="19">
      <t>ヤク</t>
    </rPh>
    <rPh sb="20" eb="21">
      <t>ジョウ</t>
    </rPh>
    <phoneticPr fontId="2"/>
  </si>
  <si>
    <t>2.7m×1.8m（1.5間×1間　約3畳）</t>
    <rPh sb="13" eb="14">
      <t>アイダ</t>
    </rPh>
    <rPh sb="16" eb="17">
      <t>アイダ</t>
    </rPh>
    <rPh sb="18" eb="19">
      <t>ヤク</t>
    </rPh>
    <rPh sb="20" eb="21">
      <t>ジョウ</t>
    </rPh>
    <phoneticPr fontId="2"/>
  </si>
  <si>
    <t>萩原工業
ブルーシート（＃3000）</t>
    <rPh sb="0" eb="4">
      <t>ハギワラコウギョウ</t>
    </rPh>
    <phoneticPr fontId="2"/>
  </si>
  <si>
    <t>・ボタンホール付、半透明、メッシュ構造、匂いあり
・紫外線遮断、自然光取り入れ、保温・保湿効果あり</t>
    <rPh sb="9" eb="12">
      <t>ハントウメイ</t>
    </rPh>
    <rPh sb="17" eb="19">
      <t>コウゾウ</t>
    </rPh>
    <rPh sb="20" eb="21">
      <t>ニオ</t>
    </rPh>
    <rPh sb="26" eb="29">
      <t>シガイセン</t>
    </rPh>
    <rPh sb="29" eb="31">
      <t>シャダン</t>
    </rPh>
    <rPh sb="32" eb="35">
      <t>シゼンコウ</t>
    </rPh>
    <rPh sb="35" eb="36">
      <t>ト</t>
    </rPh>
    <rPh sb="37" eb="38">
      <t>イ</t>
    </rPh>
    <rPh sb="40" eb="42">
      <t>ホオン</t>
    </rPh>
    <rPh sb="43" eb="45">
      <t>ホシツ</t>
    </rPh>
    <rPh sb="45" eb="47">
      <t>コウカ</t>
    </rPh>
    <phoneticPr fontId="2"/>
  </si>
  <si>
    <t>－</t>
    <phoneticPr fontId="2"/>
  </si>
  <si>
    <t>（約）直径14×高さ26cm</t>
    <rPh sb="1" eb="2">
      <t>ヤク</t>
    </rPh>
    <phoneticPr fontId="2"/>
  </si>
  <si>
    <t>・リチウムイオン電池内蔵、単1アルカリ乾電池×4本
・明るさ3段階、防水機能：IPX4</t>
    <rPh sb="27" eb="28">
      <t>アカ</t>
    </rPh>
    <rPh sb="31" eb="33">
      <t>ダンカイ</t>
    </rPh>
    <rPh sb="34" eb="36">
      <t>ボウスイ</t>
    </rPh>
    <rPh sb="36" eb="38">
      <t>キノウ</t>
    </rPh>
    <phoneticPr fontId="2"/>
  </si>
  <si>
    <t>折りたたみソフトケージ（M）</t>
    <phoneticPr fontId="2"/>
  </si>
  <si>
    <t>（約）W80×D51×H66cm
折りたたみ時（約）W53×D6×H57cm</t>
    <rPh sb="17" eb="18">
      <t>オ</t>
    </rPh>
    <rPh sb="22" eb="23">
      <t>ジ</t>
    </rPh>
    <phoneticPr fontId="2"/>
  </si>
  <si>
    <t>アイリスオーヤマ
POSC-800A</t>
    <phoneticPr fontId="2"/>
  </si>
  <si>
    <t>アイリスオーヤマ
POSC-650A</t>
    <phoneticPr fontId="2"/>
  </si>
  <si>
    <t>（約）W67×D45×H56cm
折りたたみ時（約）W48×D6×H48cm</t>
    <phoneticPr fontId="2"/>
  </si>
  <si>
    <t>折りたたみソフトケージ（S）</t>
    <phoneticPr fontId="2"/>
  </si>
  <si>
    <t>（約）W53×D32×H42cm
折りたたみ時（約）W34×D6×H38cm</t>
    <phoneticPr fontId="2"/>
  </si>
  <si>
    <t>アイリスオーヤマ
POSC-500A</t>
    <phoneticPr fontId="2"/>
  </si>
  <si>
    <t>DURACELL3way電源ランタン
（太陽光・USB充電・電池）</t>
    <rPh sb="12" eb="14">
      <t>デンゲン</t>
    </rPh>
    <rPh sb="20" eb="23">
      <t>タイヨウコウ</t>
    </rPh>
    <rPh sb="27" eb="29">
      <t>ジュウデン</t>
    </rPh>
    <rPh sb="30" eb="32">
      <t>デンチ</t>
    </rPh>
    <phoneticPr fontId="2"/>
  </si>
  <si>
    <t>・人とペットの動線を区分したい時等に使用
・地面に打ち込み、ロープなどで引っ張り固定するための金具（区画を作る場合等に使用）</t>
    <rPh sb="50" eb="52">
      <t>クカク</t>
    </rPh>
    <rPh sb="53" eb="54">
      <t>ツク</t>
    </rPh>
    <rPh sb="55" eb="57">
      <t>バアイ</t>
    </rPh>
    <rPh sb="57" eb="58">
      <t>トウ</t>
    </rPh>
    <rPh sb="59" eb="61">
      <t>シヨウ</t>
    </rPh>
    <phoneticPr fontId="2"/>
  </si>
  <si>
    <t>外寸（約）W142.5xD65.3×H54.5cm
内寸（約）W132.2xD55.7×H47.4cm</t>
    <rPh sb="0" eb="2">
      <t>ガイスン</t>
    </rPh>
    <rPh sb="3" eb="4">
      <t>ヤク</t>
    </rPh>
    <rPh sb="26" eb="28">
      <t>ナイスン</t>
    </rPh>
    <rPh sb="29" eb="30">
      <t>ヤク</t>
    </rPh>
    <phoneticPr fontId="2"/>
  </si>
  <si>
    <t>組立時 : (約)3.0m×6.0m×2.9m/3.0m/3.1m
収納時 : (約)126cm×35cm×27cm 本体：35kg
附属品：収納ケース(1)、ペグ(6)、ロープ(6)、砂袋(6)</t>
    <phoneticPr fontId="2"/>
  </si>
  <si>
    <t>ワンタッチタープテント④
（特大：3m×6m）</t>
    <rPh sb="14" eb="16">
      <t>トクダイ</t>
    </rPh>
    <phoneticPr fontId="2"/>
  </si>
  <si>
    <t>ワンタッチタープテント②
（中型：2.5m×2.5m）</t>
    <rPh sb="14" eb="16">
      <t>チュウガタ</t>
    </rPh>
    <phoneticPr fontId="2"/>
  </si>
  <si>
    <t>ワンタッチタープテント③
（小型：2m×2m）</t>
    <rPh sb="14" eb="16">
      <t>コガタ</t>
    </rPh>
    <phoneticPr fontId="2"/>
  </si>
  <si>
    <t>・設置にあたっては、関係者と十分調整してください。
・各自で組立が必要です。</t>
    <rPh sb="1" eb="3">
      <t>セッチ</t>
    </rPh>
    <rPh sb="10" eb="13">
      <t>カンケイシャ</t>
    </rPh>
    <rPh sb="14" eb="16">
      <t>ジュウブン</t>
    </rPh>
    <rPh sb="16" eb="18">
      <t>チョウセイ</t>
    </rPh>
    <rPh sb="27" eb="29">
      <t>カクジ</t>
    </rPh>
    <rPh sb="30" eb="32">
      <t>クミタテ</t>
    </rPh>
    <rPh sb="33" eb="35">
      <t>ヒツヨウ</t>
    </rPh>
    <phoneticPr fontId="2"/>
  </si>
  <si>
    <t>ランタン</t>
  </si>
  <si>
    <t>折りたたみソフトケージ（L）</t>
  </si>
  <si>
    <t>物置（ベンチストッカー）</t>
    <rPh sb="0" eb="2">
      <t>モノオキ</t>
    </rPh>
    <phoneticPr fontId="2"/>
  </si>
  <si>
    <t>一時飼育場所設定に係る指定資機材一覧（兼 計算表）</t>
    <rPh sb="0" eb="6">
      <t>イチジシイクバショ</t>
    </rPh>
    <rPh sb="6" eb="8">
      <t>セッテイ</t>
    </rPh>
    <rPh sb="9" eb="10">
      <t>カカ</t>
    </rPh>
    <rPh sb="11" eb="13">
      <t>シテイ</t>
    </rPh>
    <rPh sb="13" eb="16">
      <t>シキザイ</t>
    </rPh>
    <rPh sb="16" eb="18">
      <t>イチラン</t>
    </rPh>
    <rPh sb="19" eb="20">
      <t>ケン</t>
    </rPh>
    <rPh sb="21" eb="24">
      <t>ケイサンヒョウ</t>
    </rPh>
    <phoneticPr fontId="2"/>
  </si>
  <si>
    <t>ワンタッチタープテント③（2m）
専用グランドシート</t>
  </si>
  <si>
    <t>折りたたみソフトケージ（M）</t>
  </si>
  <si>
    <t>折りたたみソフトケージ（S）</t>
  </si>
  <si>
    <t>ワンタッチタープテント①（3m×3m）</t>
    <phoneticPr fontId="2"/>
  </si>
  <si>
    <t>ワンタッチタープテント②（2.5m×2.5m）</t>
    <phoneticPr fontId="2"/>
  </si>
  <si>
    <t>ワンタッチタープテント②（2.5m）専用グランドシート</t>
    <rPh sb="18" eb="20">
      <t>センヨウ</t>
    </rPh>
    <phoneticPr fontId="2"/>
  </si>
  <si>
    <t>ワンタッチタープテント①（3m）専用グランドシート</t>
    <phoneticPr fontId="2"/>
  </si>
  <si>
    <t>ワンタッチタープテント③（2m×2m）</t>
    <phoneticPr fontId="2"/>
  </si>
  <si>
    <t>消臭機能付ごみ箱① 25L</t>
    <rPh sb="0" eb="5">
      <t>ショウシュウキノウツ</t>
    </rPh>
    <rPh sb="7" eb="8">
      <t>バコ</t>
    </rPh>
    <phoneticPr fontId="2"/>
  </si>
  <si>
    <t>消臭機能付ごみ箱② 14L</t>
    <rPh sb="0" eb="5">
      <t>ショウシュウキノウツ</t>
    </rPh>
    <rPh sb="7" eb="8">
      <t>バコ</t>
    </rPh>
    <phoneticPr fontId="2"/>
  </si>
  <si>
    <t>№</t>
    <phoneticPr fontId="2"/>
  </si>
  <si>
    <t>資機材名</t>
    <rPh sb="0" eb="4">
      <t>シキザイメイ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</si>
  <si>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</si>
  <si>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</si>
  <si>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拠点名</t>
    <rPh sb="0" eb="2">
      <t>キョテン</t>
    </rPh>
    <rPh sb="2" eb="3">
      <t>メイ</t>
    </rPh>
    <phoneticPr fontId="2"/>
  </si>
  <si>
    <t>受取可能
（曜日）</t>
    <rPh sb="0" eb="2">
      <t>ウケトリ</t>
    </rPh>
    <rPh sb="2" eb="4">
      <t>カノウ</t>
    </rPh>
    <rPh sb="6" eb="8">
      <t>ヨウビ</t>
    </rPh>
    <phoneticPr fontId="2"/>
  </si>
  <si>
    <t>月　・　火　・　水　・　木　・　金</t>
    <rPh sb="0" eb="1">
      <t>ゲツ</t>
    </rPh>
    <rPh sb="4" eb="5">
      <t>ヒ</t>
    </rPh>
    <rPh sb="8" eb="9">
      <t>スイ</t>
    </rPh>
    <rPh sb="12" eb="13">
      <t>キ</t>
    </rPh>
    <rPh sb="16" eb="17">
      <t>キン</t>
    </rPh>
    <phoneticPr fontId="2"/>
  </si>
  <si>
    <t>受取可能
（時間帯）</t>
    <rPh sb="0" eb="2">
      <t>ウケトリ</t>
    </rPh>
    <rPh sb="2" eb="4">
      <t>カノウ</t>
    </rPh>
    <rPh sb="6" eb="9">
      <t>ジカンタイ</t>
    </rPh>
    <phoneticPr fontId="2"/>
  </si>
  <si>
    <t>午前　　・　　午後</t>
    <rPh sb="0" eb="2">
      <t>ゴゼン</t>
    </rPh>
    <rPh sb="7" eb="9">
      <t>ゴゴ</t>
    </rPh>
    <phoneticPr fontId="2"/>
  </si>
  <si>
    <t>横浜市</t>
    <rPh sb="0" eb="3">
      <t>ヨコハマシ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</si>
  <si>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</si>
  <si>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</si>
  <si>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</si>
  <si>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</si>
  <si>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</si>
  <si>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</si>
  <si>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</si>
  <si>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</si>
  <si>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</si>
  <si>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2">
      <t>カナザワ</t>
    </rPh>
    <rPh sb="2" eb="3">
      <t>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</si>
  <si>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</si>
  <si>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</si>
  <si>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</si>
  <si>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</si>
  <si>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</si>
  <si>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</si>
  <si>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</si>
  <si>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</si>
  <si>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　　　区</t>
    <rPh sb="3" eb="4">
      <t>ク</t>
    </rPh>
    <phoneticPr fontId="2"/>
  </si>
  <si>
    <t>合計額　</t>
    <rPh sb="0" eb="2">
      <t>ゴウケイ</t>
    </rPh>
    <rPh sb="2" eb="3">
      <t>ガク</t>
    </rPh>
    <phoneticPr fontId="2"/>
  </si>
  <si>
    <t>（上限：10万円）</t>
    <rPh sb="1" eb="3">
      <t>ジョウゲン</t>
    </rPh>
    <rPh sb="6" eb="8">
      <t>マンエン</t>
    </rPh>
    <phoneticPr fontId="2"/>
  </si>
  <si>
    <t>　※ 詳細な時間指定はできません。</t>
    <rPh sb="3" eb="5">
      <t>ショウサイ</t>
    </rPh>
    <rPh sb="6" eb="10">
      <t>ジカンシテイ</t>
    </rPh>
    <phoneticPr fontId="2"/>
  </si>
  <si>
    <t>　※ 受取代表者への連絡は平日日中に行います。</t>
    <rPh sb="3" eb="8">
      <t>ウケトリダイヒョウシャ</t>
    </rPh>
    <rPh sb="10" eb="12">
      <t>レンラク</t>
    </rPh>
    <rPh sb="13" eb="15">
      <t>ヘイジツ</t>
    </rPh>
    <rPh sb="15" eb="17">
      <t>ニッチュウ</t>
    </rPh>
    <rPh sb="18" eb="19">
      <t>オコナ</t>
    </rPh>
    <phoneticPr fontId="2"/>
  </si>
  <si>
    <r>
      <t xml:space="preserve">配送場所
</t>
    </r>
    <r>
      <rPr>
        <sz val="10"/>
        <color theme="1"/>
        <rFont val="Meiryo UI"/>
        <family val="3"/>
        <charset val="128"/>
      </rPr>
      <t>（施設名等）</t>
    </r>
    <rPh sb="0" eb="2">
      <t>ハイソウ</t>
    </rPh>
    <rPh sb="2" eb="4">
      <t>バショ</t>
    </rPh>
    <rPh sb="6" eb="9">
      <t>シセツメイ</t>
    </rPh>
    <rPh sb="9" eb="10">
      <t>トウ</t>
    </rPh>
    <phoneticPr fontId="2"/>
  </si>
  <si>
    <r>
      <t xml:space="preserve">配送場所
</t>
    </r>
    <r>
      <rPr>
        <sz val="10"/>
        <color theme="1"/>
        <rFont val="Meiryo UI"/>
        <family val="3"/>
        <charset val="128"/>
      </rPr>
      <t>（住　所）</t>
    </r>
    <rPh sb="0" eb="2">
      <t>ハイソウ</t>
    </rPh>
    <rPh sb="2" eb="4">
      <t>バショ</t>
    </rPh>
    <rPh sb="6" eb="7">
      <t>ジュウ</t>
    </rPh>
    <rPh sb="8" eb="9">
      <t>ショ</t>
    </rPh>
    <phoneticPr fontId="2"/>
  </si>
  <si>
    <t>　※ 土日祝日の配送指定はできません。</t>
    <rPh sb="3" eb="7">
      <t>ドニチシュクジツ</t>
    </rPh>
    <rPh sb="8" eb="10">
      <t>ハイソウ</t>
    </rPh>
    <rPh sb="10" eb="12">
      <t>シテイ</t>
    </rPh>
    <phoneticPr fontId="2"/>
  </si>
  <si>
    <r>
      <rPr>
        <sz val="11"/>
        <color theme="1"/>
        <rFont val="Meiryo UI"/>
        <family val="3"/>
        <charset val="128"/>
      </rPr>
      <t>受取代表者</t>
    </r>
    <r>
      <rPr>
        <sz val="10"/>
        <color theme="1"/>
        <rFont val="Meiryo UI"/>
        <family val="3"/>
        <charset val="128"/>
      </rPr>
      <t xml:space="preserve">
連絡先(TEL)</t>
    </r>
    <rPh sb="0" eb="2">
      <t>ウケトリ</t>
    </rPh>
    <rPh sb="2" eb="5">
      <t>ダイヒョウシャ</t>
    </rPh>
    <rPh sb="6" eb="9">
      <t>レンラクサキ</t>
    </rPh>
    <phoneticPr fontId="2"/>
  </si>
  <si>
    <r>
      <rPr>
        <sz val="11"/>
        <color theme="1"/>
        <rFont val="Meiryo UI"/>
        <family val="3"/>
        <charset val="128"/>
      </rPr>
      <t>受取代表者</t>
    </r>
    <r>
      <rPr>
        <sz val="10"/>
        <color theme="1"/>
        <rFont val="Meiryo UI"/>
        <family val="3"/>
        <charset val="128"/>
      </rPr>
      <t xml:space="preserve">
氏　名</t>
    </r>
    <rPh sb="0" eb="2">
      <t>ウケトリ</t>
    </rPh>
    <rPh sb="2" eb="5">
      <t>ダイヒョウシャ</t>
    </rPh>
    <rPh sb="6" eb="7">
      <t>シ</t>
    </rPh>
    <rPh sb="8" eb="9">
      <t>ナ</t>
    </rPh>
    <phoneticPr fontId="2"/>
  </si>
  <si>
    <t>（提出様式）</t>
    <rPh sb="1" eb="3">
      <t>テイシュツ</t>
    </rPh>
    <rPh sb="3" eb="5">
      <t>ヨウシキ</t>
    </rPh>
    <phoneticPr fontId="2"/>
  </si>
  <si>
    <t>郵送：神奈川区菅田町75-4　横浜市動物愛護センター　災害時ペット対策担当　あて</t>
    <rPh sb="0" eb="2">
      <t>ユウソウ</t>
    </rPh>
    <rPh sb="3" eb="7">
      <t>カナガワク</t>
    </rPh>
    <rPh sb="7" eb="10">
      <t>スゲタチョウ</t>
    </rPh>
    <rPh sb="15" eb="18">
      <t>ヨコハマシ</t>
    </rPh>
    <rPh sb="18" eb="22">
      <t>ドウブツアイゴ</t>
    </rPh>
    <rPh sb="27" eb="30">
      <t>サイガイジ</t>
    </rPh>
    <rPh sb="33" eb="35">
      <t>タイサク</t>
    </rPh>
    <rPh sb="35" eb="37">
      <t>タントウ</t>
    </rPh>
    <phoneticPr fontId="2"/>
  </si>
  <si>
    <t>FAX：045-471-2133</t>
    <phoneticPr fontId="2"/>
  </si>
  <si>
    <r>
      <t>　拠点　・　拠点以外</t>
    </r>
    <r>
      <rPr>
        <sz val="16"/>
        <color theme="1"/>
        <rFont val="Meiryo UI"/>
        <family val="3"/>
        <charset val="128"/>
      </rPr>
      <t>（　</t>
    </r>
    <r>
      <rPr>
        <sz val="12"/>
        <color theme="1"/>
        <rFont val="Meiryo UI"/>
        <family val="3"/>
        <charset val="128"/>
      </rPr>
      <t>　　　　　　　　　　　　　　　　　　　　　　　　　　　　　　　</t>
    </r>
    <r>
      <rPr>
        <sz val="16"/>
        <color theme="1"/>
        <rFont val="Meiryo UI"/>
        <family val="3"/>
        <charset val="128"/>
      </rPr>
      <t>　）</t>
    </r>
    <rPh sb="1" eb="3">
      <t>キョテン</t>
    </rPh>
    <rPh sb="6" eb="8">
      <t>キョテン</t>
    </rPh>
    <rPh sb="8" eb="10">
      <t>イガイ</t>
    </rPh>
    <phoneticPr fontId="2"/>
  </si>
  <si>
    <t>FIELDOOR
センターロック式サイドフレーム強化版（スチール）サイドシート2枚付
　（色は選べません）</t>
    <phoneticPr fontId="2"/>
  </si>
  <si>
    <t>FIELDOOR
センターロック式サイドフレーム強化版（スチール）サイドシート2枚付
　（色は選べません）</t>
    <rPh sb="16" eb="17">
      <t>シキ</t>
    </rPh>
    <phoneticPr fontId="2"/>
  </si>
  <si>
    <t>CYFIE　CHA-LP-L036
スチールフレーム製（防錆・防水効果）
　（色は選べません）</t>
    <phoneticPr fontId="2"/>
  </si>
  <si>
    <t>雨除けビニールシート①　3m×3m</t>
    <rPh sb="0" eb="2">
      <t>アメヨ</t>
    </rPh>
    <phoneticPr fontId="2"/>
  </si>
  <si>
    <t>雨除けビニールシート②　2m×2m</t>
    <rPh sb="0" eb="2">
      <t>アメヨ</t>
    </rPh>
    <phoneticPr fontId="2"/>
  </si>
  <si>
    <t>丸形ロープ止め①　12×450mm×20本</t>
    <rPh sb="0" eb="2">
      <t>マルガタ</t>
    </rPh>
    <rPh sb="5" eb="6">
      <t>ド</t>
    </rPh>
    <phoneticPr fontId="2"/>
  </si>
  <si>
    <t>丸形ロープ止め②　12×600mm×20本</t>
    <rPh sb="0" eb="2">
      <t>マルガタ</t>
    </rPh>
    <rPh sb="5" eb="6">
      <t>ド</t>
    </rPh>
    <phoneticPr fontId="2"/>
  </si>
  <si>
    <t>※ №2・4・6は単体では希望できません（1/3/5とセットで希望）</t>
    <phoneticPr fontId="2"/>
  </si>
  <si>
    <t>横浜市動物愛護センター　宛
　郵送 又は FAX（045-471-2133）</t>
    <rPh sb="0" eb="3">
      <t>ヨコハマシ</t>
    </rPh>
    <rPh sb="3" eb="7">
      <t>ドウブツアイゴ</t>
    </rPh>
    <rPh sb="12" eb="13">
      <t>ア</t>
    </rPh>
    <rPh sb="15" eb="17">
      <t>ユウソウ</t>
    </rPh>
    <rPh sb="18" eb="19">
      <t>マタ</t>
    </rPh>
    <phoneticPr fontId="2"/>
  </si>
  <si>
    <t>ブルーシート①　3.6m×5.4m（約12畳）</t>
    <phoneticPr fontId="2"/>
  </si>
  <si>
    <t>ブルーシート②　3.6m×3.6m（約8畳）</t>
    <phoneticPr fontId="2"/>
  </si>
  <si>
    <t>ブルーシート③　3.6m×2.7m（約6畳）</t>
    <phoneticPr fontId="2"/>
  </si>
  <si>
    <t>ブルーシート④　2.7m×1.8m（約3畳）</t>
    <phoneticPr fontId="2"/>
  </si>
  <si>
    <t>トラロープ　太さ 9mm～10mm×50m</t>
    <phoneticPr fontId="2"/>
  </si>
  <si>
    <t>ケター ダーウィン ボックス 380L
（色は選べません）</t>
    <phoneticPr fontId="2"/>
  </si>
  <si>
    <t>消臭機能付ごみ箱②</t>
    <rPh sb="0" eb="5">
      <t>ショウシュウキノウツ</t>
    </rPh>
    <rPh sb="7" eb="8">
      <t>バコ</t>
    </rPh>
    <phoneticPr fontId="2"/>
  </si>
  <si>
    <t>・高さ3段階調節可、全面サイドシートあり
・強雨時の長時間使用は非推奨
・収納ケースはキャスター付</t>
    <rPh sb="10" eb="12">
      <t>ゼンメン</t>
    </rPh>
    <phoneticPr fontId="2"/>
  </si>
  <si>
    <t>一時飼育場所設営に係る指定資機材配付申込書</t>
    <rPh sb="6" eb="8">
      <t>セツエイ</t>
    </rPh>
    <rPh sb="16" eb="18">
      <t>ハイフ</t>
    </rPh>
    <rPh sb="18" eb="21">
      <t>モウシコミショ</t>
    </rPh>
    <phoneticPr fontId="2"/>
  </si>
  <si>
    <t>　※ 納品時には立会いが必要となります。</t>
    <rPh sb="3" eb="5">
      <t>ノウヒン</t>
    </rPh>
    <rPh sb="5" eb="6">
      <t>ジ</t>
    </rPh>
    <rPh sb="8" eb="10">
      <t>タチア</t>
    </rPh>
    <rPh sb="12" eb="14">
      <t>ヒツヨウ</t>
    </rPh>
    <phoneticPr fontId="2"/>
  </si>
  <si>
    <t>・サイドシートは計4枚（全面：OP込）
・風速5m以下、小雨程度までの使用を推奨
・高さ3段階調節可　</t>
    <rPh sb="8" eb="9">
      <t>ケイ</t>
    </rPh>
    <rPh sb="10" eb="11">
      <t>マイ</t>
    </rPh>
    <rPh sb="12" eb="14">
      <t>ゼンメン</t>
    </rPh>
    <rPh sb="17" eb="18">
      <t>コミ</t>
    </rPh>
    <rPh sb="21" eb="23">
      <t>フウソク</t>
    </rPh>
    <rPh sb="25" eb="27">
      <t>イカ</t>
    </rPh>
    <rPh sb="28" eb="30">
      <t>コサメ</t>
    </rPh>
    <rPh sb="30" eb="32">
      <t>テイド</t>
    </rPh>
    <rPh sb="35" eb="37">
      <t>シヨウ</t>
    </rPh>
    <rPh sb="38" eb="40">
      <t>スイショウ</t>
    </rPh>
    <rPh sb="42" eb="43">
      <t>タカ</t>
    </rPh>
    <rPh sb="45" eb="47">
      <t>ダンカイ</t>
    </rPh>
    <rPh sb="47" eb="49">
      <t>チョウセツ</t>
    </rPh>
    <rPh sb="49" eb="50">
      <t>カ</t>
    </rPh>
    <phoneticPr fontId="2"/>
  </si>
  <si>
    <t>「1」専用の一体型レジャーシート ※単体購入不可</t>
    <rPh sb="3" eb="5">
      <t>センヨウ</t>
    </rPh>
    <rPh sb="6" eb="9">
      <t>イッタイガタ</t>
    </rPh>
    <rPh sb="18" eb="20">
      <t>タンタイ</t>
    </rPh>
    <rPh sb="20" eb="22">
      <t>コウニュウ</t>
    </rPh>
    <rPh sb="22" eb="24">
      <t>フカ</t>
    </rPh>
    <phoneticPr fontId="2"/>
  </si>
  <si>
    <t>・サイドシートは計4枚（全面：OP込）
・風速5m以下、小雨程度までの使用を推奨
・高さ3段階調節可</t>
    <rPh sb="21" eb="23">
      <t>フウソク</t>
    </rPh>
    <rPh sb="25" eb="27">
      <t>イカ</t>
    </rPh>
    <rPh sb="28" eb="30">
      <t>コサメ</t>
    </rPh>
    <rPh sb="30" eb="32">
      <t>テイド</t>
    </rPh>
    <rPh sb="35" eb="37">
      <t>シヨウ</t>
    </rPh>
    <rPh sb="38" eb="40">
      <t>スイショウ</t>
    </rPh>
    <phoneticPr fontId="2"/>
  </si>
  <si>
    <t>「3」専用の一体型レジャーシート ※単体購入不可</t>
    <rPh sb="3" eb="5">
      <t>センヨウ</t>
    </rPh>
    <rPh sb="6" eb="9">
      <t>イッタイガタ</t>
    </rPh>
    <phoneticPr fontId="2"/>
  </si>
  <si>
    <t>「5」専用の一体型レジャーシート ※単体購入不可</t>
    <rPh sb="3" eb="5">
      <t>センヨウ</t>
    </rPh>
    <rPh sb="6" eb="9">
      <t>イッタイガタ</t>
    </rPh>
    <phoneticPr fontId="2"/>
  </si>
  <si>
    <r>
      <rPr>
        <b/>
        <sz val="11"/>
        <rFont val="Meiryo UI"/>
        <family val="3"/>
        <charset val="128"/>
      </rPr>
      <t>【一時飼育場所用ごみ箱】</t>
    </r>
    <r>
      <rPr>
        <sz val="11"/>
        <rFont val="Meiryo UI"/>
        <family val="3"/>
        <charset val="128"/>
      </rPr>
      <t xml:space="preserve">
消臭機能付ごみ箱①</t>
    </r>
    <rPh sb="1" eb="7">
      <t>イチジシイクバショ</t>
    </rPh>
    <rPh sb="7" eb="8">
      <t>ヨウ</t>
    </rPh>
    <rPh sb="10" eb="11">
      <t>バコ</t>
    </rPh>
    <rPh sb="13" eb="18">
      <t>ショウシュウキノウツ</t>
    </rPh>
    <rPh sb="20" eb="21">
      <t>バコ</t>
    </rPh>
    <phoneticPr fontId="2"/>
  </si>
  <si>
    <r>
      <rPr>
        <b/>
        <sz val="11"/>
        <rFont val="Meiryo UI"/>
        <family val="3"/>
        <charset val="128"/>
      </rPr>
      <t>【一時飼育場所雨除け】</t>
    </r>
    <r>
      <rPr>
        <sz val="11"/>
        <rFont val="Meiryo UI"/>
        <family val="3"/>
        <charset val="128"/>
      </rPr>
      <t xml:space="preserve">
雨除けビニールシート①</t>
    </r>
    <rPh sb="1" eb="7">
      <t>イチジシイクバショ</t>
    </rPh>
    <rPh sb="7" eb="9">
      <t>アメヨ</t>
    </rPh>
    <rPh sb="12" eb="14">
      <t>アメヨ</t>
    </rPh>
    <phoneticPr fontId="2"/>
  </si>
  <si>
    <r>
      <rPr>
        <b/>
        <sz val="11"/>
        <rFont val="Meiryo UI"/>
        <family val="3"/>
        <charset val="128"/>
      </rPr>
      <t>【人と動物の動線区分等】</t>
    </r>
    <r>
      <rPr>
        <sz val="11"/>
        <rFont val="Meiryo UI"/>
        <family val="3"/>
        <charset val="128"/>
      </rPr>
      <t xml:space="preserve">
トラロープ</t>
    </r>
    <rPh sb="1" eb="2">
      <t>ヒト</t>
    </rPh>
    <rPh sb="3" eb="5">
      <t>ドウブツ</t>
    </rPh>
    <rPh sb="6" eb="8">
      <t>ドウセン</t>
    </rPh>
    <rPh sb="8" eb="10">
      <t>クブン</t>
    </rPh>
    <rPh sb="10" eb="11">
      <t>トウ</t>
    </rPh>
    <phoneticPr fontId="2"/>
  </si>
  <si>
    <r>
      <rPr>
        <b/>
        <sz val="11"/>
        <rFont val="Meiryo UI"/>
        <family val="3"/>
        <charset val="128"/>
      </rPr>
      <t>【一時飼育場所用雨除け等】</t>
    </r>
    <r>
      <rPr>
        <sz val="11"/>
        <rFont val="Meiryo UI"/>
        <family val="3"/>
        <charset val="128"/>
      </rPr>
      <t xml:space="preserve">
ワンタッチタープテント①
（大型：3m×3m）</t>
    </r>
    <rPh sb="1" eb="7">
      <t>イチジシイクバショ</t>
    </rPh>
    <rPh sb="7" eb="8">
      <t>ヨウ</t>
    </rPh>
    <rPh sb="8" eb="10">
      <t>アメヨ</t>
    </rPh>
    <rPh sb="11" eb="12">
      <t>トウ</t>
    </rPh>
    <rPh sb="28" eb="30">
      <t>オオガタ</t>
    </rPh>
    <phoneticPr fontId="2"/>
  </si>
  <si>
    <r>
      <rPr>
        <b/>
        <sz val="11"/>
        <rFont val="Meiryo UI"/>
        <family val="3"/>
        <charset val="128"/>
      </rPr>
      <t>【一時飼育場所用照明】</t>
    </r>
    <r>
      <rPr>
        <sz val="11"/>
        <rFont val="Meiryo UI"/>
        <family val="3"/>
        <charset val="128"/>
      </rPr>
      <t xml:space="preserve">
ランタン</t>
    </r>
    <rPh sb="1" eb="7">
      <t>イチジシイクバショ</t>
    </rPh>
    <rPh sb="7" eb="8">
      <t>ヨウ</t>
    </rPh>
    <rPh sb="8" eb="10">
      <t>ショウメイ</t>
    </rPh>
    <phoneticPr fontId="2"/>
  </si>
  <si>
    <r>
      <rPr>
        <b/>
        <sz val="11"/>
        <rFont val="Meiryo UI"/>
        <family val="3"/>
        <charset val="128"/>
      </rPr>
      <t>【拠点予備配置用】</t>
    </r>
    <r>
      <rPr>
        <sz val="11"/>
        <rFont val="Meiryo UI"/>
        <family val="3"/>
        <charset val="128"/>
      </rPr>
      <t xml:space="preserve">
折りたたみソフトケージ（L）</t>
    </r>
    <rPh sb="1" eb="3">
      <t>キョテン</t>
    </rPh>
    <rPh sb="3" eb="5">
      <t>ヨビ</t>
    </rPh>
    <rPh sb="5" eb="7">
      <t>ハイチ</t>
    </rPh>
    <rPh sb="7" eb="8">
      <t>ヨウ</t>
    </rPh>
    <phoneticPr fontId="2"/>
  </si>
  <si>
    <r>
      <rPr>
        <b/>
        <sz val="11"/>
        <rFont val="Meiryo UI"/>
        <family val="3"/>
        <charset val="128"/>
      </rPr>
      <t>【一時飼育場所資機材保管用】</t>
    </r>
    <r>
      <rPr>
        <sz val="11"/>
        <rFont val="Meiryo UI"/>
        <family val="3"/>
        <charset val="128"/>
      </rPr>
      <t xml:space="preserve">
物置（ベンチストッカー）</t>
    </r>
    <rPh sb="1" eb="7">
      <t>イチジシイクバショ</t>
    </rPh>
    <rPh sb="7" eb="10">
      <t>シキザイ</t>
    </rPh>
    <rPh sb="10" eb="12">
      <t>ホカン</t>
    </rPh>
    <rPh sb="12" eb="13">
      <t>ヨウ</t>
    </rPh>
    <rPh sb="15" eb="17">
      <t>モノオキ</t>
    </rPh>
    <phoneticPr fontId="2"/>
  </si>
  <si>
    <t>組立時 : (約)3.0m×3.0m×1.76m/2.48m/2.56m
収納時 : (約)114cm×22cm×22cm 本体：16kg
附属品：ウエイト（5kg）×4枚、サイドシート2枚</t>
    <rPh sb="70" eb="73">
      <t>フゾクヒン</t>
    </rPh>
    <rPh sb="85" eb="86">
      <t>マイ</t>
    </rPh>
    <rPh sb="94" eb="95">
      <t>マイ</t>
    </rPh>
    <phoneticPr fontId="2"/>
  </si>
  <si>
    <t>組立時 : (約)2.5m×2.5m×1.65m/2.37m/2.45m
収納時 : (約)114cm×22cm×22cm 本体：14.5kg
附属品：ウエイト（5kg）×4枚、サイドシート2枚</t>
    <rPh sb="87" eb="88">
      <t>マイ</t>
    </rPh>
    <phoneticPr fontId="2"/>
  </si>
  <si>
    <t>組立時 : (約)2.0m×2.0m×1.57m/2.29m/2.37m
収納時 : (約)114cm×22cm×22cm 本体：13.5kg
附属品：ウエイト（5kg）×4枚、サイドシート2枚</t>
    <rPh sb="87" eb="88">
      <t>マイ</t>
    </rPh>
    <phoneticPr fontId="2"/>
  </si>
  <si>
    <r>
      <rPr>
        <u/>
        <sz val="11"/>
        <color rgb="FFFF0000"/>
        <rFont val="Meiryo UI"/>
        <family val="3"/>
        <charset val="128"/>
      </rPr>
      <t>※平常時利用不可（訓練時は可）</t>
    </r>
    <r>
      <rPr>
        <sz val="11"/>
        <rFont val="Meiryo UI"/>
        <family val="3"/>
        <charset val="128"/>
      </rPr>
      <t xml:space="preserve">
ペット用のケージは原則、飼い主持参です。
（避難所に予備を置きたい希望がある場合に申請）
・他メーカー同等品になる場合があります。</t>
    </r>
    <rPh sb="1" eb="6">
      <t>ヘイジョウジリヨウ</t>
    </rPh>
    <rPh sb="6" eb="8">
      <t>フカ</t>
    </rPh>
    <rPh sb="9" eb="12">
      <t>クンレンジ</t>
    </rPh>
    <rPh sb="13" eb="14">
      <t>カ</t>
    </rPh>
    <rPh sb="19" eb="20">
      <t>ヨウ</t>
    </rPh>
    <rPh sb="25" eb="27">
      <t>ゲンソク</t>
    </rPh>
    <rPh sb="28" eb="29">
      <t>カ</t>
    </rPh>
    <rPh sb="30" eb="31">
      <t>ヌシ</t>
    </rPh>
    <rPh sb="31" eb="33">
      <t>ジサン</t>
    </rPh>
    <rPh sb="38" eb="41">
      <t>ヒナンショ</t>
    </rPh>
    <rPh sb="42" eb="44">
      <t>ヨビ</t>
    </rPh>
    <rPh sb="45" eb="46">
      <t>オ</t>
    </rPh>
    <rPh sb="49" eb="51">
      <t>キボウ</t>
    </rPh>
    <rPh sb="54" eb="56">
      <t>バアイ</t>
    </rPh>
    <rPh sb="57" eb="59">
      <t>シンセイ</t>
    </rPh>
    <rPh sb="62" eb="63">
      <t>タ</t>
    </rPh>
    <rPh sb="69" eb="70">
      <t>ヒン</t>
    </rPh>
    <rPh sb="73" eb="75">
      <t>バアイ</t>
    </rPh>
    <phoneticPr fontId="2"/>
  </si>
  <si>
    <t>手を触れずに開閉できる2ステップpedal式
（袋サイズ）ポリ袋：30L（袋は各自で準備）</t>
    <rPh sb="37" eb="38">
      <t>フクロ</t>
    </rPh>
    <rPh sb="39" eb="41">
      <t>カクジ</t>
    </rPh>
    <rPh sb="42" eb="44">
      <t>ジュンビ</t>
    </rPh>
    <phoneticPr fontId="2"/>
  </si>
  <si>
    <t>ワンタッチプッシュ式、（袋サイズ）ポリ袋：20L、LLサイズ(45号)（袋は各自で準備）</t>
    <rPh sb="12" eb="13">
      <t>フクロ</t>
    </rPh>
    <rPh sb="36" eb="37">
      <t>フクロ</t>
    </rPh>
    <rPh sb="38" eb="40">
      <t>カクジ</t>
    </rPh>
    <rPh sb="41" eb="43">
      <t>ジュンビ</t>
    </rPh>
    <phoneticPr fontId="2"/>
  </si>
  <si>
    <t>国産指定
・重さ：約150g／㎡
（2間×3間で約3.3kg、2間×2間で約2.2kg、
 2間×1.5間で約1.7kg、1.5間×1間で約0.9kg）
※ スターターキット保管分では不足する場合</t>
    <rPh sb="0" eb="4">
      <t>コクサンシテイ</t>
    </rPh>
    <rPh sb="6" eb="7">
      <t>オモ</t>
    </rPh>
    <rPh sb="9" eb="10">
      <t>ヤク</t>
    </rPh>
    <rPh sb="19" eb="20">
      <t>ケン</t>
    </rPh>
    <rPh sb="22" eb="23">
      <t>ケン</t>
    </rPh>
    <rPh sb="24" eb="25">
      <t>ヤク</t>
    </rPh>
    <rPh sb="32" eb="33">
      <t>ケン</t>
    </rPh>
    <rPh sb="35" eb="36">
      <t>ケン</t>
    </rPh>
    <rPh sb="37" eb="38">
      <t>ヤク</t>
    </rPh>
    <rPh sb="47" eb="48">
      <t>ケン</t>
    </rPh>
    <rPh sb="52" eb="53">
      <t>ケン</t>
    </rPh>
    <rPh sb="54" eb="55">
      <t>ヤク</t>
    </rPh>
    <rPh sb="64" eb="65">
      <t>ケン</t>
    </rPh>
    <rPh sb="67" eb="68">
      <t>ケン</t>
    </rPh>
    <rPh sb="69" eb="70">
      <t>ヤク</t>
    </rPh>
    <rPh sb="87" eb="90">
      <t>ホカンブン</t>
    </rPh>
    <rPh sb="92" eb="94">
      <t>フソク</t>
    </rPh>
    <rPh sb="96" eb="98">
      <t>バアイ</t>
    </rPh>
    <phoneticPr fontId="2"/>
  </si>
  <si>
    <t>・人とペットの動線を区分したい時等に使用
※ スターターキット保管分では不足する場合等</t>
    <rPh sb="1" eb="2">
      <t>ヒト</t>
    </rPh>
    <rPh sb="7" eb="9">
      <t>ドウセン</t>
    </rPh>
    <rPh sb="10" eb="12">
      <t>クブン</t>
    </rPh>
    <rPh sb="15" eb="16">
      <t>トキ</t>
    </rPh>
    <rPh sb="16" eb="17">
      <t>ナド</t>
    </rPh>
    <rPh sb="18" eb="20">
      <t>シヨウ</t>
    </rPh>
    <rPh sb="42" eb="43">
      <t>トウ</t>
    </rPh>
    <phoneticPr fontId="2"/>
  </si>
  <si>
    <r>
      <rPr>
        <b/>
        <sz val="11"/>
        <rFont val="Meiryo UI"/>
        <family val="3"/>
        <charset val="128"/>
      </rPr>
      <t>【雨除け、仕切り、敷物等】</t>
    </r>
    <r>
      <rPr>
        <sz val="11"/>
        <rFont val="Meiryo UI"/>
        <family val="3"/>
        <charset val="128"/>
      </rPr>
      <t xml:space="preserve">
ブルーシート①</t>
    </r>
    <rPh sb="1" eb="3">
      <t>アメヨ</t>
    </rPh>
    <rPh sb="5" eb="7">
      <t>シキ</t>
    </rPh>
    <rPh sb="9" eb="11">
      <t>シキモノ</t>
    </rPh>
    <rPh sb="11" eb="12">
      <t>トウ</t>
    </rPh>
    <phoneticPr fontId="2"/>
  </si>
  <si>
    <t>ロープテンショナー</t>
    <phoneticPr fontId="2"/>
  </si>
  <si>
    <t>#9（太さ 8mm）×50m</t>
    <rPh sb="3" eb="4">
      <t>フト</t>
    </rPh>
    <phoneticPr fontId="2"/>
  </si>
  <si>
    <t>8個入り（55ミリ×20ミリ（8ミリ穴）重量　約4g）</t>
    <rPh sb="1" eb="2">
      <t>コ</t>
    </rPh>
    <rPh sb="2" eb="3">
      <t>イ</t>
    </rPh>
    <phoneticPr fontId="2"/>
  </si>
  <si>
    <t>ロープ（張り網）の長さを調節し、タープ等にテンションをかけられる緩みにくい三つ穴構造の自在金具</t>
    <rPh sb="4" eb="5">
      <t>ハ</t>
    </rPh>
    <rPh sb="6" eb="7">
      <t>モウ</t>
    </rPh>
    <rPh sb="9" eb="10">
      <t>ナガ</t>
    </rPh>
    <rPh sb="12" eb="14">
      <t>チョウセツ</t>
    </rPh>
    <rPh sb="19" eb="20">
      <t>トウ</t>
    </rPh>
    <rPh sb="32" eb="33">
      <t>ユル</t>
    </rPh>
    <rPh sb="37" eb="38">
      <t>ミ</t>
    </rPh>
    <rPh sb="39" eb="40">
      <t>アナ</t>
    </rPh>
    <rPh sb="40" eb="42">
      <t>コウゾウ</t>
    </rPh>
    <rPh sb="43" eb="45">
      <t>ジザイ</t>
    </rPh>
    <rPh sb="45" eb="47">
      <t>カナグ</t>
    </rPh>
    <phoneticPr fontId="2"/>
  </si>
  <si>
    <t>シート等が飛ばないようにする重し</t>
    <rPh sb="3" eb="4">
      <t>トウ</t>
    </rPh>
    <rPh sb="5" eb="6">
      <t>ト</t>
    </rPh>
    <rPh sb="14" eb="15">
      <t>オモ</t>
    </rPh>
    <phoneticPr fontId="2"/>
  </si>
  <si>
    <t>注水式（6ℓ）（製品未定）</t>
    <rPh sb="0" eb="3">
      <t>チュウスイシキ</t>
    </rPh>
    <rPh sb="8" eb="10">
      <t>セイヒン</t>
    </rPh>
    <rPh sb="10" eb="12">
      <t>ミテイ</t>
    </rPh>
    <phoneticPr fontId="2"/>
  </si>
  <si>
    <t>マルチウェイト（注水式）</t>
    <rPh sb="8" eb="11">
      <t>チュウスイシキ</t>
    </rPh>
    <phoneticPr fontId="2"/>
  </si>
  <si>
    <t>資料2-1</t>
    <rPh sb="0" eb="2">
      <t>シリョウ</t>
    </rPh>
    <phoneticPr fontId="2"/>
  </si>
  <si>
    <t>【資料2-2】（医療局動物愛護センター）</t>
    <rPh sb="1" eb="3">
      <t>シリョウ</t>
    </rPh>
    <rPh sb="8" eb="11">
      <t>イリョウキョク</t>
    </rPh>
    <rPh sb="11" eb="15">
      <t>ドウブツアイゴ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</si>
</sst>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BIZ UDPゴシック"/>
      <family val="3"/>
      <charset val="128"/>
    </font>
    <font>
      <u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 applyAlignment="1" applyProtection="1">
      <alignment horizontal="left"/>
      <protection locked="0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4" xfId="0" applyFont="1" applyBorder="1" applyAlignment="1">
      <alignment vertical="center" wrapText="1"/>
    </xf>
    <xf numFmtId="38" fontId="6" fillId="0" borderId="1" xfId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8" fontId="6" fillId="0" borderId="2" xfId="1" applyFont="1" applyBorder="1">
      <alignment vertical="center"/>
    </xf>
    <xf numFmtId="0" fontId="14" fillId="3" borderId="1" xfId="0" applyFont="1" applyFill="1" applyBorder="1">
      <alignment vertical="center"/>
    </xf>
    <xf numFmtId="38" fontId="6" fillId="0" borderId="0" xfId="1" applyFont="1" applyBorder="1">
      <alignment vertical="center"/>
    </xf>
    <xf numFmtId="38" fontId="14" fillId="3" borderId="1" xfId="1" applyFont="1" applyFill="1" applyBorder="1">
      <alignment vertical="center"/>
    </xf>
    <xf numFmtId="0" fontId="15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2" xfId="0" applyFont="1" applyBorder="1" applyProtection="1">
      <alignment vertical="center"/>
      <protection locked="0"/>
    </xf>
    <xf numFmtId="3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38" fontId="3" fillId="0" borderId="2" xfId="1" applyFont="1" applyBorder="1">
      <alignment vertical="center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top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38" fontId="7" fillId="3" borderId="5" xfId="1" applyFont="1" applyFill="1" applyBorder="1">
      <alignment vertical="center"/>
    </xf>
    <xf numFmtId="38" fontId="7" fillId="3" borderId="10" xfId="1" applyFont="1" applyFill="1" applyBorder="1">
      <alignment vertical="center"/>
    </xf>
    <xf numFmtId="38" fontId="7" fillId="3" borderId="6" xfId="1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38" fontId="6" fillId="0" borderId="2" xfId="1" applyFont="1" applyBorder="1" applyAlignment="1">
      <alignment vertical="center" wrapText="1"/>
    </xf>
    <xf numFmtId="38" fontId="6" fillId="0" borderId="4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Zeros="0" view="pageBreakPreview" zoomScaleNormal="100" zoomScaleSheetLayoutView="100" workbookViewId="0">
      <selection activeCell="P3" sqref="P3"/>
    </sheetView>
  </sheetViews>
  <sheetFormatPr defaultColWidth="3.125" defaultRowHeight="15.75" x14ac:dyDescent="0.4"/>
  <cols>
    <col min="1" max="1" width="4.875" style="1" bestFit="1" customWidth="1"/>
    <col min="2" max="2" width="3.125" style="1" customWidth="1"/>
    <col min="3" max="14" width="3.125" style="6" customWidth="1"/>
    <col min="15" max="26" width="3.125" style="1" customWidth="1"/>
    <col min="27" max="16384" width="3.125" style="1"/>
  </cols>
  <sheetData>
    <row r="1" spans="1:28" x14ac:dyDescent="0.4">
      <c r="X1" s="1" t="s">
        <v>157</v>
      </c>
    </row>
    <row r="2" spans="1:28" ht="16.5" x14ac:dyDescent="0.4">
      <c r="A2" s="42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8" ht="16.5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4" t="s">
        <v>106</v>
      </c>
      <c r="AA3" s="12"/>
    </row>
    <row r="4" spans="1:28" ht="9" customHeight="1" x14ac:dyDescent="0.4">
      <c r="A4" s="56" t="s">
        <v>118</v>
      </c>
      <c r="B4" s="56"/>
      <c r="C4" s="56"/>
      <c r="D4" s="56"/>
      <c r="E4" s="56"/>
      <c r="F4" s="56"/>
      <c r="G4" s="56"/>
      <c r="H4" s="56"/>
      <c r="I4" s="56"/>
      <c r="J4" s="56"/>
    </row>
    <row r="5" spans="1:28" ht="23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N5" s="53" t="s">
        <v>72</v>
      </c>
      <c r="O5" s="53"/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8" ht="9" customHeight="1" x14ac:dyDescent="0.4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28" x14ac:dyDescent="0.4">
      <c r="A7" s="3" t="s">
        <v>68</v>
      </c>
      <c r="B7" s="41" t="s">
        <v>69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3" t="s">
        <v>4</v>
      </c>
      <c r="O7" s="43"/>
      <c r="P7" s="43"/>
      <c r="Q7" s="43" t="s">
        <v>70</v>
      </c>
      <c r="R7" s="43"/>
      <c r="S7" s="43"/>
      <c r="T7" s="43"/>
      <c r="U7" s="43"/>
      <c r="V7" s="43" t="s">
        <v>71</v>
      </c>
      <c r="W7" s="43"/>
      <c r="X7" s="43"/>
      <c r="Y7" s="43"/>
      <c r="Z7" s="43"/>
    </row>
    <row r="8" spans="1:28" ht="19.5" customHeight="1" x14ac:dyDescent="0.4">
      <c r="A8" s="2">
        <v>1</v>
      </c>
      <c r="B8" s="47" t="s">
        <v>61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0"/>
      <c r="O8" s="40"/>
      <c r="P8" s="40"/>
      <c r="Q8" s="44">
        <f>+資機材詳細兼計算表!D3</f>
        <v>45000</v>
      </c>
      <c r="R8" s="45"/>
      <c r="S8" s="45"/>
      <c r="T8" s="45"/>
      <c r="U8" s="45"/>
      <c r="V8" s="46">
        <f>+N8*Q8</f>
        <v>0</v>
      </c>
      <c r="W8" s="46"/>
      <c r="X8" s="46"/>
      <c r="Y8" s="46"/>
      <c r="Z8" s="46"/>
      <c r="AB8" s="5" t="s">
        <v>107</v>
      </c>
    </row>
    <row r="9" spans="1:28" ht="19.5" customHeight="1" x14ac:dyDescent="0.4">
      <c r="A9" s="15">
        <v>2</v>
      </c>
      <c r="B9" s="37" t="s">
        <v>64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9">
        <f>+資機材詳細兼計算表!C4</f>
        <v>0</v>
      </c>
      <c r="O9" s="39"/>
      <c r="P9" s="39"/>
      <c r="Q9" s="50">
        <f>+資機材詳細兼計算表!D4</f>
        <v>5000</v>
      </c>
      <c r="R9" s="51"/>
      <c r="S9" s="51"/>
      <c r="T9" s="51"/>
      <c r="U9" s="51"/>
      <c r="V9" s="52">
        <f t="shared" ref="V9:V30" si="0">+N9*Q9</f>
        <v>0</v>
      </c>
      <c r="W9" s="52"/>
      <c r="X9" s="52"/>
      <c r="Y9" s="52"/>
      <c r="Z9" s="52"/>
      <c r="AB9" s="5" t="s">
        <v>108</v>
      </c>
    </row>
    <row r="10" spans="1:28" ht="19.5" customHeight="1" x14ac:dyDescent="0.4">
      <c r="A10" s="2">
        <v>3</v>
      </c>
      <c r="B10" s="38" t="s">
        <v>62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0">
        <f>+資機材詳細兼計算表!C5</f>
        <v>0</v>
      </c>
      <c r="O10" s="40"/>
      <c r="P10" s="40"/>
      <c r="Q10" s="44">
        <f>+資機材詳細兼計算表!D5</f>
        <v>40000</v>
      </c>
      <c r="R10" s="45"/>
      <c r="S10" s="45"/>
      <c r="T10" s="45"/>
      <c r="U10" s="45"/>
      <c r="V10" s="46">
        <f t="shared" si="0"/>
        <v>0</v>
      </c>
      <c r="W10" s="46"/>
      <c r="X10" s="46"/>
      <c r="Y10" s="46"/>
      <c r="Z10" s="46"/>
    </row>
    <row r="11" spans="1:28" ht="19.5" customHeight="1" x14ac:dyDescent="0.4">
      <c r="A11" s="15">
        <v>4</v>
      </c>
      <c r="B11" s="48" t="s">
        <v>63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39">
        <f>+資機材詳細兼計算表!C6</f>
        <v>0</v>
      </c>
      <c r="O11" s="39"/>
      <c r="P11" s="39"/>
      <c r="Q11" s="50">
        <f>+資機材詳細兼計算表!D6</f>
        <v>5000</v>
      </c>
      <c r="R11" s="51"/>
      <c r="S11" s="51"/>
      <c r="T11" s="51"/>
      <c r="U11" s="51"/>
      <c r="V11" s="52">
        <f t="shared" si="0"/>
        <v>0</v>
      </c>
      <c r="W11" s="52"/>
      <c r="X11" s="52"/>
      <c r="Y11" s="52"/>
      <c r="Z11" s="52"/>
    </row>
    <row r="12" spans="1:28" ht="19.5" customHeight="1" x14ac:dyDescent="0.4">
      <c r="A12" s="2">
        <v>5</v>
      </c>
      <c r="B12" s="38" t="s">
        <v>65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40">
        <f>+資機材詳細兼計算表!C7</f>
        <v>0</v>
      </c>
      <c r="O12" s="40"/>
      <c r="P12" s="40"/>
      <c r="Q12" s="44">
        <f>+資機材詳細兼計算表!D7</f>
        <v>35000</v>
      </c>
      <c r="R12" s="45"/>
      <c r="S12" s="45"/>
      <c r="T12" s="45"/>
      <c r="U12" s="45"/>
      <c r="V12" s="46">
        <f t="shared" si="0"/>
        <v>0</v>
      </c>
      <c r="W12" s="46"/>
      <c r="X12" s="46"/>
      <c r="Y12" s="46"/>
      <c r="Z12" s="46"/>
    </row>
    <row r="13" spans="1:28" ht="19.5" customHeight="1" x14ac:dyDescent="0.4">
      <c r="A13" s="15">
        <v>6</v>
      </c>
      <c r="B13" s="37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9">
        <f>+資機材詳細兼計算表!C8</f>
        <v>0</v>
      </c>
      <c r="O13" s="39"/>
      <c r="P13" s="39"/>
      <c r="Q13" s="50">
        <f>+資機材詳細兼計算表!D8</f>
        <v>5000</v>
      </c>
      <c r="R13" s="51"/>
      <c r="S13" s="51"/>
      <c r="T13" s="51"/>
      <c r="U13" s="51"/>
      <c r="V13" s="52">
        <f t="shared" si="0"/>
        <v>0</v>
      </c>
      <c r="W13" s="52"/>
      <c r="X13" s="52"/>
      <c r="Y13" s="52"/>
      <c r="Z13" s="52"/>
    </row>
    <row r="14" spans="1:28" ht="19.5" customHeight="1" x14ac:dyDescent="0.4">
      <c r="A14" s="2">
        <v>7</v>
      </c>
      <c r="B14" s="38" t="s">
        <v>50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40">
        <f>+資機材詳細兼計算表!C9</f>
        <v>0</v>
      </c>
      <c r="O14" s="40"/>
      <c r="P14" s="40"/>
      <c r="Q14" s="44">
        <f>+資機材詳細兼計算表!D9</f>
        <v>80000</v>
      </c>
      <c r="R14" s="45"/>
      <c r="S14" s="45"/>
      <c r="T14" s="45"/>
      <c r="U14" s="45"/>
      <c r="V14" s="46">
        <f t="shared" si="0"/>
        <v>0</v>
      </c>
      <c r="W14" s="46"/>
      <c r="X14" s="46"/>
      <c r="Y14" s="46"/>
      <c r="Z14" s="46"/>
    </row>
    <row r="15" spans="1:28" ht="19.5" customHeight="1" x14ac:dyDescent="0.4">
      <c r="A15" s="2">
        <v>8</v>
      </c>
      <c r="B15" s="38" t="s">
        <v>66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0">
        <f>+資機材詳細兼計算表!C10</f>
        <v>0</v>
      </c>
      <c r="O15" s="40"/>
      <c r="P15" s="40"/>
      <c r="Q15" s="44">
        <f>+資機材詳細兼計算表!D10</f>
        <v>8000</v>
      </c>
      <c r="R15" s="45"/>
      <c r="S15" s="45"/>
      <c r="T15" s="45"/>
      <c r="U15" s="45"/>
      <c r="V15" s="46">
        <f t="shared" si="0"/>
        <v>0</v>
      </c>
      <c r="W15" s="46"/>
      <c r="X15" s="46"/>
      <c r="Y15" s="46"/>
      <c r="Z15" s="46"/>
    </row>
    <row r="16" spans="1:28" ht="19.5" customHeight="1" x14ac:dyDescent="0.4">
      <c r="A16" s="2">
        <v>9</v>
      </c>
      <c r="B16" s="38" t="s">
        <v>67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40">
        <f>+資機材詳細兼計算表!C11</f>
        <v>0</v>
      </c>
      <c r="O16" s="40"/>
      <c r="P16" s="40"/>
      <c r="Q16" s="44">
        <f>+資機材詳細兼計算表!D11</f>
        <v>6000</v>
      </c>
      <c r="R16" s="45"/>
      <c r="S16" s="45"/>
      <c r="T16" s="45"/>
      <c r="U16" s="45"/>
      <c r="V16" s="46">
        <f t="shared" si="0"/>
        <v>0</v>
      </c>
      <c r="W16" s="46"/>
      <c r="X16" s="46"/>
      <c r="Y16" s="46"/>
      <c r="Z16" s="46"/>
    </row>
    <row r="17" spans="1:28" ht="19.5" customHeight="1" x14ac:dyDescent="0.4">
      <c r="A17" s="2">
        <v>10</v>
      </c>
      <c r="B17" s="38" t="s">
        <v>119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40">
        <f>+資機材詳細兼計算表!C12</f>
        <v>0</v>
      </c>
      <c r="O17" s="40"/>
      <c r="P17" s="40"/>
      <c r="Q17" s="44">
        <f>+資機材詳細兼計算表!D12</f>
        <v>8000</v>
      </c>
      <c r="R17" s="45"/>
      <c r="S17" s="45"/>
      <c r="T17" s="45"/>
      <c r="U17" s="45"/>
      <c r="V17" s="46">
        <f t="shared" si="0"/>
        <v>0</v>
      </c>
      <c r="W17" s="46"/>
      <c r="X17" s="46"/>
      <c r="Y17" s="46"/>
      <c r="Z17" s="46"/>
    </row>
    <row r="18" spans="1:28" ht="19.5" customHeight="1" x14ac:dyDescent="0.4">
      <c r="A18" s="2">
        <v>11</v>
      </c>
      <c r="B18" s="38" t="s">
        <v>120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40">
        <f>+資機材詳細兼計算表!C13</f>
        <v>0</v>
      </c>
      <c r="O18" s="40"/>
      <c r="P18" s="40"/>
      <c r="Q18" s="44">
        <f>+資機材詳細兼計算表!D13</f>
        <v>6000</v>
      </c>
      <c r="R18" s="45"/>
      <c r="S18" s="45"/>
      <c r="T18" s="45"/>
      <c r="U18" s="45"/>
      <c r="V18" s="46">
        <f t="shared" si="0"/>
        <v>0</v>
      </c>
      <c r="W18" s="46"/>
      <c r="X18" s="46"/>
      <c r="Y18" s="46"/>
      <c r="Z18" s="46"/>
    </row>
    <row r="19" spans="1:28" ht="19.5" customHeight="1" x14ac:dyDescent="0.4">
      <c r="A19" s="2">
        <v>12</v>
      </c>
      <c r="B19" s="38" t="s">
        <v>121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0">
        <f>+資機材詳細兼計算表!C14</f>
        <v>0</v>
      </c>
      <c r="O19" s="40"/>
      <c r="P19" s="40"/>
      <c r="Q19" s="44">
        <f>+資機材詳細兼計算表!D14</f>
        <v>4000</v>
      </c>
      <c r="R19" s="45"/>
      <c r="S19" s="45"/>
      <c r="T19" s="45"/>
      <c r="U19" s="45"/>
      <c r="V19" s="46">
        <f t="shared" si="0"/>
        <v>0</v>
      </c>
      <c r="W19" s="46"/>
      <c r="X19" s="46"/>
      <c r="Y19" s="46"/>
      <c r="Z19" s="46"/>
    </row>
    <row r="20" spans="1:28" ht="19.5" customHeight="1" x14ac:dyDescent="0.4">
      <c r="A20" s="2">
        <v>13</v>
      </c>
      <c r="B20" s="38" t="s">
        <v>122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40">
        <f>+資機材詳細兼計算表!C15</f>
        <v>0</v>
      </c>
      <c r="O20" s="40"/>
      <c r="P20" s="40"/>
      <c r="Q20" s="44">
        <f>+資機材詳細兼計算表!D15</f>
        <v>3000</v>
      </c>
      <c r="R20" s="45"/>
      <c r="S20" s="45"/>
      <c r="T20" s="45"/>
      <c r="U20" s="45"/>
      <c r="V20" s="46">
        <f t="shared" si="0"/>
        <v>0</v>
      </c>
      <c r="W20" s="46"/>
      <c r="X20" s="46"/>
      <c r="Y20" s="46"/>
      <c r="Z20" s="46"/>
    </row>
    <row r="21" spans="1:28" ht="19.5" customHeight="1" x14ac:dyDescent="0.4">
      <c r="A21" s="16">
        <v>14</v>
      </c>
      <c r="B21" s="38" t="s">
        <v>113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0">
        <f>+資機材詳細兼計算表!C17</f>
        <v>0</v>
      </c>
      <c r="O21" s="40"/>
      <c r="P21" s="40"/>
      <c r="Q21" s="44">
        <f>+資機材詳細兼計算表!D17</f>
        <v>3000</v>
      </c>
      <c r="R21" s="45"/>
      <c r="S21" s="45"/>
      <c r="T21" s="45"/>
      <c r="U21" s="45"/>
      <c r="V21" s="46">
        <f t="shared" si="0"/>
        <v>0</v>
      </c>
      <c r="W21" s="46"/>
      <c r="X21" s="46"/>
      <c r="Y21" s="46"/>
      <c r="Z21" s="46"/>
    </row>
    <row r="22" spans="1:28" ht="19.5" customHeight="1" x14ac:dyDescent="0.4">
      <c r="A22" s="16">
        <v>15</v>
      </c>
      <c r="B22" s="38" t="s">
        <v>114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0">
        <f>+資機材詳細兼計算表!C18</f>
        <v>0</v>
      </c>
      <c r="O22" s="40"/>
      <c r="P22" s="40"/>
      <c r="Q22" s="44">
        <f>+資機材詳細兼計算表!D18</f>
        <v>3000</v>
      </c>
      <c r="R22" s="45"/>
      <c r="S22" s="45"/>
      <c r="T22" s="45"/>
      <c r="U22" s="45"/>
      <c r="V22" s="46">
        <f t="shared" si="0"/>
        <v>0</v>
      </c>
      <c r="W22" s="46"/>
      <c r="X22" s="46"/>
      <c r="Y22" s="46"/>
      <c r="Z22" s="46"/>
    </row>
    <row r="23" spans="1:28" ht="19.5" customHeight="1" x14ac:dyDescent="0.4">
      <c r="A23" s="16">
        <v>16</v>
      </c>
      <c r="B23" s="38" t="s">
        <v>123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40">
        <f>+資機材詳細兼計算表!C19</f>
        <v>0</v>
      </c>
      <c r="O23" s="40"/>
      <c r="P23" s="40"/>
      <c r="Q23" s="44">
        <f>+資機材詳細兼計算表!D19</f>
        <v>3000</v>
      </c>
      <c r="R23" s="45"/>
      <c r="S23" s="45"/>
      <c r="T23" s="45"/>
      <c r="U23" s="45"/>
      <c r="V23" s="46">
        <f t="shared" si="0"/>
        <v>0</v>
      </c>
      <c r="W23" s="46"/>
      <c r="X23" s="46"/>
      <c r="Y23" s="46"/>
      <c r="Z23" s="46"/>
    </row>
    <row r="24" spans="1:28" ht="19.5" customHeight="1" x14ac:dyDescent="0.4">
      <c r="A24" s="16">
        <v>17</v>
      </c>
      <c r="B24" s="38" t="s">
        <v>115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40">
        <f>+資機材詳細兼計算表!C20</f>
        <v>0</v>
      </c>
      <c r="O24" s="40"/>
      <c r="P24" s="40"/>
      <c r="Q24" s="44">
        <f>+資機材詳細兼計算表!D20</f>
        <v>12000</v>
      </c>
      <c r="R24" s="45"/>
      <c r="S24" s="45"/>
      <c r="T24" s="45"/>
      <c r="U24" s="45"/>
      <c r="V24" s="46">
        <f t="shared" si="0"/>
        <v>0</v>
      </c>
      <c r="W24" s="46"/>
      <c r="X24" s="46"/>
      <c r="Y24" s="46"/>
      <c r="Z24" s="46"/>
      <c r="AB24" s="1" t="s">
        <v>96</v>
      </c>
    </row>
    <row r="25" spans="1:28" ht="19.5" customHeight="1" x14ac:dyDescent="0.4">
      <c r="A25" s="16">
        <v>18</v>
      </c>
      <c r="B25" s="38" t="s">
        <v>116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40">
        <f>+資機材詳細兼計算表!C21</f>
        <v>0</v>
      </c>
      <c r="O25" s="40"/>
      <c r="P25" s="40"/>
      <c r="Q25" s="44">
        <f>+資機材詳細兼計算表!D21</f>
        <v>15000</v>
      </c>
      <c r="R25" s="45"/>
      <c r="S25" s="45"/>
      <c r="T25" s="45"/>
      <c r="U25" s="45"/>
      <c r="V25" s="46">
        <f t="shared" si="0"/>
        <v>0</v>
      </c>
      <c r="W25" s="46"/>
      <c r="X25" s="46"/>
      <c r="Y25" s="46"/>
      <c r="Z25" s="46"/>
      <c r="AB25" s="1" t="s">
        <v>78</v>
      </c>
    </row>
    <row r="26" spans="1:28" ht="19.5" customHeight="1" x14ac:dyDescent="0.4">
      <c r="A26" s="16">
        <v>19</v>
      </c>
      <c r="B26" s="38" t="s">
        <v>54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40">
        <f>+資機材詳細兼計算表!C23</f>
        <v>0</v>
      </c>
      <c r="O26" s="40"/>
      <c r="P26" s="40"/>
      <c r="Q26" s="44">
        <f>+資機材詳細兼計算表!D23</f>
        <v>7000</v>
      </c>
      <c r="R26" s="45"/>
      <c r="S26" s="45"/>
      <c r="T26" s="45"/>
      <c r="U26" s="45"/>
      <c r="V26" s="46">
        <f t="shared" si="0"/>
        <v>0</v>
      </c>
      <c r="W26" s="46"/>
      <c r="X26" s="46"/>
      <c r="Y26" s="46"/>
      <c r="Z26" s="46"/>
      <c r="AB26" s="1" t="s">
        <v>79</v>
      </c>
    </row>
    <row r="27" spans="1:28" ht="19.5" customHeight="1" x14ac:dyDescent="0.4">
      <c r="A27" s="16">
        <v>20</v>
      </c>
      <c r="B27" s="38" t="s">
        <v>55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40">
        <f>+資機材詳細兼計算表!C24</f>
        <v>0</v>
      </c>
      <c r="O27" s="40"/>
      <c r="P27" s="40"/>
      <c r="Q27" s="44">
        <f>+資機材詳細兼計算表!D24</f>
        <v>8000</v>
      </c>
      <c r="R27" s="45"/>
      <c r="S27" s="45"/>
      <c r="T27" s="45"/>
      <c r="U27" s="45"/>
      <c r="V27" s="46">
        <f t="shared" si="0"/>
        <v>0</v>
      </c>
      <c r="W27" s="46"/>
      <c r="X27" s="46"/>
      <c r="Y27" s="46"/>
      <c r="Z27" s="46"/>
      <c r="AB27" s="1" t="s">
        <v>80</v>
      </c>
    </row>
    <row r="28" spans="1:28" ht="19.5" customHeight="1" x14ac:dyDescent="0.4">
      <c r="A28" s="16">
        <v>21</v>
      </c>
      <c r="B28" s="38" t="s">
        <v>59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40">
        <f>+資機材詳細兼計算表!C25</f>
        <v>0</v>
      </c>
      <c r="O28" s="40"/>
      <c r="P28" s="40"/>
      <c r="Q28" s="44">
        <f>+資機材詳細兼計算表!D25</f>
        <v>6000</v>
      </c>
      <c r="R28" s="45"/>
      <c r="S28" s="45"/>
      <c r="T28" s="45"/>
      <c r="U28" s="45"/>
      <c r="V28" s="46">
        <f t="shared" si="0"/>
        <v>0</v>
      </c>
      <c r="W28" s="46"/>
      <c r="X28" s="46"/>
      <c r="Y28" s="46"/>
      <c r="Z28" s="46"/>
      <c r="AB28" s="1" t="s">
        <v>81</v>
      </c>
    </row>
    <row r="29" spans="1:28" ht="19.5" customHeight="1" x14ac:dyDescent="0.4">
      <c r="A29" s="16">
        <v>22</v>
      </c>
      <c r="B29" s="38" t="s">
        <v>60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40">
        <f>+資機材詳細兼計算表!C26</f>
        <v>0</v>
      </c>
      <c r="O29" s="40"/>
      <c r="P29" s="40"/>
      <c r="Q29" s="44">
        <f>+資機材詳細兼計算表!D26</f>
        <v>5000</v>
      </c>
      <c r="R29" s="45"/>
      <c r="S29" s="45"/>
      <c r="T29" s="45"/>
      <c r="U29" s="45"/>
      <c r="V29" s="46">
        <f t="shared" si="0"/>
        <v>0</v>
      </c>
      <c r="W29" s="46"/>
      <c r="X29" s="46"/>
      <c r="Y29" s="46"/>
      <c r="Z29" s="46"/>
      <c r="AB29" s="1" t="s">
        <v>82</v>
      </c>
    </row>
    <row r="30" spans="1:28" ht="19.5" customHeight="1" thickBot="1" x14ac:dyDescent="0.45">
      <c r="A30" s="16">
        <v>23</v>
      </c>
      <c r="B30" s="38" t="s">
        <v>56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9">
        <f>+資機材詳細兼計算表!C27</f>
        <v>0</v>
      </c>
      <c r="O30" s="49"/>
      <c r="P30" s="49"/>
      <c r="Q30" s="44">
        <f>+資機材詳細兼計算表!D27</f>
        <v>30000</v>
      </c>
      <c r="R30" s="45"/>
      <c r="S30" s="45"/>
      <c r="T30" s="45"/>
      <c r="U30" s="45"/>
      <c r="V30" s="58">
        <f t="shared" si="0"/>
        <v>0</v>
      </c>
      <c r="W30" s="58"/>
      <c r="X30" s="58"/>
      <c r="Y30" s="58"/>
      <c r="Z30" s="58"/>
      <c r="AB30" s="1" t="s">
        <v>83</v>
      </c>
    </row>
    <row r="31" spans="1:28" ht="19.5" customHeight="1" thickBot="1" x14ac:dyDescent="0.45">
      <c r="A31" s="13" t="s">
        <v>117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85">
        <f>SUM(N8:P30)</f>
        <v>0</v>
      </c>
      <c r="O31" s="86"/>
      <c r="P31" s="87"/>
      <c r="Q31" s="65" t="s">
        <v>97</v>
      </c>
      <c r="R31" s="66"/>
      <c r="S31" s="66"/>
      <c r="T31" s="66"/>
      <c r="U31" s="67"/>
      <c r="V31" s="82">
        <f>SUM(V8:Z30)</f>
        <v>0</v>
      </c>
      <c r="W31" s="83"/>
      <c r="X31" s="83"/>
      <c r="Y31" s="83"/>
      <c r="Z31" s="84"/>
      <c r="AB31" s="1" t="s">
        <v>84</v>
      </c>
    </row>
    <row r="32" spans="1:28" x14ac:dyDescent="0.4">
      <c r="V32" s="68" t="s">
        <v>98</v>
      </c>
      <c r="W32" s="68"/>
      <c r="X32" s="68"/>
      <c r="Y32" s="68"/>
      <c r="Z32" s="68"/>
      <c r="AB32" s="1" t="s">
        <v>85</v>
      </c>
    </row>
    <row r="33" spans="1:28" ht="15.75" customHeight="1" x14ac:dyDescent="0.4">
      <c r="A33" s="55" t="s">
        <v>101</v>
      </c>
      <c r="B33" s="43"/>
      <c r="C33" s="43"/>
      <c r="D33" s="43"/>
      <c r="E33" s="69" t="s">
        <v>109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1"/>
      <c r="AB33" s="1" t="s">
        <v>86</v>
      </c>
    </row>
    <row r="34" spans="1:28" x14ac:dyDescent="0.4">
      <c r="A34" s="43"/>
      <c r="B34" s="43"/>
      <c r="C34" s="43"/>
      <c r="D34" s="43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4"/>
      <c r="AB34" s="1" t="s">
        <v>87</v>
      </c>
    </row>
    <row r="35" spans="1:28" ht="15.75" customHeight="1" x14ac:dyDescent="0.4">
      <c r="A35" s="55" t="s">
        <v>102</v>
      </c>
      <c r="B35" s="43"/>
      <c r="C35" s="43"/>
      <c r="D35" s="43"/>
      <c r="E35" s="75" t="s">
        <v>77</v>
      </c>
      <c r="F35" s="76"/>
      <c r="G35" s="76"/>
      <c r="H35" s="59" t="s">
        <v>96</v>
      </c>
      <c r="I35" s="59"/>
      <c r="J35" s="59"/>
      <c r="K35" s="59"/>
      <c r="L35" s="59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2"/>
      <c r="AB35" s="1" t="s">
        <v>88</v>
      </c>
    </row>
    <row r="36" spans="1:28" ht="15.75" customHeight="1" x14ac:dyDescent="0.4">
      <c r="A36" s="43"/>
      <c r="B36" s="43"/>
      <c r="C36" s="43"/>
      <c r="D36" s="43"/>
      <c r="E36" s="77"/>
      <c r="F36" s="78"/>
      <c r="G36" s="78"/>
      <c r="H36" s="60"/>
      <c r="I36" s="60"/>
      <c r="J36" s="60"/>
      <c r="K36" s="60"/>
      <c r="L36" s="60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4"/>
      <c r="AB36" s="1" t="s">
        <v>89</v>
      </c>
    </row>
    <row r="37" spans="1:28" x14ac:dyDescent="0.4">
      <c r="A37" s="80" t="s">
        <v>105</v>
      </c>
      <c r="B37" s="41"/>
      <c r="C37" s="41"/>
      <c r="D37" s="41"/>
      <c r="E37" s="81"/>
      <c r="F37" s="81"/>
      <c r="G37" s="81"/>
      <c r="H37" s="81"/>
      <c r="I37" s="81"/>
      <c r="J37" s="81"/>
      <c r="K37" s="81"/>
      <c r="L37" s="81"/>
      <c r="M37" s="81"/>
      <c r="N37" s="80" t="s">
        <v>104</v>
      </c>
      <c r="O37" s="41"/>
      <c r="P37" s="41"/>
      <c r="Q37" s="41"/>
      <c r="R37" s="81"/>
      <c r="S37" s="81"/>
      <c r="T37" s="81"/>
      <c r="U37" s="81"/>
      <c r="V37" s="81"/>
      <c r="W37" s="81"/>
      <c r="X37" s="81"/>
      <c r="Y37" s="81"/>
      <c r="Z37" s="81"/>
      <c r="AB37" s="1" t="s">
        <v>90</v>
      </c>
    </row>
    <row r="38" spans="1:28" x14ac:dyDescent="0.4">
      <c r="A38" s="41"/>
      <c r="B38" s="41"/>
      <c r="C38" s="41"/>
      <c r="D38" s="41"/>
      <c r="E38" s="81"/>
      <c r="F38" s="81"/>
      <c r="G38" s="81"/>
      <c r="H38" s="81"/>
      <c r="I38" s="81"/>
      <c r="J38" s="81"/>
      <c r="K38" s="81"/>
      <c r="L38" s="81"/>
      <c r="M38" s="81"/>
      <c r="N38" s="41"/>
      <c r="O38" s="41"/>
      <c r="P38" s="41"/>
      <c r="Q38" s="41"/>
      <c r="R38" s="81"/>
      <c r="S38" s="81"/>
      <c r="T38" s="81"/>
      <c r="U38" s="81"/>
      <c r="V38" s="81"/>
      <c r="W38" s="81"/>
      <c r="X38" s="81"/>
      <c r="Y38" s="81"/>
      <c r="Z38" s="81"/>
      <c r="AB38" s="1" t="s">
        <v>91</v>
      </c>
    </row>
    <row r="39" spans="1:28" x14ac:dyDescent="0.2">
      <c r="A39" s="55" t="s">
        <v>73</v>
      </c>
      <c r="B39" s="43"/>
      <c r="C39" s="43"/>
      <c r="D39" s="43"/>
      <c r="E39" s="79" t="s">
        <v>74</v>
      </c>
      <c r="F39" s="79"/>
      <c r="G39" s="79"/>
      <c r="H39" s="79"/>
      <c r="I39" s="79"/>
      <c r="J39" s="79"/>
      <c r="K39" s="79"/>
      <c r="L39" s="79"/>
      <c r="M39" s="79"/>
      <c r="N39" s="14" t="s">
        <v>100</v>
      </c>
      <c r="O39" s="7"/>
      <c r="P39" s="7"/>
      <c r="Q39" s="7"/>
      <c r="S39" s="8"/>
      <c r="T39" s="8"/>
      <c r="U39" s="8"/>
      <c r="V39" s="8"/>
      <c r="W39" s="8"/>
      <c r="X39" s="8"/>
      <c r="Y39" s="8"/>
      <c r="Z39" s="8"/>
      <c r="AB39" s="1" t="s">
        <v>92</v>
      </c>
    </row>
    <row r="40" spans="1:28" x14ac:dyDescent="0.2">
      <c r="A40" s="43"/>
      <c r="B40" s="43"/>
      <c r="C40" s="43"/>
      <c r="D40" s="43"/>
      <c r="E40" s="79"/>
      <c r="F40" s="79"/>
      <c r="G40" s="79"/>
      <c r="H40" s="79"/>
      <c r="I40" s="79"/>
      <c r="J40" s="79"/>
      <c r="K40" s="79"/>
      <c r="L40" s="79"/>
      <c r="M40" s="79"/>
      <c r="N40" s="11" t="s">
        <v>128</v>
      </c>
      <c r="O40" s="9"/>
      <c r="P40" s="9"/>
      <c r="Q40" s="9"/>
      <c r="R40" s="10"/>
      <c r="S40" s="10"/>
      <c r="T40" s="10"/>
      <c r="U40" s="10"/>
      <c r="V40" s="10"/>
      <c r="W40" s="10"/>
      <c r="X40" s="10"/>
      <c r="Y40" s="10"/>
      <c r="Z40" s="10"/>
      <c r="AB40" s="1" t="s">
        <v>93</v>
      </c>
    </row>
    <row r="41" spans="1:28" x14ac:dyDescent="0.2">
      <c r="A41" s="55" t="s">
        <v>75</v>
      </c>
      <c r="B41" s="43"/>
      <c r="C41" s="43"/>
      <c r="D41" s="43"/>
      <c r="E41" s="79" t="s">
        <v>76</v>
      </c>
      <c r="F41" s="79"/>
      <c r="G41" s="79"/>
      <c r="H41" s="79"/>
      <c r="I41" s="79"/>
      <c r="J41" s="79"/>
      <c r="K41" s="79"/>
      <c r="L41" s="79"/>
      <c r="M41" s="79"/>
      <c r="N41" s="11" t="s">
        <v>103</v>
      </c>
      <c r="O41" s="9"/>
      <c r="P41" s="9"/>
      <c r="Q41" s="9"/>
      <c r="R41" s="10"/>
      <c r="S41" s="10"/>
      <c r="T41" s="10"/>
      <c r="U41" s="10"/>
      <c r="V41" s="10"/>
      <c r="W41" s="10"/>
      <c r="X41" s="10"/>
      <c r="Y41" s="10"/>
      <c r="Z41" s="10"/>
      <c r="AB41" s="1" t="s">
        <v>94</v>
      </c>
    </row>
    <row r="42" spans="1:28" x14ac:dyDescent="0.2">
      <c r="A42" s="43"/>
      <c r="B42" s="43"/>
      <c r="C42" s="43"/>
      <c r="D42" s="43"/>
      <c r="E42" s="79"/>
      <c r="F42" s="79"/>
      <c r="G42" s="79"/>
      <c r="H42" s="79"/>
      <c r="I42" s="79"/>
      <c r="J42" s="79"/>
      <c r="K42" s="79"/>
      <c r="L42" s="79"/>
      <c r="M42" s="79"/>
      <c r="N42" s="11" t="s">
        <v>99</v>
      </c>
      <c r="O42" s="9"/>
      <c r="P42" s="9"/>
      <c r="Q42" s="9"/>
      <c r="R42" s="10"/>
      <c r="S42" s="10"/>
      <c r="T42" s="10"/>
      <c r="U42" s="10"/>
      <c r="V42" s="10"/>
      <c r="W42" s="10"/>
      <c r="X42" s="10"/>
      <c r="Y42" s="10"/>
      <c r="Z42" s="10"/>
      <c r="AB42" s="1" t="s">
        <v>95</v>
      </c>
    </row>
  </sheetData>
  <mergeCells count="118">
    <mergeCell ref="H35:L36"/>
    <mergeCell ref="M35:Z36"/>
    <mergeCell ref="Q31:U31"/>
    <mergeCell ref="V32:Z32"/>
    <mergeCell ref="E33:Z34"/>
    <mergeCell ref="E35:G36"/>
    <mergeCell ref="A41:D42"/>
    <mergeCell ref="E41:M42"/>
    <mergeCell ref="N37:Q38"/>
    <mergeCell ref="R37:Z38"/>
    <mergeCell ref="A35:D36"/>
    <mergeCell ref="A37:D38"/>
    <mergeCell ref="E37:M38"/>
    <mergeCell ref="A39:D40"/>
    <mergeCell ref="E39:M40"/>
    <mergeCell ref="V31:Z31"/>
    <mergeCell ref="N31:P31"/>
    <mergeCell ref="N5:P5"/>
    <mergeCell ref="Q5:Z5"/>
    <mergeCell ref="A33:D34"/>
    <mergeCell ref="A4:J6"/>
    <mergeCell ref="V25:Z25"/>
    <mergeCell ref="V26:Z26"/>
    <mergeCell ref="V27:Z27"/>
    <mergeCell ref="V28:Z28"/>
    <mergeCell ref="V29:Z29"/>
    <mergeCell ref="V30:Z30"/>
    <mergeCell ref="V20:Z20"/>
    <mergeCell ref="V21:Z21"/>
    <mergeCell ref="V22:Z22"/>
    <mergeCell ref="V23:Z23"/>
    <mergeCell ref="V24:Z24"/>
    <mergeCell ref="V14:Z14"/>
    <mergeCell ref="V15:Z15"/>
    <mergeCell ref="V16:Z16"/>
    <mergeCell ref="V17:Z17"/>
    <mergeCell ref="V18:Z18"/>
    <mergeCell ref="V19:Z19"/>
    <mergeCell ref="Q26:U26"/>
    <mergeCell ref="Q27:U27"/>
    <mergeCell ref="Q28:U28"/>
    <mergeCell ref="Q29:U29"/>
    <mergeCell ref="Q30:U30"/>
    <mergeCell ref="V9:Z9"/>
    <mergeCell ref="V10:Z10"/>
    <mergeCell ref="V11:Z11"/>
    <mergeCell ref="V12:Z12"/>
    <mergeCell ref="V13:Z13"/>
    <mergeCell ref="Q21:U21"/>
    <mergeCell ref="Q22:U22"/>
    <mergeCell ref="Q23:U23"/>
    <mergeCell ref="Q24:U24"/>
    <mergeCell ref="Q25:U25"/>
    <mergeCell ref="Q15:U15"/>
    <mergeCell ref="Q16:U16"/>
    <mergeCell ref="Q17:U17"/>
    <mergeCell ref="Q18:U18"/>
    <mergeCell ref="Q19:U19"/>
    <mergeCell ref="Q20:U20"/>
    <mergeCell ref="N27:P27"/>
    <mergeCell ref="N28:P28"/>
    <mergeCell ref="N29:P29"/>
    <mergeCell ref="N30:P30"/>
    <mergeCell ref="Q9:U9"/>
    <mergeCell ref="Q10:U10"/>
    <mergeCell ref="Q11:U11"/>
    <mergeCell ref="Q12:U12"/>
    <mergeCell ref="Q13:U13"/>
    <mergeCell ref="Q14:U14"/>
    <mergeCell ref="N21:P21"/>
    <mergeCell ref="N22:P22"/>
    <mergeCell ref="N23:P23"/>
    <mergeCell ref="N24:P24"/>
    <mergeCell ref="N25:P25"/>
    <mergeCell ref="N26:P26"/>
    <mergeCell ref="N16:P16"/>
    <mergeCell ref="N17:P17"/>
    <mergeCell ref="N18:P18"/>
    <mergeCell ref="N19:P19"/>
    <mergeCell ref="N20:P20"/>
    <mergeCell ref="N10:P10"/>
    <mergeCell ref="N11:P11"/>
    <mergeCell ref="N12:P12"/>
    <mergeCell ref="N13:P13"/>
    <mergeCell ref="N14:P14"/>
    <mergeCell ref="N15:P15"/>
    <mergeCell ref="B23:M23"/>
    <mergeCell ref="B7:M7"/>
    <mergeCell ref="A2:AA2"/>
    <mergeCell ref="N7:P7"/>
    <mergeCell ref="Q7:U7"/>
    <mergeCell ref="V7:Z7"/>
    <mergeCell ref="N8:P8"/>
    <mergeCell ref="Q8:U8"/>
    <mergeCell ref="V8:Z8"/>
    <mergeCell ref="N9:P9"/>
    <mergeCell ref="B17:M17"/>
    <mergeCell ref="B16:M16"/>
    <mergeCell ref="B15:M15"/>
    <mergeCell ref="B20:M20"/>
    <mergeCell ref="B19:M19"/>
    <mergeCell ref="B18:M18"/>
    <mergeCell ref="B8:M8"/>
    <mergeCell ref="B11:M11"/>
    <mergeCell ref="B10:M10"/>
    <mergeCell ref="B9:M9"/>
    <mergeCell ref="B14:M14"/>
    <mergeCell ref="B13:M13"/>
    <mergeCell ref="B12:M12"/>
    <mergeCell ref="B30:M30"/>
    <mergeCell ref="B29:M29"/>
    <mergeCell ref="B28:M28"/>
    <mergeCell ref="B27:M27"/>
    <mergeCell ref="B26:M26"/>
    <mergeCell ref="B25:M25"/>
    <mergeCell ref="B24:M24"/>
    <mergeCell ref="B22:M22"/>
    <mergeCell ref="B21:M21"/>
  </mergeCells>
  <phoneticPr fontId="2"/>
  <conditionalFormatting sqref="V31:Z31">
    <cfRule type="cellIs" dxfId="3" priority="1" operator="greaterThan">
      <formula>100000</formula>
    </cfRule>
  </conditionalFormatting>
  <dataValidations count="1">
    <dataValidation type="list" allowBlank="1" showInputMessage="1" showErrorMessage="1" sqref="H35">
      <formula1>$AB$24:$AB$42</formula1>
    </dataValidation>
  </dataValidations>
  <printOptions horizontalCentered="1"/>
  <pageMargins left="0.59055118110236227" right="0.59055118110236227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2" sqref="H2"/>
    </sheetView>
  </sheetViews>
  <sheetFormatPr defaultRowHeight="15.75" x14ac:dyDescent="0.4"/>
  <cols>
    <col min="1" max="1" width="3.625" style="20" customWidth="1"/>
    <col min="2" max="2" width="27.875" style="20" customWidth="1"/>
    <col min="3" max="3" width="6.75" style="20" customWidth="1"/>
    <col min="4" max="5" width="11.75" style="21" customWidth="1"/>
    <col min="6" max="6" width="31" style="20" customWidth="1"/>
    <col min="7" max="7" width="47.25" style="20" customWidth="1"/>
    <col min="8" max="8" width="45.125" style="20" customWidth="1"/>
    <col min="9" max="16384" width="9" style="20"/>
  </cols>
  <sheetData>
    <row r="1" spans="1:8" ht="21" customHeight="1" x14ac:dyDescent="0.4">
      <c r="A1" s="19" t="s">
        <v>57</v>
      </c>
      <c r="F1" s="22"/>
      <c r="H1" s="23" t="s">
        <v>158</v>
      </c>
    </row>
    <row r="2" spans="1:8" x14ac:dyDescent="0.4">
      <c r="A2" s="24"/>
      <c r="B2" s="25" t="s">
        <v>0</v>
      </c>
      <c r="C2" s="25" t="s">
        <v>4</v>
      </c>
      <c r="D2" s="26" t="s">
        <v>1</v>
      </c>
      <c r="E2" s="26" t="s">
        <v>5</v>
      </c>
      <c r="F2" s="25" t="s">
        <v>6</v>
      </c>
      <c r="G2" s="25" t="s">
        <v>2</v>
      </c>
      <c r="H2" s="25" t="s">
        <v>3</v>
      </c>
    </row>
    <row r="3" spans="1:8" ht="47.25" x14ac:dyDescent="0.4">
      <c r="A3" s="24">
        <v>1</v>
      </c>
      <c r="B3" s="17" t="s">
        <v>137</v>
      </c>
      <c r="C3" s="24"/>
      <c r="D3" s="27">
        <v>45000</v>
      </c>
      <c r="E3" s="27">
        <f>+C3*D3</f>
        <v>0</v>
      </c>
      <c r="F3" s="94" t="s">
        <v>111</v>
      </c>
      <c r="G3" s="17" t="s">
        <v>141</v>
      </c>
      <c r="H3" s="17" t="s">
        <v>129</v>
      </c>
    </row>
    <row r="4" spans="1:8" ht="31.5" x14ac:dyDescent="0.4">
      <c r="A4" s="24">
        <v>2</v>
      </c>
      <c r="B4" s="17" t="s">
        <v>21</v>
      </c>
      <c r="C4" s="24"/>
      <c r="D4" s="27">
        <v>5000</v>
      </c>
      <c r="E4" s="27">
        <f t="shared" ref="E4:E11" si="0">+C4*D4</f>
        <v>0</v>
      </c>
      <c r="F4" s="95"/>
      <c r="G4" s="17" t="s">
        <v>24</v>
      </c>
      <c r="H4" s="17" t="s">
        <v>130</v>
      </c>
    </row>
    <row r="5" spans="1:8" ht="47.25" x14ac:dyDescent="0.4">
      <c r="A5" s="24">
        <v>3</v>
      </c>
      <c r="B5" s="17" t="s">
        <v>51</v>
      </c>
      <c r="C5" s="24"/>
      <c r="D5" s="27">
        <v>40000</v>
      </c>
      <c r="E5" s="27">
        <f t="shared" si="0"/>
        <v>0</v>
      </c>
      <c r="F5" s="94" t="s">
        <v>110</v>
      </c>
      <c r="G5" s="17" t="s">
        <v>142</v>
      </c>
      <c r="H5" s="17" t="s">
        <v>131</v>
      </c>
    </row>
    <row r="6" spans="1:8" ht="31.5" x14ac:dyDescent="0.4">
      <c r="A6" s="24">
        <v>4</v>
      </c>
      <c r="B6" s="17" t="s">
        <v>22</v>
      </c>
      <c r="C6" s="24"/>
      <c r="D6" s="27">
        <v>5000</v>
      </c>
      <c r="E6" s="27">
        <f t="shared" si="0"/>
        <v>0</v>
      </c>
      <c r="F6" s="95"/>
      <c r="G6" s="17" t="s">
        <v>25</v>
      </c>
      <c r="H6" s="17" t="s">
        <v>132</v>
      </c>
    </row>
    <row r="7" spans="1:8" ht="47.25" x14ac:dyDescent="0.4">
      <c r="A7" s="24">
        <v>5</v>
      </c>
      <c r="B7" s="17" t="s">
        <v>52</v>
      </c>
      <c r="C7" s="24"/>
      <c r="D7" s="27">
        <v>35000</v>
      </c>
      <c r="E7" s="27">
        <f t="shared" si="0"/>
        <v>0</v>
      </c>
      <c r="F7" s="94" t="s">
        <v>110</v>
      </c>
      <c r="G7" s="17" t="s">
        <v>143</v>
      </c>
      <c r="H7" s="17" t="s">
        <v>131</v>
      </c>
    </row>
    <row r="8" spans="1:8" ht="31.5" x14ac:dyDescent="0.4">
      <c r="A8" s="24">
        <v>6</v>
      </c>
      <c r="B8" s="17" t="s">
        <v>23</v>
      </c>
      <c r="C8" s="24"/>
      <c r="D8" s="27">
        <v>5000</v>
      </c>
      <c r="E8" s="27">
        <f t="shared" si="0"/>
        <v>0</v>
      </c>
      <c r="F8" s="95"/>
      <c r="G8" s="17" t="s">
        <v>26</v>
      </c>
      <c r="H8" s="17" t="s">
        <v>133</v>
      </c>
    </row>
    <row r="9" spans="1:8" ht="47.25" x14ac:dyDescent="0.4">
      <c r="A9" s="24">
        <v>7</v>
      </c>
      <c r="B9" s="17" t="s">
        <v>50</v>
      </c>
      <c r="C9" s="24"/>
      <c r="D9" s="27">
        <v>80000</v>
      </c>
      <c r="E9" s="27">
        <f t="shared" si="0"/>
        <v>0</v>
      </c>
      <c r="F9" s="17" t="s">
        <v>112</v>
      </c>
      <c r="G9" s="17" t="s">
        <v>49</v>
      </c>
      <c r="H9" s="28" t="s">
        <v>126</v>
      </c>
    </row>
    <row r="10" spans="1:8" ht="31.5" x14ac:dyDescent="0.4">
      <c r="A10" s="24">
        <v>8</v>
      </c>
      <c r="B10" s="17" t="s">
        <v>134</v>
      </c>
      <c r="C10" s="24"/>
      <c r="D10" s="27">
        <v>8000</v>
      </c>
      <c r="E10" s="27">
        <f t="shared" si="0"/>
        <v>0</v>
      </c>
      <c r="F10" s="29" t="s">
        <v>8</v>
      </c>
      <c r="G10" s="17" t="s">
        <v>27</v>
      </c>
      <c r="H10" s="17" t="s">
        <v>145</v>
      </c>
    </row>
    <row r="11" spans="1:8" ht="31.5" x14ac:dyDescent="0.4">
      <c r="A11" s="24">
        <v>9</v>
      </c>
      <c r="B11" s="17" t="s">
        <v>125</v>
      </c>
      <c r="C11" s="24"/>
      <c r="D11" s="27">
        <v>6000</v>
      </c>
      <c r="E11" s="27">
        <f t="shared" si="0"/>
        <v>0</v>
      </c>
      <c r="F11" s="17" t="s">
        <v>7</v>
      </c>
      <c r="G11" s="17" t="s">
        <v>28</v>
      </c>
      <c r="H11" s="17" t="s">
        <v>146</v>
      </c>
    </row>
    <row r="12" spans="1:8" ht="31.5" x14ac:dyDescent="0.4">
      <c r="A12" s="24">
        <v>10</v>
      </c>
      <c r="B12" s="17" t="s">
        <v>149</v>
      </c>
      <c r="C12" s="24"/>
      <c r="D12" s="27">
        <v>8000</v>
      </c>
      <c r="E12" s="27">
        <f t="shared" ref="E12:E18" si="1">+C12*D12</f>
        <v>0</v>
      </c>
      <c r="F12" s="88" t="s">
        <v>33</v>
      </c>
      <c r="G12" s="24" t="s">
        <v>29</v>
      </c>
      <c r="H12" s="88" t="s">
        <v>147</v>
      </c>
    </row>
    <row r="13" spans="1:8" ht="22.5" customHeight="1" x14ac:dyDescent="0.4">
      <c r="A13" s="24">
        <v>11</v>
      </c>
      <c r="B13" s="24" t="s">
        <v>11</v>
      </c>
      <c r="C13" s="24"/>
      <c r="D13" s="27">
        <v>6000</v>
      </c>
      <c r="E13" s="27">
        <f t="shared" si="1"/>
        <v>0</v>
      </c>
      <c r="F13" s="93"/>
      <c r="G13" s="24" t="s">
        <v>30</v>
      </c>
      <c r="H13" s="93"/>
    </row>
    <row r="14" spans="1:8" ht="22.5" customHeight="1" x14ac:dyDescent="0.4">
      <c r="A14" s="24">
        <v>12</v>
      </c>
      <c r="B14" s="24" t="s">
        <v>12</v>
      </c>
      <c r="C14" s="24"/>
      <c r="D14" s="27">
        <v>4000</v>
      </c>
      <c r="E14" s="27">
        <f t="shared" si="1"/>
        <v>0</v>
      </c>
      <c r="F14" s="93"/>
      <c r="G14" s="24" t="s">
        <v>31</v>
      </c>
      <c r="H14" s="93"/>
    </row>
    <row r="15" spans="1:8" ht="22.5" customHeight="1" x14ac:dyDescent="0.4">
      <c r="A15" s="24">
        <v>13</v>
      </c>
      <c r="B15" s="24" t="s">
        <v>13</v>
      </c>
      <c r="C15" s="24"/>
      <c r="D15" s="27">
        <v>3000</v>
      </c>
      <c r="E15" s="27">
        <f t="shared" si="1"/>
        <v>0</v>
      </c>
      <c r="F15" s="89"/>
      <c r="G15" s="24" t="s">
        <v>32</v>
      </c>
      <c r="H15" s="89"/>
    </row>
    <row r="16" spans="1:8" ht="22.5" customHeight="1" x14ac:dyDescent="0.4">
      <c r="A16" s="24">
        <v>14</v>
      </c>
      <c r="B16" s="24" t="s">
        <v>156</v>
      </c>
      <c r="C16" s="24"/>
      <c r="D16" s="27">
        <v>1000</v>
      </c>
      <c r="E16" s="27">
        <f t="shared" si="1"/>
        <v>0</v>
      </c>
      <c r="F16" s="31" t="s">
        <v>35</v>
      </c>
      <c r="G16" s="24" t="s">
        <v>155</v>
      </c>
      <c r="H16" s="30" t="s">
        <v>154</v>
      </c>
    </row>
    <row r="17" spans="1:8" ht="31.5" x14ac:dyDescent="0.4">
      <c r="A17" s="24">
        <v>15</v>
      </c>
      <c r="B17" s="17" t="s">
        <v>135</v>
      </c>
      <c r="C17" s="24"/>
      <c r="D17" s="27">
        <v>3000</v>
      </c>
      <c r="E17" s="27">
        <f t="shared" si="1"/>
        <v>0</v>
      </c>
      <c r="F17" s="17" t="s">
        <v>35</v>
      </c>
      <c r="G17" s="24" t="s">
        <v>17</v>
      </c>
      <c r="H17" s="88" t="s">
        <v>34</v>
      </c>
    </row>
    <row r="18" spans="1:8" ht="22.5" customHeight="1" x14ac:dyDescent="0.4">
      <c r="A18" s="24">
        <v>16</v>
      </c>
      <c r="B18" s="24" t="s">
        <v>16</v>
      </c>
      <c r="C18" s="24"/>
      <c r="D18" s="27">
        <v>3000</v>
      </c>
      <c r="E18" s="27">
        <f t="shared" si="1"/>
        <v>0</v>
      </c>
      <c r="F18" s="17" t="s">
        <v>35</v>
      </c>
      <c r="G18" s="24" t="s">
        <v>18</v>
      </c>
      <c r="H18" s="91"/>
    </row>
    <row r="19" spans="1:8" ht="31.5" x14ac:dyDescent="0.4">
      <c r="A19" s="24">
        <v>17</v>
      </c>
      <c r="B19" s="17" t="s">
        <v>136</v>
      </c>
      <c r="C19" s="24"/>
      <c r="D19" s="27">
        <v>3000</v>
      </c>
      <c r="E19" s="27">
        <f t="shared" ref="E19:E25" si="2">+C19*D19</f>
        <v>0</v>
      </c>
      <c r="F19" s="24" t="s">
        <v>9</v>
      </c>
      <c r="G19" s="24" t="s">
        <v>151</v>
      </c>
      <c r="H19" s="17" t="s">
        <v>148</v>
      </c>
    </row>
    <row r="20" spans="1:8" ht="22.5" customHeight="1" x14ac:dyDescent="0.4">
      <c r="A20" s="24">
        <v>18</v>
      </c>
      <c r="B20" s="24" t="s">
        <v>14</v>
      </c>
      <c r="C20" s="24"/>
      <c r="D20" s="27">
        <v>12000</v>
      </c>
      <c r="E20" s="27">
        <f t="shared" si="2"/>
        <v>0</v>
      </c>
      <c r="F20" s="92" t="s">
        <v>10</v>
      </c>
      <c r="G20" s="24" t="s">
        <v>19</v>
      </c>
      <c r="H20" s="88" t="s">
        <v>47</v>
      </c>
    </row>
    <row r="21" spans="1:8" ht="22.5" customHeight="1" x14ac:dyDescent="0.4">
      <c r="A21" s="24">
        <v>19</v>
      </c>
      <c r="B21" s="24" t="s">
        <v>15</v>
      </c>
      <c r="C21" s="24"/>
      <c r="D21" s="27">
        <v>15000</v>
      </c>
      <c r="E21" s="27">
        <f t="shared" si="2"/>
        <v>0</v>
      </c>
      <c r="F21" s="91"/>
      <c r="G21" s="24" t="s">
        <v>20</v>
      </c>
      <c r="H21" s="89"/>
    </row>
    <row r="22" spans="1:8" ht="31.5" x14ac:dyDescent="0.4">
      <c r="A22" s="24">
        <v>20</v>
      </c>
      <c r="B22" s="24" t="s">
        <v>150</v>
      </c>
      <c r="C22" s="24"/>
      <c r="D22" s="27">
        <v>2000</v>
      </c>
      <c r="E22" s="27">
        <f t="shared" si="2"/>
        <v>0</v>
      </c>
      <c r="F22" s="18" t="s">
        <v>35</v>
      </c>
      <c r="G22" s="24" t="s">
        <v>152</v>
      </c>
      <c r="H22" s="31" t="s">
        <v>153</v>
      </c>
    </row>
    <row r="23" spans="1:8" ht="31.5" x14ac:dyDescent="0.4">
      <c r="A23" s="24">
        <v>21</v>
      </c>
      <c r="B23" s="17" t="s">
        <v>138</v>
      </c>
      <c r="C23" s="24"/>
      <c r="D23" s="27">
        <v>7000</v>
      </c>
      <c r="E23" s="27">
        <f t="shared" si="2"/>
        <v>0</v>
      </c>
      <c r="F23" s="17" t="s">
        <v>46</v>
      </c>
      <c r="G23" s="24" t="s">
        <v>36</v>
      </c>
      <c r="H23" s="17" t="s">
        <v>37</v>
      </c>
    </row>
    <row r="24" spans="1:8" ht="31.5" x14ac:dyDescent="0.4">
      <c r="A24" s="24">
        <v>22</v>
      </c>
      <c r="B24" s="17" t="s">
        <v>139</v>
      </c>
      <c r="C24" s="24"/>
      <c r="D24" s="27">
        <v>8000</v>
      </c>
      <c r="E24" s="27">
        <f t="shared" si="2"/>
        <v>0</v>
      </c>
      <c r="F24" s="17" t="s">
        <v>40</v>
      </c>
      <c r="G24" s="17" t="s">
        <v>39</v>
      </c>
      <c r="H24" s="88" t="s">
        <v>144</v>
      </c>
    </row>
    <row r="25" spans="1:8" ht="31.5" x14ac:dyDescent="0.4">
      <c r="A25" s="24">
        <v>23</v>
      </c>
      <c r="B25" s="17" t="s">
        <v>38</v>
      </c>
      <c r="C25" s="24"/>
      <c r="D25" s="27">
        <v>6000</v>
      </c>
      <c r="E25" s="27">
        <f t="shared" si="2"/>
        <v>0</v>
      </c>
      <c r="F25" s="17" t="s">
        <v>41</v>
      </c>
      <c r="G25" s="17" t="s">
        <v>42</v>
      </c>
      <c r="H25" s="90"/>
    </row>
    <row r="26" spans="1:8" ht="31.5" x14ac:dyDescent="0.4">
      <c r="A26" s="24">
        <v>24</v>
      </c>
      <c r="B26" s="24" t="s">
        <v>43</v>
      </c>
      <c r="C26" s="24"/>
      <c r="D26" s="32">
        <v>5000</v>
      </c>
      <c r="E26" s="27">
        <f t="shared" ref="E26:E27" si="3">+C26*D26</f>
        <v>0</v>
      </c>
      <c r="F26" s="17" t="s">
        <v>45</v>
      </c>
      <c r="G26" s="17" t="s">
        <v>44</v>
      </c>
      <c r="H26" s="91"/>
    </row>
    <row r="27" spans="1:8" ht="31.5" x14ac:dyDescent="0.4">
      <c r="A27" s="24">
        <v>25</v>
      </c>
      <c r="B27" s="17" t="s">
        <v>140</v>
      </c>
      <c r="C27" s="24"/>
      <c r="D27" s="27">
        <v>30000</v>
      </c>
      <c r="E27" s="27">
        <f t="shared" si="3"/>
        <v>0</v>
      </c>
      <c r="F27" s="17" t="s">
        <v>124</v>
      </c>
      <c r="G27" s="17" t="s">
        <v>48</v>
      </c>
      <c r="H27" s="17" t="s">
        <v>53</v>
      </c>
    </row>
    <row r="28" spans="1:8" ht="20.25" customHeight="1" x14ac:dyDescent="0.4">
      <c r="C28" s="33">
        <f>SUM(C3:C27)</f>
        <v>0</v>
      </c>
      <c r="D28" s="34"/>
      <c r="E28" s="35">
        <f>SUM(E3:E27)</f>
        <v>0</v>
      </c>
      <c r="F28" s="36" t="str">
        <f>+IF(E28&gt;100000,"上限を超過しています","")</f>
        <v/>
      </c>
    </row>
  </sheetData>
  <mergeCells count="9">
    <mergeCell ref="H20:H21"/>
    <mergeCell ref="H24:H26"/>
    <mergeCell ref="F20:F21"/>
    <mergeCell ref="F12:F15"/>
    <mergeCell ref="F3:F4"/>
    <mergeCell ref="F5:F6"/>
    <mergeCell ref="F7:F8"/>
    <mergeCell ref="H12:H15"/>
    <mergeCell ref="H17:H18"/>
  </mergeCells>
  <phoneticPr fontId="2"/>
  <conditionalFormatting sqref="E28">
    <cfRule type="cellIs" dxfId="2" priority="4" operator="greaterThan">
      <formula>100000</formula>
    </cfRule>
  </conditionalFormatting>
  <conditionalFormatting sqref="C4">
    <cfRule type="cellIs" dxfId="1" priority="2" operator="greaterThan">
      <formula>$C$3</formula>
    </cfRule>
  </conditionalFormatting>
  <conditionalFormatting sqref="C8 C6">
    <cfRule type="cellIs" dxfId="0" priority="1" operator="greaterThan">
      <formula>$C$3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8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指定資機材申請書</vt:lpstr>
      <vt:lpstr>資機材詳細兼計算表</vt:lpstr>
      <vt:lpstr>指定資機材申請書!Print_Area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2025-04-02T07:46:20Z</cp:lastPrinted>
  <dcterms:created xsi:type="dcterms:W3CDTF">2025-02-16T01:46:53Z</dcterms:created>
  <dcterms:modified xsi:type="dcterms:W3CDTF">2025-05-14T06:06:23Z</dcterms:modified>
</cp:coreProperties>
</file>