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①雇表（幼稚園用）" sheetId="2" r:id="rId1"/>
    <sheet name="２①雇表（幼稚園用） (記載例)" sheetId="3" r:id="rId2"/>
  </sheets>
  <externalReferences>
    <externalReference r:id="rId3"/>
    <externalReference r:id="rId4"/>
    <externalReference r:id="rId5"/>
    <externalReference r:id="rId6"/>
    <externalReference r:id="rId7"/>
  </externalReferences>
  <definedNames>
    <definedName name="__Qr228">#REF!</definedName>
    <definedName name="_Qr228" localSheetId="0">#REF!</definedName>
    <definedName name="_Qr228" localSheetId="1">#REF!</definedName>
    <definedName name="_Qr228">#REF!</definedName>
    <definedName name="_xlnm.Print_Area" localSheetId="0">'２①雇表（幼稚園用）'!$A$1:$BF$286</definedName>
    <definedName name="_xlnm.Print_Area" localSheetId="1">'２①雇表（幼稚園用） (記載例)'!$A$1:$BF$286</definedName>
    <definedName name="_xlnm.Print_Titles" localSheetId="0">'２①雇表（幼稚園用）'!$1:$1</definedName>
    <definedName name="_xlnm.Print_Titles" localSheetId="1">'２①雇表（幼稚園用）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T111" i="2" l="1"/>
  <c r="Z57" i="2"/>
  <c r="AU285" i="3"/>
  <c r="AU279" i="3"/>
  <c r="AU273" i="3"/>
  <c r="AU271" i="3"/>
  <c r="AU256" i="3"/>
  <c r="AU249" i="3"/>
  <c r="AU239" i="3"/>
  <c r="AU230" i="3"/>
  <c r="AU223" i="3"/>
  <c r="AU212" i="3"/>
  <c r="AU201" i="3"/>
  <c r="AU198" i="3"/>
  <c r="AU195" i="3"/>
  <c r="AU192" i="3"/>
  <c r="AU189" i="3"/>
  <c r="AU175" i="3"/>
  <c r="AU163" i="3"/>
  <c r="AU153" i="3"/>
  <c r="AU156" i="3" s="1"/>
  <c r="AT111" i="3"/>
  <c r="AF16" i="3" s="1"/>
  <c r="AR17" i="3" s="1"/>
  <c r="AN108" i="3"/>
  <c r="AN105" i="3"/>
  <c r="AN102" i="3"/>
  <c r="AN99" i="3"/>
  <c r="AN96" i="3"/>
  <c r="AN93" i="3"/>
  <c r="AU84" i="3"/>
  <c r="Z57" i="3"/>
  <c r="AR53" i="3"/>
  <c r="AE51" i="3"/>
  <c r="Y51" i="3"/>
  <c r="R51" i="3"/>
  <c r="J51" i="3"/>
  <c r="AR49" i="3"/>
  <c r="AE49" i="3"/>
  <c r="AR47" i="3"/>
  <c r="AE45" i="3"/>
  <c r="AR45" i="3" s="1"/>
  <c r="AE42" i="3"/>
  <c r="AR42" i="3" s="1"/>
  <c r="AE40" i="3"/>
  <c r="AR40" i="3" s="1"/>
  <c r="AR37" i="3"/>
  <c r="AE35" i="3"/>
  <c r="AR35" i="3" s="1"/>
  <c r="AR32" i="3"/>
  <c r="AE32" i="3"/>
  <c r="AE30" i="3"/>
  <c r="AR30" i="3" s="1"/>
  <c r="R25" i="3"/>
  <c r="AT16" i="3"/>
  <c r="AM16" i="3"/>
  <c r="AA16" i="3"/>
  <c r="T16" i="3"/>
  <c r="O16" i="3"/>
  <c r="G16" i="3"/>
  <c r="B16" i="3"/>
  <c r="AU285" i="2"/>
  <c r="AU279" i="2"/>
  <c r="AU273" i="2"/>
  <c r="AU271" i="2"/>
  <c r="AU256" i="2"/>
  <c r="AU249" i="2"/>
  <c r="AU239" i="2"/>
  <c r="AU230" i="2"/>
  <c r="AU223" i="2"/>
  <c r="AU212" i="2"/>
  <c r="AU201" i="2"/>
  <c r="AU198" i="2"/>
  <c r="AU195" i="2"/>
  <c r="AU192" i="2"/>
  <c r="AU189" i="2"/>
  <c r="AU175" i="2"/>
  <c r="AU163" i="2"/>
  <c r="AU156" i="2"/>
  <c r="AU153" i="2"/>
  <c r="AN108" i="2"/>
  <c r="AN105" i="2"/>
  <c r="AN102" i="2"/>
  <c r="AN99" i="2"/>
  <c r="AN96" i="2"/>
  <c r="AN93" i="2"/>
  <c r="AU84" i="2"/>
  <c r="AR53" i="2"/>
  <c r="Y51" i="2"/>
  <c r="R51" i="2"/>
  <c r="AE51" i="2" s="1"/>
  <c r="J51" i="2"/>
  <c r="AE49" i="2"/>
  <c r="AR49" i="2" s="1"/>
  <c r="AR47" i="2"/>
  <c r="AE45" i="2"/>
  <c r="AR45" i="2" s="1"/>
  <c r="AE42" i="2"/>
  <c r="AR42" i="2" s="1"/>
  <c r="AE40" i="2"/>
  <c r="AR40" i="2" s="1"/>
  <c r="AR37" i="2"/>
  <c r="AE35" i="2"/>
  <c r="AR35" i="2" s="1"/>
  <c r="AE32" i="2"/>
  <c r="AR32" i="2" s="1"/>
  <c r="AR30" i="2"/>
  <c r="AE30" i="2"/>
  <c r="R25" i="2"/>
  <c r="AT16" i="2"/>
  <c r="AM16" i="2"/>
  <c r="AA16" i="2"/>
  <c r="T16" i="2"/>
  <c r="O16" i="2"/>
  <c r="G16" i="2"/>
  <c r="B16" i="2"/>
  <c r="AF16" i="2" l="1"/>
  <c r="AR17" i="2" s="1"/>
  <c r="AX20" i="2" s="1"/>
  <c r="AX23" i="3"/>
  <c r="AR51" i="3"/>
  <c r="AR55" i="3" s="1"/>
  <c r="AX20" i="3"/>
  <c r="AR51" i="2"/>
  <c r="AR55" i="2" s="1"/>
  <c r="AX23" i="2" l="1"/>
  <c r="BN57" i="2" s="1"/>
  <c r="AG57" i="2" s="1"/>
  <c r="AG59" i="3"/>
  <c r="BN57" i="3"/>
  <c r="AG57" i="3" s="1"/>
  <c r="AG63" i="3" s="1"/>
  <c r="AG59" i="2"/>
  <c r="AG63" i="2" l="1"/>
</calcChain>
</file>

<file path=xl/sharedStrings.xml><?xml version="1.0" encoding="utf-8"?>
<sst xmlns="http://schemas.openxmlformats.org/spreadsheetml/2006/main" count="741" uniqueCount="213">
  <si>
    <t>第２号様式の１（幼稚園）</t>
    <rPh sb="8" eb="11">
      <t>ヨウチエン</t>
    </rPh>
    <phoneticPr fontId="4"/>
  </si>
  <si>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</si>
  <si>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</si>
  <si>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</si>
  <si>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</si>
  <si>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</si>
  <si>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</si>
  <si>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</si>
  <si>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</si>
  <si>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</si>
  <si>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</si>
  <si>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</si>
  <si>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</si>
  <si>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※当月１日時点で産休・育休及び病休となっている者については含めないこと。ただし、代替職員は含めてよい。</t>
    <phoneticPr fontId="4"/>
  </si>
  <si>
    <t>※雇用状況表に記載する職員は、原則、各加算項目対象欄において氏名の重複がないこと。</t>
    <phoneticPr fontId="4"/>
  </si>
  <si>
    <t>１　請求月初日の幼稚園教職員数</t>
    <rPh sb="2" eb="4">
      <t>セイキュウ</t>
    </rPh>
    <rPh sb="4" eb="5">
      <t>ツキ</t>
    </rPh>
    <rPh sb="5" eb="7">
      <t>ショニチ</t>
    </rPh>
    <rPh sb="8" eb="11">
      <t>ヨウチエン</t>
    </rPh>
    <rPh sb="11" eb="14">
      <t>キョウショクイン</t>
    </rPh>
    <rPh sb="14" eb="15">
      <t>スウ</t>
    </rPh>
    <phoneticPr fontId="4"/>
  </si>
  <si>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4"/>
  </si>
  <si>
    <t>月</t>
    <rPh sb="0" eb="1">
      <t>ツキ</t>
    </rPh>
    <phoneticPr fontId="4"/>
  </si>
  <si>
    <t>時間</t>
    <rPh sb="0" eb="2">
      <t>ジカン</t>
    </rPh>
    <phoneticPr fontId="4"/>
  </si>
  <si>
    <t>ａ</t>
    <phoneticPr fontId="4"/>
  </si>
  <si>
    <t>①</t>
    <phoneticPr fontId="4"/>
  </si>
  <si>
    <t>①÷</t>
    <phoneticPr fontId="4"/>
  </si>
  <si>
    <t>以上勤務幼稚園教職員数</t>
    <rPh sb="0" eb="2">
      <t>イジョウ</t>
    </rPh>
    <rPh sb="2" eb="4">
      <t>キンム</t>
    </rPh>
    <rPh sb="4" eb="7">
      <t>ヨウチエン</t>
    </rPh>
    <rPh sb="7" eb="10">
      <t>キョウショクイン</t>
    </rPh>
    <rPh sb="10" eb="11">
      <t>スウ</t>
    </rPh>
    <phoneticPr fontId="4"/>
  </si>
  <si>
    <t>未満勤務幼稚園教職員数</t>
    <rPh sb="0" eb="2">
      <t>ミマン</t>
    </rPh>
    <rPh sb="2" eb="4">
      <t>キンム</t>
    </rPh>
    <rPh sb="4" eb="7">
      <t>ヨウチエン</t>
    </rPh>
    <rPh sb="7" eb="10">
      <t>キョウショクイン</t>
    </rPh>
    <rPh sb="10" eb="11">
      <t>スウ</t>
    </rPh>
    <phoneticPr fontId="4"/>
  </si>
  <si>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4"/>
  </si>
  <si>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4"/>
  </si>
  <si>
    <t>ｂ</t>
    <phoneticPr fontId="4"/>
  </si>
  <si>
    <t>人</t>
    <rPh sb="0" eb="1">
      <t>ニン</t>
    </rPh>
    <phoneticPr fontId="4"/>
  </si>
  <si>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</si>
  <si>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</si>
  <si>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ｂ小数点第１位を四捨五入</t>
    <rPh sb="1" eb="4">
      <t>ショウスウテン</t>
    </rPh>
    <rPh sb="4" eb="5">
      <t>ダイ</t>
    </rPh>
    <rPh sb="6" eb="7">
      <t>イ</t>
    </rPh>
    <rPh sb="8" eb="12">
      <t>シシャゴニュウ</t>
    </rPh>
    <phoneticPr fontId="4"/>
  </si>
  <si>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4"/>
  </si>
  <si>
    <t>対象
幼稚園教職員数</t>
    <rPh sb="0" eb="2">
      <t>タイショウ</t>
    </rPh>
    <rPh sb="3" eb="6">
      <t>ヨウチエン</t>
    </rPh>
    <rPh sb="6" eb="9">
      <t>キョウショクイン</t>
    </rPh>
    <rPh sb="9" eb="10">
      <t>スウ</t>
    </rPh>
    <phoneticPr fontId="4"/>
  </si>
  <si>
    <t>a+b</t>
    <phoneticPr fontId="4"/>
  </si>
  <si>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4"/>
  </si>
  <si>
    <t>※教育補助者除く</t>
    <rPh sb="1" eb="3">
      <t>キョウイク</t>
    </rPh>
    <rPh sb="3" eb="5">
      <t>ホジョ</t>
    </rPh>
    <rPh sb="5" eb="6">
      <t>シャ</t>
    </rPh>
    <rPh sb="6" eb="7">
      <t>ノゾ</t>
    </rPh>
    <phoneticPr fontId="4"/>
  </si>
  <si>
    <t>※預かり保育を専任担当する教諭は含めない。</t>
    <rPh sb="1" eb="2">
      <t>アズ</t>
    </rPh>
    <rPh sb="4" eb="6">
      <t>ホイク</t>
    </rPh>
    <rPh sb="7" eb="9">
      <t>センニン</t>
    </rPh>
    <rPh sb="9" eb="11">
      <t>タントウ</t>
    </rPh>
    <rPh sb="13" eb="15">
      <t>キョウユ</t>
    </rPh>
    <rPh sb="16" eb="17">
      <t>フク</t>
    </rPh>
    <phoneticPr fontId="4"/>
  </si>
  <si>
    <t>※教育補助者含む</t>
    <rPh sb="1" eb="3">
      <t>キョウイク</t>
    </rPh>
    <rPh sb="3" eb="5">
      <t>ホジョ</t>
    </rPh>
    <rPh sb="5" eb="6">
      <t>シャ</t>
    </rPh>
    <rPh sb="6" eb="7">
      <t>フク</t>
    </rPh>
    <phoneticPr fontId="4"/>
  </si>
  <si>
    <t>j</t>
    <phoneticPr fontId="4"/>
  </si>
  <si>
    <t>２　基準幼稚園教職員数</t>
    <rPh sb="2" eb="4">
      <t>キジュン</t>
    </rPh>
    <rPh sb="4" eb="7">
      <t>ヨウチエン</t>
    </rPh>
    <rPh sb="7" eb="10">
      <t>キョウショクイン</t>
    </rPh>
    <rPh sb="10" eb="11">
      <t>スウ</t>
    </rPh>
    <phoneticPr fontId="4"/>
  </si>
  <si>
    <t>区
分</t>
    <rPh sb="0" eb="1">
      <t>ク</t>
    </rPh>
    <rPh sb="2" eb="3">
      <t>ブン</t>
    </rPh>
    <phoneticPr fontId="4"/>
  </si>
  <si>
    <t>年齢区分
☑チェック</t>
    <rPh sb="0" eb="2">
      <t>ネンレイ</t>
    </rPh>
    <rPh sb="2" eb="4">
      <t>クブン</t>
    </rPh>
    <phoneticPr fontId="4"/>
  </si>
  <si>
    <t>利用定員</t>
    <rPh sb="0" eb="2">
      <t>リヨウ</t>
    </rPh>
    <rPh sb="2" eb="4">
      <t>テイイン</t>
    </rPh>
    <phoneticPr fontId="4"/>
  </si>
  <si>
    <t>月１日付　在籍児数</t>
    <phoneticPr fontId="4"/>
  </si>
  <si>
    <t>基準幼稚園教職員数</t>
    <rPh sb="0" eb="2">
      <t>キジュン</t>
    </rPh>
    <rPh sb="2" eb="5">
      <t>ヨウチエン</t>
    </rPh>
    <rPh sb="5" eb="8">
      <t>キョウショクイン</t>
    </rPh>
    <rPh sb="8" eb="9">
      <t>スウ</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</si>
  <si>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</si>
  <si>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</si>
  <si>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</si>
  <si>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（小数点第２位以下切捨て）</t>
    <rPh sb="1" eb="4">
      <t>ショウスウテン</t>
    </rPh>
    <rPh sb="4" eb="5">
      <t>ダイ</t>
    </rPh>
    <rPh sb="6" eb="7">
      <t>クライ</t>
    </rPh>
    <phoneticPr fontId="4"/>
  </si>
  <si>
    <t>基準幼稚園教職員配置</t>
    <rPh sb="0" eb="2">
      <t>キジュン</t>
    </rPh>
    <rPh sb="2" eb="5">
      <t>ヨウチエン</t>
    </rPh>
    <rPh sb="5" eb="8">
      <t>キョウショクイン</t>
    </rPh>
    <phoneticPr fontId="4"/>
  </si>
  <si>
    <t>　３歳児配置改善加算あり・満３歳児対応加配加算ありの場合</t>
    <phoneticPr fontId="4"/>
  </si>
  <si>
    <t>満３歳児</t>
    <rPh sb="0" eb="1">
      <t>マン</t>
    </rPh>
    <rPh sb="2" eb="4">
      <t>サイジ</t>
    </rPh>
    <phoneticPr fontId="4"/>
  </si>
  <si>
    <t>÷　６　＝　</t>
    <phoneticPr fontId="4"/>
  </si>
  <si>
    <t>３歳児</t>
    <rPh sb="1" eb="3">
      <t>サイジ</t>
    </rPh>
    <phoneticPr fontId="4"/>
  </si>
  <si>
    <t>÷　15　＝　</t>
    <phoneticPr fontId="4"/>
  </si>
  <si>
    <t>　３歳児配置改善加算あり・満３歳児対応加配加算なしの場合</t>
    <rPh sb="2" eb="3">
      <t>サイ</t>
    </rPh>
    <rPh sb="3" eb="4">
      <t>ジ</t>
    </rPh>
    <rPh sb="4" eb="6">
      <t>ハイチ</t>
    </rPh>
    <rPh sb="6" eb="8">
      <t>カイゼン</t>
    </rPh>
    <rPh sb="8" eb="10">
      <t>カサン</t>
    </rPh>
    <rPh sb="26" eb="28">
      <t>バアイ</t>
    </rPh>
    <phoneticPr fontId="4"/>
  </si>
  <si>
    <t>　３歳児配置改善加算なし・満３歳児対応加配加算ありの場合</t>
    <phoneticPr fontId="4"/>
  </si>
  <si>
    <t>÷　20　＝　</t>
    <phoneticPr fontId="4"/>
  </si>
  <si>
    <t>　３歳児配置改善加算なし・満３歳児対応加配加算なしの場合</t>
    <rPh sb="2" eb="3">
      <t>サイ</t>
    </rPh>
    <rPh sb="3" eb="4">
      <t>ジ</t>
    </rPh>
    <rPh sb="4" eb="6">
      <t>ハイチ</t>
    </rPh>
    <rPh sb="6" eb="8">
      <t>カイゼン</t>
    </rPh>
    <rPh sb="8" eb="10">
      <t>カサン</t>
    </rPh>
    <rPh sb="26" eb="28">
      <t>バアイ</t>
    </rPh>
    <phoneticPr fontId="4"/>
  </si>
  <si>
    <t>４歳以上児</t>
    <rPh sb="1" eb="2">
      <t>サイ</t>
    </rPh>
    <rPh sb="2" eb="5">
      <t>イジョウジ</t>
    </rPh>
    <phoneticPr fontId="4"/>
  </si>
  <si>
    <t>÷　30　＝　</t>
    <phoneticPr fontId="4"/>
  </si>
  <si>
    <t>小計①</t>
    <rPh sb="0" eb="2">
      <t>ショウケイ</t>
    </rPh>
    <phoneticPr fontId="4"/>
  </si>
  <si>
    <t>ｃ</t>
    <phoneticPr fontId="4"/>
  </si>
  <si>
    <t>※小数点以下　
　　四捨五入</t>
    <rPh sb="1" eb="4">
      <t>ショウスウテン</t>
    </rPh>
    <rPh sb="4" eb="6">
      <t>イカ</t>
    </rPh>
    <phoneticPr fontId="4"/>
  </si>
  <si>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4"/>
  </si>
  <si>
    <t>ｄ</t>
    <phoneticPr fontId="4"/>
  </si>
  <si>
    <t>小　計　②　（c～d）</t>
    <rPh sb="0" eb="1">
      <t>ショウ</t>
    </rPh>
    <rPh sb="2" eb="3">
      <t>ケイ</t>
    </rPh>
    <phoneticPr fontId="4"/>
  </si>
  <si>
    <t>e</t>
    <phoneticPr fontId="4"/>
  </si>
  <si>
    <t>※ ａ＋ｂ ≧ e</t>
    <phoneticPr fontId="4"/>
  </si>
  <si>
    <t>その他加算の
幼稚園教職員</t>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</si>
  <si>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</si>
  <si>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※上限人数</t>
    <rPh sb="1" eb="3">
      <t>ジョウゲン</t>
    </rPh>
    <rPh sb="3" eb="5">
      <t>ニンズウ</t>
    </rPh>
    <phoneticPr fontId="4"/>
  </si>
  <si>
    <t>f</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</si>
  <si>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</si>
  <si>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4"/>
  </si>
  <si>
    <t>g</t>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</si>
  <si>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</si>
  <si>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h</t>
    <phoneticPr fontId="4"/>
  </si>
  <si>
    <t>合　　　　　　　計　　（e～h）</t>
    <rPh sb="0" eb="1">
      <t>ゴウケイ</t>
    </rPh>
    <rPh sb="8" eb="9">
      <t>ケイサン</t>
    </rPh>
    <phoneticPr fontId="4"/>
  </si>
  <si>
    <t>i</t>
    <phoneticPr fontId="4"/>
  </si>
  <si>
    <t>※ ａ＋ｂ ≧ i</t>
    <phoneticPr fontId="4"/>
  </si>
  <si>
    <t>【記入の注意】</t>
    <rPh sb="1" eb="3">
      <t>キニュウ</t>
    </rPh>
    <rPh sb="4" eb="6">
      <t>チュウイ</t>
    </rPh>
    <phoneticPr fontId="4"/>
  </si>
  <si>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4"/>
  </si>
  <si>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</si>
  <si>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ウ：ｄについては利用定員が該当する場合は必ず人数を記載すること。→必ず（ ａ＋ｂ ≧ e ）となること。</t>
    <rPh sb="8" eb="10">
      <t>リヨウ</t>
    </rPh>
    <rPh sb="10" eb="12">
      <t>テイイン</t>
    </rPh>
    <rPh sb="13" eb="15">
      <t>ガイトウ</t>
    </rPh>
    <rPh sb="17" eb="19">
      <t>バアイ</t>
    </rPh>
    <rPh sb="20" eb="21">
      <t>カナラ</t>
    </rPh>
    <rPh sb="22" eb="24">
      <t>ニンズウ</t>
    </rPh>
    <rPh sb="25" eb="27">
      <t>キサイ</t>
    </rPh>
    <phoneticPr fontId="4"/>
  </si>
  <si>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4"/>
  </si>
  <si>
    <t>ア：「基準幼稚園教職員配置（e）」を超えて、その他加算による教職員配置をしている場合（ ａ＋ｂ ＞ e ）は、配置の実態に合わせてf、h欄に人数を計上すること（f・hともに要件を満たす場合、fを先に計上すること）。また、 ａ＋ｂが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5" eb="57">
      <t>ハイチ</t>
    </rPh>
    <rPh sb="58" eb="60">
      <t>ジッタイ</t>
    </rPh>
    <rPh sb="61" eb="62">
      <t>ア</t>
    </rPh>
    <rPh sb="68" eb="69">
      <t>ラン</t>
    </rPh>
    <rPh sb="70" eb="72">
      <t>ニンズウ</t>
    </rPh>
    <rPh sb="73" eb="75">
      <t>ケイジョウ</t>
    </rPh>
    <rPh sb="86" eb="88">
      <t>ヨウケン</t>
    </rPh>
    <rPh sb="89" eb="90">
      <t>ミ</t>
    </rPh>
    <rPh sb="92" eb="94">
      <t>バアイ</t>
    </rPh>
    <rPh sb="97" eb="98">
      <t>サキ</t>
    </rPh>
    <rPh sb="99" eb="101">
      <t>ケイジョウ</t>
    </rPh>
    <rPh sb="118" eb="120">
      <t>シタマワ</t>
    </rPh>
    <rPh sb="121" eb="123">
      <t>バアイ</t>
    </rPh>
    <rPh sb="127" eb="128">
      <t>ラン</t>
    </rPh>
    <rPh sb="129" eb="131">
      <t>シタマワ</t>
    </rPh>
    <rPh sb="132" eb="133">
      <t>ニン</t>
    </rPh>
    <rPh sb="133" eb="134">
      <t>スウ</t>
    </rPh>
    <rPh sb="139" eb="141">
      <t>ヒョウキ</t>
    </rPh>
    <rPh sb="142" eb="144">
      <t>ケイジョウ</t>
    </rPh>
    <phoneticPr fontId="4"/>
  </si>
  <si>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</si>
  <si>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4"/>
  </si>
  <si>
    <t>エ：基準幼稚園教職員数の合計（i）は原則として対象幼稚園教職員数以下となること（ ａ＋ｂ ≧ i）。教育補助者をチーム保育に算入している場合は、教育補助者を含める教職員数を適用する （j ≧ i）。※端数処理の関係でj ≧ i が成立しない場合もあります。</t>
    <rPh sb="4" eb="7">
      <t>ヨウチエン</t>
    </rPh>
    <rPh sb="7" eb="10">
      <t>キョウショクイン</t>
    </rPh>
    <rPh sb="10" eb="11">
      <t>カズ</t>
    </rPh>
    <rPh sb="18" eb="20">
      <t>ゲンソク</t>
    </rPh>
    <rPh sb="25" eb="28">
      <t>ヨウチエン</t>
    </rPh>
    <rPh sb="28" eb="31">
      <t>キョウショクイン</t>
    </rPh>
    <rPh sb="31" eb="32">
      <t>スウ</t>
    </rPh>
    <rPh sb="50" eb="52">
      <t>キョウイク</t>
    </rPh>
    <rPh sb="52" eb="54">
      <t>ホジョ</t>
    </rPh>
    <rPh sb="54" eb="55">
      <t>シャ</t>
    </rPh>
    <rPh sb="59" eb="61">
      <t>ホイク</t>
    </rPh>
    <rPh sb="62" eb="64">
      <t>サンニュウ</t>
    </rPh>
    <rPh sb="68" eb="70">
      <t>バアイ</t>
    </rPh>
    <rPh sb="72" eb="74">
      <t>キョウイク</t>
    </rPh>
    <rPh sb="74" eb="76">
      <t>ホジョ</t>
    </rPh>
    <rPh sb="76" eb="77">
      <t>シャ</t>
    </rPh>
    <rPh sb="78" eb="79">
      <t>フク</t>
    </rPh>
    <rPh sb="81" eb="84">
      <t>キョウショクイン</t>
    </rPh>
    <rPh sb="84" eb="85">
      <t>スウ</t>
    </rPh>
    <rPh sb="86" eb="88">
      <t>テキヨウ</t>
    </rPh>
    <rPh sb="100" eb="102">
      <t>ハスウ</t>
    </rPh>
    <rPh sb="102" eb="104">
      <t>ショリ</t>
    </rPh>
    <rPh sb="105" eb="107">
      <t>カンケイ</t>
    </rPh>
    <rPh sb="115" eb="117">
      <t>セイリツ</t>
    </rPh>
    <rPh sb="120" eb="122">
      <t>バアイ</t>
    </rPh>
    <phoneticPr fontId="4"/>
  </si>
  <si>
    <t>３　請求月初日の職員の雇用状況　　</t>
    <rPh sb="8" eb="10">
      <t>ショクイン</t>
    </rPh>
    <rPh sb="11" eb="13">
      <t>コヨウ</t>
    </rPh>
    <rPh sb="13" eb="15">
      <t>ジョウキョウ</t>
    </rPh>
    <phoneticPr fontId="4"/>
  </si>
  <si>
    <t>①　園長</t>
    <rPh sb="2" eb="4">
      <t>エンチョウ</t>
    </rPh>
    <phoneticPr fontId="4"/>
  </si>
  <si>
    <t>資格
☑チェック</t>
    <rPh sb="0" eb="2">
      <t>シカク</t>
    </rPh>
    <phoneticPr fontId="4"/>
  </si>
  <si>
    <t>氏　　　　　　　　　　　名</t>
    <rPh sb="0" eb="1">
      <t>シ</t>
    </rPh>
    <rPh sb="12" eb="13">
      <t>メイ</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</si>
  <si>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</si>
  <si>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</si>
  <si>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</si>
  <si>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</si>
  <si>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</si>
  <si>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rPh sb="0" eb="2">
      <t>ヘイセイ</t>
    </rPh>
    <phoneticPr fontId="4"/>
  </si>
  <si>
    <t>（登録番号：　　　　　　　　　　　　）</t>
    <rPh sb="1" eb="3">
      <t>トウロク</t>
    </rPh>
    <rPh sb="3" eb="5">
      <t>バンゴウ</t>
    </rPh>
    <phoneticPr fontId="4"/>
  </si>
  <si>
    <t>②　各園の就業規則等で定めた勤務時間未満の幼稚園教職員（有資格）　</t>
    <rPh sb="3" eb="4">
      <t>エン</t>
    </rPh>
    <rPh sb="14" eb="16">
      <t>キンム</t>
    </rPh>
    <rPh sb="16" eb="18">
      <t>ジカン</t>
    </rPh>
    <phoneticPr fontId="4"/>
  </si>
  <si>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</si>
  <si>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4"/>
  </si>
  <si>
    <t>計</t>
    <rPh sb="0" eb="1">
      <t>ケイ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</si>
  <si>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</si>
  <si>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</si>
  <si>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</si>
  <si>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</si>
  <si>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</si>
  <si>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</si>
  <si>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</si>
  <si>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</si>
  <si>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</si>
  <si>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</si>
  <si>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平○幼二第00000号（神奈川県）</t>
    <phoneticPr fontId="4"/>
  </si>
  <si>
    <t>□□　□□</t>
    <phoneticPr fontId="4"/>
  </si>
  <si>
    <t>平成○○年
４月１日</t>
    <phoneticPr fontId="4"/>
  </si>
  <si>
    <t>平○幼二第00000号（神奈川県）</t>
    <phoneticPr fontId="4"/>
  </si>
  <si>
    <t>□□　□□</t>
    <phoneticPr fontId="4"/>
  </si>
  <si>
    <t>○○幼稚園</t>
    <rPh sb="2" eb="5">
      <t>ヨウチエン</t>
    </rPh>
    <phoneticPr fontId="4"/>
  </si>
  <si>
    <t>合　計</t>
    <rPh sb="0" eb="1">
      <t>ゴウ</t>
    </rPh>
    <rPh sb="2" eb="3">
      <t>ケイ</t>
    </rPh>
    <phoneticPr fontId="4"/>
  </si>
  <si>
    <t>合計労働時間数　①</t>
    <rPh sb="0" eb="2">
      <t>ゴウケイ</t>
    </rPh>
    <rPh sb="2" eb="4">
      <t>ロウドウ</t>
    </rPh>
    <rPh sb="4" eb="6">
      <t>ジカン</t>
    </rPh>
    <rPh sb="6" eb="7">
      <t>スウ</t>
    </rPh>
    <phoneticPr fontId="4"/>
  </si>
  <si>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4"/>
  </si>
  <si>
    <t>氏　　　　　　　　　　名</t>
    <rPh sb="0" eb="1">
      <t>シ</t>
    </rPh>
    <rPh sb="11" eb="12">
      <t>メイ</t>
    </rPh>
    <phoneticPr fontId="4"/>
  </si>
  <si>
    <t>現施設雇用開始
年月日</t>
    <phoneticPr fontId="4"/>
  </si>
  <si>
    <t>現施設雇用開始
年月日</t>
  </si>
  <si>
    <t>▽▽　▽▽</t>
    <phoneticPr fontId="4"/>
  </si>
  <si>
    <t>平成○○年
４月１日</t>
    <phoneticPr fontId="4"/>
  </si>
  <si>
    <t>○○　○○</t>
    <phoneticPr fontId="4"/>
  </si>
  <si>
    <t>平○幼二第00000号（神奈川県）</t>
    <rPh sb="0" eb="1">
      <t>ヘイ</t>
    </rPh>
    <rPh sb="2" eb="3">
      <t>ヨウ</t>
    </rPh>
    <rPh sb="3" eb="4">
      <t>ニ</t>
    </rPh>
    <rPh sb="4" eb="5">
      <t>ダイ</t>
    </rPh>
    <rPh sb="10" eb="11">
      <t>ゴウ</t>
    </rPh>
    <rPh sb="12" eb="16">
      <t>カナガワケン</t>
    </rPh>
    <phoneticPr fontId="4"/>
  </si>
  <si>
    <t>平○幼二第00000号（神奈川県）</t>
    <phoneticPr fontId="4"/>
  </si>
  <si>
    <t>○○　○○</t>
    <phoneticPr fontId="4"/>
  </si>
  <si>
    <t>平成○○年
４月１日</t>
    <phoneticPr fontId="4"/>
  </si>
  <si>
    <t>合　計</t>
    <rPh sb="0" eb="1">
      <t>ゴウ</t>
    </rPh>
    <rPh sb="2" eb="3">
      <t>ケイ</t>
    </rPh>
    <phoneticPr fontId="4"/>
  </si>
  <si>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</si>
  <si>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</si>
  <si>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</si>
  <si>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</si>
  <si>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</si>
  <si>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</si>
  <si>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</si>
  <si>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</si>
  <si>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４　副園長・教頭配置加算</t>
    <rPh sb="2" eb="5">
      <t>フクエンチョウ</t>
    </rPh>
    <rPh sb="6" eb="8">
      <t>キョウトウ</t>
    </rPh>
    <rPh sb="8" eb="10">
      <t>ハイチ</t>
    </rPh>
    <rPh sb="10" eb="12">
      <t>カサン</t>
    </rPh>
    <phoneticPr fontId="4"/>
  </si>
  <si>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4"/>
  </si>
  <si>
    <t>現施設
雇用開始
年月日</t>
    <phoneticPr fontId="4"/>
  </si>
  <si>
    <t>１日の労働
時間数(ａ)
（休憩除く）</t>
    <phoneticPr fontId="4"/>
  </si>
  <si>
    <t>１か月の勤務日数（又は週の勤務日数×４）　(ｂ)</t>
    <phoneticPr fontId="4"/>
  </si>
  <si>
    <t>幼稚園教諭</t>
    <rPh sb="0" eb="3">
      <t>ヨウチエン</t>
    </rPh>
    <rPh sb="3" eb="5">
      <t>キョウユ</t>
    </rPh>
    <phoneticPr fontId="4"/>
  </si>
  <si>
    <t>（登録番号：平○幼二第00000号（神奈川県））</t>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</si>
  <si>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</si>
  <si>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4"/>
  </si>
  <si>
    <t>５　主幹教諭等専任加算</t>
    <rPh sb="2" eb="4">
      <t>シュカン</t>
    </rPh>
    <rPh sb="4" eb="6">
      <t>キョウユ</t>
    </rPh>
    <rPh sb="6" eb="7">
      <t>トウ</t>
    </rPh>
    <rPh sb="7" eb="9">
      <t>センニン</t>
    </rPh>
    <rPh sb="9" eb="11">
      <t>カサン</t>
    </rPh>
    <phoneticPr fontId="4"/>
  </si>
  <si>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</si>
  <si>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</si>
  <si>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</si>
  <si>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６　食育推進助成　　</t>
    <rPh sb="2" eb="4">
      <t>ショクイク</t>
    </rPh>
    <rPh sb="4" eb="6">
      <t>スイシン</t>
    </rPh>
    <rPh sb="6" eb="8">
      <t>ジョセイ</t>
    </rPh>
    <phoneticPr fontId="4"/>
  </si>
  <si>
    <t>①　調理業務の実施体制（自施設の調理設備で調理をしていること）</t>
    <rPh sb="2" eb="4">
      <t>チョウリ</t>
    </rPh>
    <rPh sb="4" eb="6">
      <t>ギョウム</t>
    </rPh>
    <rPh sb="7" eb="9">
      <t>ジッシ</t>
    </rPh>
    <rPh sb="9" eb="11">
      <t>タイセイ</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</si>
  <si>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</si>
  <si>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</si>
  <si>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</si>
  <si>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日/週　※委託含む</t>
    <rPh sb="3" eb="4">
      <t>ジ</t>
    </rPh>
    <rPh sb="4" eb="5">
      <t>エン</t>
    </rPh>
    <rPh sb="5" eb="7">
      <t>チョウリ</t>
    </rPh>
    <rPh sb="8" eb="10">
      <t>ジッシ</t>
    </rPh>
    <rPh sb="14" eb="16">
      <t>ニッスウ</t>
    </rPh>
    <rPh sb="23" eb="24">
      <t>ニチ</t>
    </rPh>
    <rPh sb="25" eb="26">
      <t>シュウ</t>
    </rPh>
    <rPh sb="28" eb="30">
      <t>イタク</t>
    </rPh>
    <rPh sb="30" eb="31">
      <t>フク</t>
    </rPh>
    <phoneticPr fontId="4"/>
  </si>
  <si>
    <t>日/週</t>
    <phoneticPr fontId="4"/>
  </si>
  <si>
    <t>※委託含む</t>
    <rPh sb="1" eb="3">
      <t>イタク</t>
    </rPh>
    <rPh sb="3" eb="4">
      <t>フク</t>
    </rPh>
    <phoneticPr fontId="4"/>
  </si>
  <si>
    <t>②　請求月初日の調理員の雇用状況</t>
    <rPh sb="8" eb="11">
      <t>チョウリイン</t>
    </rPh>
    <rPh sb="12" eb="14">
      <t>コヨウ</t>
    </rPh>
    <rPh sb="14" eb="16">
      <t>ジョウキョウ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</si>
  <si>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</si>
  <si>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</si>
  <si>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</si>
  <si>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</si>
  <si>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（登録番号：　　　　　　　　　　　　）</t>
    <phoneticPr fontId="4"/>
  </si>
  <si>
    <t>※１か月あたり所定労働時間120時間以上勤務の栄養士を雇用（実人数）している場合には食育推進助成②（栄養士格付）を助成します。</t>
    <phoneticPr fontId="4"/>
  </si>
  <si>
    <t>合計</t>
    <rPh sb="0" eb="2">
      <t>ゴウケイ</t>
    </rPh>
    <phoneticPr fontId="4"/>
  </si>
  <si>
    <t>うち１か月あたり120時間以上勤務の栄養士</t>
    <phoneticPr fontId="4"/>
  </si>
  <si>
    <t>（上限：利用定員～40人は１人まで、41～150人は２人まで、151人以上は３人まで）</t>
    <phoneticPr fontId="4"/>
  </si>
  <si>
    <t>７　看護職雇用加算　</t>
    <phoneticPr fontId="4"/>
  </si>
  <si>
    <t>　・請求月初日の看護職の雇用状況</t>
    <rPh sb="8" eb="11">
      <t>カンゴショク</t>
    </rPh>
    <rPh sb="12" eb="14">
      <t>コヨウ</t>
    </rPh>
    <rPh sb="14" eb="16">
      <t>ジョウキョウ</t>
    </rPh>
    <phoneticPr fontId="4"/>
  </si>
  <si>
    <t>１か月の
労働時間数
(ａ×ｂ）</t>
    <phoneticPr fontId="4"/>
  </si>
  <si>
    <t>★★　◎◎</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</si>
  <si>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</si>
  <si>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※常勤は１か月あたり所定労働時間120時間以上の勤務、非常勤は１か月あたり所定労働時間75時間以上の勤務を契約していること。</t>
    <phoneticPr fontId="4"/>
  </si>
  <si>
    <t>８　医療的ケア対応看護師雇用費</t>
    <rPh sb="2" eb="5">
      <t>イリョウテキ</t>
    </rPh>
    <rPh sb="7" eb="9">
      <t>タイオウ</t>
    </rPh>
    <rPh sb="9" eb="12">
      <t>カンゴシ</t>
    </rPh>
    <rPh sb="12" eb="14">
      <t>コヨウ</t>
    </rPh>
    <rPh sb="14" eb="15">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</si>
  <si>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</si>
  <si>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8" eb="50">
      <t>ショクイン</t>
    </rPh>
    <phoneticPr fontId="4"/>
  </si>
  <si>
    <t>★★　◎◎</t>
    <phoneticPr fontId="4"/>
  </si>
  <si>
    <t>平成○○年
４月１日</t>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</si>
  <si>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</si>
  <si>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　◎◎</t>
    <phoneticPr fontId="4"/>
  </si>
  <si>
    <t>９　療育支援加算　</t>
    <rPh sb="2" eb="4">
      <t>リョウイク</t>
    </rPh>
    <rPh sb="4" eb="6">
      <t>シエン</t>
    </rPh>
    <rPh sb="6" eb="8">
      <t>カサン</t>
    </rPh>
    <phoneticPr fontId="4"/>
  </si>
  <si>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</si>
  <si>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</si>
  <si>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</si>
  <si>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10　指導充実加配加算　</t>
    <rPh sb="3" eb="5">
      <t>シドウ</t>
    </rPh>
    <rPh sb="5" eb="7">
      <t>ジュウジツ</t>
    </rPh>
    <rPh sb="7" eb="9">
      <t>カハイ</t>
    </rPh>
    <rPh sb="9" eb="11">
      <t>カサン</t>
    </rPh>
    <phoneticPr fontId="4"/>
  </si>
  <si>
    <t>　　 ・非常勤講師の雇用状況</t>
    <rPh sb="4" eb="7">
      <t>ヒジョウキン</t>
    </rPh>
    <rPh sb="7" eb="9">
      <t>コウシ</t>
    </rPh>
    <rPh sb="10" eb="12">
      <t>コヨウ</t>
    </rPh>
    <rPh sb="12" eb="14">
      <t>ジョウキョウ</t>
    </rPh>
    <phoneticPr fontId="4"/>
  </si>
  <si>
    <t>ア　基本分単価に含まれる非常勤講師</t>
    <rPh sb="2" eb="4">
      <t>キホン</t>
    </rPh>
    <rPh sb="4" eb="5">
      <t>ブン</t>
    </rPh>
    <rPh sb="5" eb="7">
      <t>タンカ</t>
    </rPh>
    <rPh sb="8" eb="9">
      <t>フク</t>
    </rPh>
    <rPh sb="12" eb="15">
      <t>ヒジョウキン</t>
    </rPh>
    <rPh sb="15" eb="17">
      <t>コウシ</t>
    </rPh>
    <phoneticPr fontId="4"/>
  </si>
  <si>
    <t>▲▲　☆☆</t>
    <phoneticPr fontId="4"/>
  </si>
  <si>
    <t>イ　別途配置している非常勤講師</t>
    <rPh sb="2" eb="4">
      <t>ベット</t>
    </rPh>
    <rPh sb="4" eb="6">
      <t>ハイチ</t>
    </rPh>
    <rPh sb="10" eb="13">
      <t>ヒジョウキン</t>
    </rPh>
    <rPh sb="13" eb="15">
      <t>コウシ</t>
    </rPh>
    <phoneticPr fontId="4"/>
  </si>
  <si>
    <t>○○　▲▲</t>
    <phoneticPr fontId="4"/>
  </si>
  <si>
    <t>11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</si>
  <si>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</si>
  <si>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</si>
  <si>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</si>
  <si>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</si>
  <si>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</si>
  <si>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</si>
  <si>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</si>
  <si>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　◎◎</t>
    <phoneticPr fontId="4"/>
  </si>
  <si>
    <t>（登録番号：　　　　　　　　　　　　）</t>
  </si>
  <si>
    <t>（登録番号：　　　　　　　　）</t>
    <rPh sb="1" eb="3">
      <t>トウロク</t>
    </rPh>
    <rPh sb="3" eb="5">
      <t>バンゴウ</t>
    </rPh>
    <phoneticPr fontId="4"/>
  </si>
  <si>
    <t>（登録番号：　　　　　　　　　　）</t>
    <rPh sb="1" eb="3">
      <t>トウロク</t>
    </rPh>
    <rPh sb="3" eb="5">
      <t>バンゴウ</t>
    </rPh>
    <phoneticPr fontId="4"/>
  </si>
  <si>
    <t>○○</t>
    <phoneticPr fontId="4"/>
  </si>
  <si>
    <t>●●幼稚園</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</si>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</sst>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11"/>
      <name val="HGS創英角ｺﾞｼｯｸUB"/>
      <family val="3"/>
      <charset val="128"/>
    </font>
    <font>
      <sz val="9"/>
      <color rgb="FF000000"/>
      <name val="MS UI Gothic"/>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theme="8"/>
        <bgColor indexed="64"/>
      </patternFill>
    </fill>
    <fill>
      <patternFill patternType="solid">
        <fgColor indexed="23"/>
        <bgColor indexed="64"/>
      </patternFill>
    </fill>
    <fill>
      <patternFill patternType="solid">
        <fgColor rgb="FFFFFF00"/>
        <bgColor indexed="64"/>
      </patternFill>
    </fill>
    <fill>
      <patternFill patternType="solid">
        <fgColor theme="8" tint="0.59999389629810485"/>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6" fillId="0" borderId="0">
      <alignment vertical="center"/>
    </xf>
  </cellStyleXfs>
  <cellXfs count="724">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Border="1" applyAlignment="1" applyProtection="1">
      <alignment horizontal="lef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11" fillId="2" borderId="5"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7"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center" wrapText="1"/>
      <protection locked="0"/>
    </xf>
    <xf numFmtId="0" fontId="9" fillId="2" borderId="21" xfId="1" applyFont="1" applyFill="1" applyBorder="1" applyAlignment="1" applyProtection="1">
      <alignment vertical="center"/>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5" fillId="2"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5" fillId="2" borderId="33" xfId="1" applyFont="1" applyFill="1" applyBorder="1" applyAlignment="1" applyProtection="1">
      <alignment vertical="center"/>
      <protection locked="0"/>
    </xf>
    <xf numFmtId="0" fontId="15" fillId="2" borderId="6" xfId="1" applyFont="1" applyFill="1" applyBorder="1" applyAlignment="1" applyProtection="1">
      <alignment vertical="center"/>
      <protection locked="0"/>
    </xf>
    <xf numFmtId="0" fontId="15" fillId="2" borderId="35" xfId="1" applyFont="1" applyFill="1" applyBorder="1" applyAlignment="1" applyProtection="1">
      <alignment vertical="center"/>
      <protection locked="0"/>
    </xf>
    <xf numFmtId="0" fontId="15" fillId="2" borderId="0" xfId="1" applyFont="1" applyFill="1" applyBorder="1" applyAlignment="1" applyProtection="1">
      <alignment vertical="center"/>
      <protection locked="0"/>
    </xf>
    <xf numFmtId="0" fontId="9" fillId="2" borderId="60"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13" fillId="2" borderId="65" xfId="1" applyFont="1" applyFill="1" applyBorder="1" applyAlignment="1" applyProtection="1">
      <alignment vertical="center"/>
      <protection locked="0"/>
    </xf>
    <xf numFmtId="0" fontId="13" fillId="2" borderId="44" xfId="1" applyFont="1" applyFill="1" applyBorder="1" applyAlignment="1" applyProtection="1">
      <alignment vertical="center"/>
      <protection locked="0"/>
    </xf>
    <xf numFmtId="0" fontId="11" fillId="2" borderId="0" xfId="1" applyFont="1" applyFill="1" applyAlignment="1" applyProtection="1">
      <alignment wrapText="1"/>
      <protection locked="0"/>
    </xf>
    <xf numFmtId="0" fontId="11" fillId="2" borderId="51" xfId="1" applyFont="1" applyFill="1" applyBorder="1" applyAlignment="1" applyProtection="1">
      <alignment wrapText="1"/>
      <protection locked="0"/>
    </xf>
    <xf numFmtId="0" fontId="15" fillId="2" borderId="0" xfId="1" applyFont="1" applyFill="1" applyAlignment="1" applyProtection="1">
      <alignment vertical="center"/>
      <protection locked="0"/>
    </xf>
    <xf numFmtId="0" fontId="9" fillId="2" borderId="13"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22" fillId="0" borderId="0" xfId="2" applyFont="1">
      <alignment vertical="center"/>
    </xf>
    <xf numFmtId="0" fontId="22" fillId="0" borderId="0" xfId="2" applyFont="1" applyAlignment="1">
      <alignment vertical="center"/>
    </xf>
    <xf numFmtId="1" fontId="22" fillId="0" borderId="0" xfId="2" applyNumberFormat="1" applyFont="1" applyAlignment="1">
      <alignment vertical="center"/>
    </xf>
    <xf numFmtId="177" fontId="22"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11" fillId="2" borderId="0" xfId="1" applyFont="1" applyFill="1" applyAlignment="1" applyProtection="1">
      <alignment horizontal="left" vertical="center" wrapText="1"/>
      <protection locked="0"/>
    </xf>
    <xf numFmtId="0" fontId="5" fillId="2" borderId="13" xfId="1" applyFont="1" applyFill="1" applyBorder="1" applyAlignment="1" applyProtection="1">
      <alignment vertical="center"/>
      <protection locked="0"/>
    </xf>
    <xf numFmtId="0" fontId="5" fillId="0" borderId="0" xfId="1" applyFont="1" applyFill="1" applyAlignment="1" applyProtection="1">
      <protection locked="0"/>
    </xf>
    <xf numFmtId="0" fontId="5" fillId="2" borderId="0" xfId="1" applyFont="1" applyFill="1" applyAlignment="1" applyProtection="1">
      <alignment horizontal="left" vertical="top" wrapText="1"/>
      <protection locked="0"/>
    </xf>
    <xf numFmtId="0" fontId="12" fillId="2" borderId="0" xfId="1" applyFont="1" applyFill="1" applyBorder="1" applyAlignment="1" applyProtection="1">
      <alignment vertical="center" wrapText="1"/>
      <protection locked="0"/>
    </xf>
    <xf numFmtId="0" fontId="8" fillId="2" borderId="0" xfId="1" applyFont="1" applyFill="1" applyBorder="1" applyAlignment="1" applyProtection="1">
      <alignment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5" fillId="2" borderId="0" xfId="1" applyFont="1" applyFill="1" applyAlignment="1" applyProtection="1">
      <alignment vertical="center" shrinkToFit="1"/>
      <protection locked="0"/>
    </xf>
    <xf numFmtId="0" fontId="5" fillId="2" borderId="10" xfId="1" applyFont="1" applyFill="1" applyBorder="1" applyAlignment="1" applyProtection="1">
      <alignment vertical="center"/>
      <protection locked="0"/>
    </xf>
    <xf numFmtId="0" fontId="5" fillId="3"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wrapText="1" shrinkToFit="1"/>
      <protection locked="0"/>
    </xf>
    <xf numFmtId="0" fontId="8" fillId="2" borderId="0" xfId="1" applyFont="1" applyFill="1" applyBorder="1" applyAlignment="1" applyProtection="1">
      <alignment horizontal="center" vertical="center"/>
      <protection locked="0"/>
    </xf>
    <xf numFmtId="0" fontId="9" fillId="2" borderId="0" xfId="1" applyFont="1" applyFill="1" applyProtection="1">
      <protection locked="0"/>
    </xf>
    <xf numFmtId="0" fontId="5" fillId="2" borderId="0" xfId="1" applyFont="1" applyFill="1" applyBorder="1" applyAlignment="1" applyProtection="1">
      <protection locked="0"/>
    </xf>
    <xf numFmtId="0" fontId="26" fillId="2" borderId="0" xfId="1" applyFont="1" applyFill="1" applyAlignment="1" applyProtection="1">
      <protection locked="0"/>
    </xf>
    <xf numFmtId="0" fontId="12" fillId="2" borderId="0" xfId="1" applyFont="1" applyFill="1" applyBorder="1" applyAlignment="1" applyProtection="1">
      <alignment vertical="top"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0" fontId="12" fillId="2" borderId="0" xfId="1" applyFont="1" applyFill="1" applyBorder="1" applyAlignment="1" applyProtection="1">
      <protection locked="0"/>
    </xf>
    <xf numFmtId="0" fontId="12" fillId="2" borderId="0" xfId="1" applyFont="1" applyFill="1" applyAlignment="1" applyProtection="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shrinkToFit="1"/>
      <protection locked="0"/>
    </xf>
    <xf numFmtId="0" fontId="5" fillId="2" borderId="0" xfId="1" applyFont="1" applyFill="1" applyAlignment="1" applyProtection="1">
      <alignment horizontal="left" vertical="center" wrapText="1"/>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6" fillId="4" borderId="6"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14" xfId="1" applyNumberFormat="1" applyFont="1" applyFill="1" applyBorder="1" applyAlignment="1" applyProtection="1">
      <alignment horizontal="center" vertical="center" shrinkToFit="1"/>
    </xf>
    <xf numFmtId="2" fontId="13" fillId="4" borderId="0"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shrinkToFi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vertical="center"/>
      <protection locked="0"/>
    </xf>
    <xf numFmtId="0" fontId="11" fillId="2" borderId="6"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right" vertical="top"/>
      <protection locked="0"/>
    </xf>
    <xf numFmtId="0" fontId="5" fillId="0" borderId="0" xfId="1" applyFont="1" applyFill="1" applyBorder="1" applyAlignment="1" applyProtection="1">
      <alignment horizontal="left" vertical="center" wrapText="1" shrinkToFi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5"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1" fillId="2" borderId="10" xfId="1" applyFont="1" applyFill="1" applyBorder="1" applyAlignment="1" applyProtection="1">
      <alignment horizontal="left" vertical="center" wrapText="1"/>
      <protection locked="0"/>
    </xf>
    <xf numFmtId="0" fontId="11" fillId="2" borderId="11" xfId="1" applyFont="1" applyFill="1" applyBorder="1" applyAlignment="1" applyProtection="1">
      <alignment horizontal="left" vertical="center" wrapText="1"/>
      <protection locked="0"/>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shrinkToFit="1"/>
      <protection locked="0"/>
    </xf>
    <xf numFmtId="0" fontId="11" fillId="2" borderId="22" xfId="1" applyFont="1" applyFill="1" applyBorder="1" applyAlignment="1" applyProtection="1">
      <alignment horizontal="center" vertical="center" wrapText="1"/>
      <protection locked="0"/>
    </xf>
    <xf numFmtId="0" fontId="11" fillId="2" borderId="23" xfId="1" applyFont="1" applyFill="1" applyBorder="1" applyAlignment="1" applyProtection="1">
      <alignment horizontal="center" vertical="center" wrapText="1"/>
      <protection locked="0"/>
    </xf>
    <xf numFmtId="0" fontId="11" fillId="2" borderId="24" xfId="1" applyFont="1" applyFill="1" applyBorder="1" applyAlignment="1" applyProtection="1">
      <alignment horizontal="center" vertical="center" wrapText="1"/>
      <protection locked="0"/>
    </xf>
    <xf numFmtId="0" fontId="5" fillId="2" borderId="23"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3" borderId="0" xfId="1" applyFont="1" applyFill="1" applyAlignment="1" applyProtection="1">
      <alignment horizontal="left" vertical="center" wrapText="1"/>
      <protection locked="0"/>
    </xf>
    <xf numFmtId="0" fontId="11" fillId="2" borderId="27"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7" fillId="4" borderId="30" xfId="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12" fillId="2" borderId="28" xfId="1" applyFont="1" applyFill="1" applyBorder="1" applyAlignment="1" applyProtection="1">
      <alignment horizontal="center" vertical="top" wrapText="1"/>
      <protection locked="0"/>
    </xf>
    <xf numFmtId="0" fontId="12" fillId="2" borderId="31" xfId="1" applyFont="1" applyFill="1" applyBorder="1" applyAlignment="1" applyProtection="1">
      <alignment horizontal="center" vertical="top" wrapText="1"/>
      <protection locked="0"/>
    </xf>
    <xf numFmtId="0" fontId="12" fillId="2" borderId="52" xfId="1" applyFont="1" applyFill="1" applyBorder="1" applyAlignment="1" applyProtection="1">
      <alignment horizontal="center" vertical="center"/>
      <protection locked="0"/>
    </xf>
    <xf numFmtId="0" fontId="12" fillId="2" borderId="55" xfId="1" applyFont="1" applyFill="1" applyBorder="1" applyAlignment="1" applyProtection="1">
      <alignment horizontal="center" vertical="center"/>
      <protection locked="0"/>
    </xf>
    <xf numFmtId="0" fontId="13" fillId="4" borderId="0" xfId="1" applyFont="1" applyFill="1" applyBorder="1" applyAlignment="1" applyProtection="1">
      <alignment horizontal="center" vertical="center" shrinkToFit="1"/>
    </xf>
    <xf numFmtId="0" fontId="13" fillId="4" borderId="46"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55" xfId="1" applyFont="1" applyFill="1" applyBorder="1" applyAlignment="1" applyProtection="1">
      <alignment horizontal="center" vertical="center" shrinkToFit="1"/>
    </xf>
    <xf numFmtId="0" fontId="5" fillId="2" borderId="40" xfId="1" applyFont="1" applyFill="1" applyBorder="1" applyAlignment="1" applyProtection="1">
      <alignment horizontal="left" vertical="center"/>
      <protection locked="0"/>
    </xf>
    <xf numFmtId="0" fontId="9" fillId="2" borderId="0" xfId="1" applyFont="1" applyFill="1" applyBorder="1" applyAlignment="1" applyProtection="1">
      <alignment horizontal="left" vertical="center"/>
      <protection locked="0"/>
    </xf>
    <xf numFmtId="0" fontId="9" fillId="2" borderId="56"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13" fillId="4" borderId="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9" fillId="2" borderId="53"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40" xfId="1" applyFont="1" applyFill="1" applyBorder="1" applyAlignment="1" applyProtection="1">
      <alignment horizontal="right" wrapText="1"/>
      <protection locked="0"/>
    </xf>
    <xf numFmtId="0" fontId="16" fillId="0" borderId="0" xfId="1" applyFont="1" applyAlignment="1" applyProtection="1">
      <alignment horizontal="right" wrapText="1"/>
      <protection locked="0"/>
    </xf>
    <xf numFmtId="0" fontId="16" fillId="0" borderId="13" xfId="1" applyFont="1" applyBorder="1" applyAlignment="1" applyProtection="1">
      <alignment horizontal="right" wrapText="1"/>
      <protection locked="0"/>
    </xf>
    <xf numFmtId="0" fontId="16" fillId="0" borderId="47" xfId="1" applyFont="1" applyBorder="1" applyAlignment="1" applyProtection="1">
      <alignment horizontal="right" wrapText="1"/>
      <protection locked="0"/>
    </xf>
    <xf numFmtId="0" fontId="16" fillId="0" borderId="44" xfId="1" applyFont="1" applyBorder="1" applyAlignment="1" applyProtection="1">
      <alignment horizontal="right" wrapText="1"/>
      <protection locked="0"/>
    </xf>
    <xf numFmtId="0" fontId="16" fillId="0" borderId="45" xfId="1" applyFont="1" applyBorder="1" applyAlignment="1" applyProtection="1">
      <alignment horizontal="right" wrapText="1"/>
      <protection locked="0"/>
    </xf>
    <xf numFmtId="0" fontId="9" fillId="2" borderId="18" xfId="1" applyFont="1" applyFill="1" applyBorder="1" applyAlignment="1" applyProtection="1">
      <alignment horizontal="center" vertical="center" textRotation="255" wrapText="1"/>
      <protection locked="0"/>
    </xf>
    <xf numFmtId="0" fontId="9" fillId="2" borderId="16"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center" vertical="center" textRotation="255" wrapText="1"/>
      <protection locked="0"/>
    </xf>
    <xf numFmtId="0" fontId="9" fillId="2" borderId="0" xfId="1" applyFont="1" applyFill="1" applyBorder="1" applyAlignment="1" applyProtection="1">
      <alignment horizontal="center" vertical="center" textRotation="255" wrapText="1"/>
      <protection locked="0"/>
    </xf>
    <xf numFmtId="0" fontId="9" fillId="2" borderId="4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center" vertical="center" textRotation="255" wrapText="1"/>
      <protection locked="0"/>
    </xf>
    <xf numFmtId="0" fontId="17" fillId="2" borderId="48" xfId="1" applyFont="1" applyFill="1" applyBorder="1" applyAlignment="1" applyProtection="1">
      <alignment horizontal="left" vertical="center"/>
      <protection locked="0"/>
    </xf>
    <xf numFmtId="0" fontId="17" fillId="2" borderId="49" xfId="1" applyFont="1" applyFill="1" applyBorder="1" applyAlignment="1" applyProtection="1">
      <alignment horizontal="left" vertical="center"/>
      <protection locked="0"/>
    </xf>
    <xf numFmtId="0" fontId="17" fillId="2" borderId="50" xfId="1" applyFont="1" applyFill="1" applyBorder="1" applyAlignment="1" applyProtection="1">
      <alignment horizontal="left" vertical="center"/>
      <protection locked="0"/>
    </xf>
    <xf numFmtId="0" fontId="5" fillId="2" borderId="51"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54"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8" fillId="7" borderId="5" xfId="1" applyFont="1" applyFill="1" applyBorder="1" applyAlignment="1" applyProtection="1">
      <alignment horizontal="center" vertical="center"/>
      <protection locked="0"/>
    </xf>
    <xf numFmtId="0" fontId="18" fillId="7" borderId="6" xfId="1" applyFont="1" applyFill="1" applyBorder="1" applyAlignment="1" applyProtection="1">
      <alignment horizontal="center" vertical="center"/>
      <protection locked="0"/>
    </xf>
    <xf numFmtId="0" fontId="18" fillId="7" borderId="9" xfId="1" applyFont="1" applyFill="1" applyBorder="1" applyAlignment="1" applyProtection="1">
      <alignment horizontal="center" vertical="center"/>
      <protection locked="0"/>
    </xf>
    <xf numFmtId="0" fontId="18" fillId="7" borderId="10"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14" fillId="8" borderId="5" xfId="1" applyFont="1" applyFill="1" applyBorder="1" applyAlignment="1" applyProtection="1">
      <alignment horizontal="right" vertical="center"/>
      <protection locked="0"/>
    </xf>
    <xf numFmtId="0" fontId="14" fillId="8" borderId="6" xfId="1" applyFont="1" applyFill="1" applyBorder="1" applyAlignment="1" applyProtection="1">
      <alignment horizontal="right" vertical="center"/>
      <protection locked="0"/>
    </xf>
    <xf numFmtId="0" fontId="14" fillId="8" borderId="25" xfId="1" applyFont="1" applyFill="1" applyBorder="1" applyAlignment="1" applyProtection="1">
      <alignment horizontal="right" vertical="center"/>
      <protection locked="0"/>
    </xf>
    <xf numFmtId="0" fontId="14" fillId="8" borderId="23"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2" xfId="1" applyFont="1" applyFill="1" applyBorder="1" applyAlignment="1" applyProtection="1">
      <alignment horizontal="left" vertical="center" indent="1"/>
      <protection locked="0"/>
    </xf>
    <xf numFmtId="0" fontId="5" fillId="2" borderId="23"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5" fillId="3" borderId="13" xfId="1" applyFont="1" applyFill="1" applyBorder="1" applyAlignment="1" applyProtection="1">
      <alignment horizontal="center" vertical="center"/>
      <protection locked="0"/>
    </xf>
    <xf numFmtId="0" fontId="13" fillId="6" borderId="14" xfId="1" applyFont="1" applyFill="1" applyBorder="1" applyAlignment="1" applyProtection="1">
      <alignment horizontal="center" vertical="center"/>
      <protection locked="0"/>
    </xf>
    <xf numFmtId="0" fontId="13" fillId="6" borderId="0" xfId="1" applyFont="1" applyFill="1" applyBorder="1" applyAlignment="1" applyProtection="1">
      <alignment horizontal="center" vertical="center"/>
      <protection locked="0"/>
    </xf>
    <xf numFmtId="0" fontId="13" fillId="6" borderId="43" xfId="1" applyFont="1" applyFill="1" applyBorder="1" applyAlignment="1" applyProtection="1">
      <alignment horizontal="center" vertical="center"/>
      <protection locked="0"/>
    </xf>
    <xf numFmtId="0" fontId="13" fillId="6" borderId="44"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62" xfId="1" applyFont="1" applyFill="1" applyBorder="1" applyAlignment="1" applyProtection="1">
      <alignment horizontal="center" vertical="center"/>
      <protection locked="0"/>
    </xf>
    <xf numFmtId="0" fontId="13" fillId="4" borderId="59"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52" xfId="1" applyFont="1" applyFill="1" applyBorder="1" applyAlignment="1" applyProtection="1">
      <alignment horizontal="center" vertical="center" shrinkToFit="1"/>
    </xf>
    <xf numFmtId="0" fontId="13" fillId="4" borderId="56" xfId="1" applyFont="1" applyFill="1" applyBorder="1" applyAlignment="1" applyProtection="1">
      <alignment horizontal="center" vertical="center" shrinkToFit="1"/>
    </xf>
    <xf numFmtId="0" fontId="5" fillId="2" borderId="59"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2" borderId="6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5" fillId="2" borderId="58"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61" xfId="1" applyFont="1" applyFill="1" applyBorder="1" applyAlignment="1" applyProtection="1">
      <alignment horizontal="distributed" vertical="center"/>
      <protection locked="0"/>
    </xf>
    <xf numFmtId="0" fontId="9" fillId="2" borderId="44" xfId="1" applyFont="1" applyFill="1" applyBorder="1" applyAlignment="1" applyProtection="1">
      <alignment horizontal="distributed" vertical="center"/>
      <protection locked="0"/>
    </xf>
    <xf numFmtId="0" fontId="9" fillId="2" borderId="45" xfId="1" applyFont="1" applyFill="1" applyBorder="1" applyAlignment="1" applyProtection="1">
      <alignment horizontal="distributed" vertical="center"/>
      <protection locked="0"/>
    </xf>
    <xf numFmtId="0" fontId="18" fillId="7" borderId="43" xfId="1" applyFont="1" applyFill="1" applyBorder="1" applyAlignment="1" applyProtection="1">
      <alignment horizontal="center" vertical="center"/>
      <protection locked="0"/>
    </xf>
    <xf numFmtId="0" fontId="18" fillId="7" borderId="44" xfId="1" applyFont="1" applyFill="1" applyBorder="1" applyAlignment="1" applyProtection="1">
      <alignment horizontal="center" vertical="center"/>
      <protection locked="0"/>
    </xf>
    <xf numFmtId="0" fontId="13" fillId="2" borderId="43"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13" fillId="4" borderId="40" xfId="1" applyFont="1" applyFill="1" applyBorder="1" applyAlignment="1" applyProtection="1">
      <alignment horizontal="center" vertical="center" shrinkToFit="1"/>
    </xf>
    <xf numFmtId="0" fontId="5" fillId="2" borderId="6"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5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13" fillId="4" borderId="0" xfId="1" applyFont="1" applyFill="1" applyBorder="1" applyAlignment="1" applyProtection="1">
      <alignment horizontal="center" vertical="center"/>
    </xf>
    <xf numFmtId="0" fontId="5" fillId="2" borderId="64" xfId="1" applyFont="1" applyFill="1" applyBorder="1" applyAlignment="1" applyProtection="1">
      <alignment horizontal="distributed" vertical="center"/>
      <protection locked="0"/>
    </xf>
    <xf numFmtId="0" fontId="9" fillId="2" borderId="65" xfId="1" applyFont="1" applyFill="1" applyBorder="1" applyAlignment="1" applyProtection="1">
      <alignment horizontal="distributed" vertical="center"/>
      <protection locked="0"/>
    </xf>
    <xf numFmtId="0" fontId="9" fillId="2" borderId="66" xfId="1" applyFont="1" applyFill="1" applyBorder="1" applyAlignment="1" applyProtection="1">
      <alignment horizontal="distributed" vertical="center"/>
      <protection locked="0"/>
    </xf>
    <xf numFmtId="0" fontId="18" fillId="7" borderId="67" xfId="1" applyFont="1" applyFill="1" applyBorder="1" applyAlignment="1" applyProtection="1">
      <alignment horizontal="center" vertical="center"/>
      <protection locked="0"/>
    </xf>
    <xf numFmtId="0" fontId="18" fillId="7" borderId="65" xfId="1" applyFont="1" applyFill="1" applyBorder="1" applyAlignment="1" applyProtection="1">
      <alignment horizontal="center" vertical="center"/>
      <protection locked="0"/>
    </xf>
    <xf numFmtId="0" fontId="12" fillId="2" borderId="65" xfId="1" applyFont="1" applyFill="1" applyBorder="1" applyAlignment="1" applyProtection="1">
      <alignment horizontal="center" vertical="center"/>
      <protection locked="0"/>
    </xf>
    <xf numFmtId="0" fontId="12" fillId="2" borderId="66" xfId="1" applyFont="1" applyFill="1" applyBorder="1" applyAlignment="1" applyProtection="1">
      <alignment horizontal="center" vertical="center"/>
      <protection locked="0"/>
    </xf>
    <xf numFmtId="0" fontId="13" fillId="2" borderId="67" xfId="1" applyFont="1" applyFill="1" applyBorder="1" applyAlignment="1" applyProtection="1">
      <alignment horizontal="center" vertical="center"/>
      <protection locked="0"/>
    </xf>
    <xf numFmtId="0" fontId="13" fillId="2" borderId="65"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9" xfId="1" applyFont="1" applyFill="1" applyBorder="1" applyAlignment="1" applyProtection="1">
      <alignment horizontal="center" vertical="center" shrinkToFit="1"/>
    </xf>
    <xf numFmtId="0" fontId="13" fillId="4" borderId="65"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5" fillId="2" borderId="69" xfId="1" applyFont="1" applyFill="1" applyBorder="1" applyAlignment="1" applyProtection="1">
      <alignment horizontal="left" vertical="center"/>
      <protection locked="0"/>
    </xf>
    <xf numFmtId="0" fontId="9" fillId="2" borderId="65" xfId="1" applyFont="1" applyFill="1" applyBorder="1" applyAlignment="1" applyProtection="1">
      <alignment horizontal="left" vertical="center"/>
      <protection locked="0"/>
    </xf>
    <xf numFmtId="0" fontId="9" fillId="2" borderId="47"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13" fillId="4" borderId="65"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4" borderId="67" xfId="1" applyFont="1" applyFill="1" applyBorder="1" applyAlignment="1" applyProtection="1">
      <alignment horizontal="center" vertical="center" shrinkToFit="1"/>
    </xf>
    <xf numFmtId="0" fontId="13" fillId="4" borderId="43" xfId="1" applyFont="1" applyFill="1" applyBorder="1" applyAlignment="1" applyProtection="1">
      <alignment horizontal="center" vertical="center" shrinkToFit="1"/>
    </xf>
    <xf numFmtId="0" fontId="5" fillId="2" borderId="69" xfId="1" applyFont="1" applyFill="1" applyBorder="1" applyAlignment="1" applyProtection="1">
      <alignment horizontal="center" vertical="center"/>
      <protection locked="0"/>
    </xf>
    <xf numFmtId="0" fontId="9" fillId="2" borderId="65"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12" fillId="2" borderId="70" xfId="1" applyFont="1" applyFill="1" applyBorder="1" applyAlignment="1" applyProtection="1">
      <alignment horizontal="center" vertical="center"/>
      <protection locked="0"/>
    </xf>
    <xf numFmtId="0" fontId="12" fillId="2" borderId="63" xfId="1" applyFont="1" applyFill="1" applyBorder="1" applyAlignment="1" applyProtection="1">
      <alignment horizontal="center" vertical="center"/>
      <protection locked="0"/>
    </xf>
    <xf numFmtId="0" fontId="11" fillId="2" borderId="51" xfId="1" applyFont="1" applyFill="1" applyBorder="1" applyAlignment="1" applyProtection="1">
      <alignment horizontal="left" wrapText="1"/>
      <protection locked="0"/>
    </xf>
    <xf numFmtId="0" fontId="11" fillId="2" borderId="0" xfId="1" applyFont="1" applyFill="1" applyBorder="1" applyAlignment="1" applyProtection="1">
      <alignment horizontal="left" wrapText="1"/>
      <protection locked="0"/>
    </xf>
    <xf numFmtId="0" fontId="9" fillId="2" borderId="64" xfId="1" applyFont="1" applyFill="1" applyBorder="1" applyAlignment="1" applyProtection="1">
      <alignment horizontal="left" vertical="center" wrapText="1"/>
      <protection locked="0"/>
    </xf>
    <xf numFmtId="0" fontId="9" fillId="2" borderId="66" xfId="1" applyFont="1" applyFill="1" applyBorder="1" applyAlignment="1" applyProtection="1">
      <alignment horizontal="left" vertical="center"/>
      <protection locked="0"/>
    </xf>
    <xf numFmtId="0" fontId="9" fillId="2" borderId="61"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13" fillId="8" borderId="65" xfId="1" applyFont="1" applyFill="1" applyBorder="1" applyAlignment="1" applyProtection="1">
      <alignment horizontal="center" vertical="center"/>
      <protection locked="0"/>
    </xf>
    <xf numFmtId="0" fontId="13" fillId="8" borderId="44"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20" fillId="2" borderId="0" xfId="1" applyFont="1" applyFill="1" applyAlignment="1" applyProtection="1">
      <alignment horizontal="center" vertical="center" wrapText="1"/>
      <protection locked="0"/>
    </xf>
    <xf numFmtId="0" fontId="21" fillId="2" borderId="0" xfId="1" applyFont="1" applyFill="1" applyAlignment="1" applyProtection="1">
      <alignment horizontal="center" vertical="center" shrinkToFit="1"/>
      <protection locked="0"/>
    </xf>
    <xf numFmtId="0" fontId="5" fillId="2" borderId="64"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textRotation="255" wrapText="1"/>
      <protection locked="0"/>
    </xf>
    <xf numFmtId="0" fontId="19" fillId="2" borderId="0" xfId="1" applyFont="1" applyFill="1" applyBorder="1" applyAlignment="1" applyProtection="1">
      <alignment horizontal="center" vertical="center" textRotation="255" wrapText="1"/>
      <protection locked="0"/>
    </xf>
    <xf numFmtId="0" fontId="9" fillId="2" borderId="65"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5" fillId="2" borderId="65"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13" fillId="8" borderId="65" xfId="1" applyFont="1" applyFill="1" applyBorder="1" applyAlignment="1" applyProtection="1">
      <alignment horizontal="center" vertical="center" shrinkToFit="1"/>
      <protection locked="0"/>
    </xf>
    <xf numFmtId="0" fontId="13" fillId="8" borderId="10" xfId="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71"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71" xfId="1" applyFont="1" applyFill="1" applyBorder="1" applyAlignment="1" applyProtection="1">
      <alignment vertical="center"/>
      <protection locked="0"/>
    </xf>
    <xf numFmtId="0" fontId="9" fillId="2" borderId="42" xfId="1" applyFont="1" applyFill="1" applyBorder="1" applyAlignment="1" applyProtection="1">
      <alignment vertical="center"/>
      <protection locked="0"/>
    </xf>
    <xf numFmtId="0" fontId="13" fillId="8" borderId="5" xfId="1" applyFont="1" applyFill="1" applyBorder="1" applyAlignment="1" applyProtection="1">
      <alignment horizontal="center" vertical="center"/>
      <protection locked="0"/>
    </xf>
    <xf numFmtId="0" fontId="13" fillId="8" borderId="6" xfId="1" applyFont="1" applyFill="1" applyBorder="1" applyAlignment="1" applyProtection="1">
      <alignment horizontal="center" vertical="center"/>
      <protection locked="0"/>
    </xf>
    <xf numFmtId="0" fontId="13" fillId="8" borderId="41" xfId="1" applyFont="1" applyFill="1" applyBorder="1" applyAlignment="1" applyProtection="1">
      <alignment horizontal="center" vertical="center"/>
      <protection locked="0"/>
    </xf>
    <xf numFmtId="0" fontId="13" fillId="8" borderId="71"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3" fillId="8" borderId="67" xfId="1" applyFont="1" applyFill="1" applyBorder="1" applyAlignment="1" applyProtection="1">
      <alignment horizontal="center" vertical="center"/>
      <protection locked="0"/>
    </xf>
    <xf numFmtId="0" fontId="13" fillId="8" borderId="9" xfId="1" applyFont="1" applyFill="1" applyBorder="1" applyAlignment="1" applyProtection="1">
      <alignment horizontal="center" vertical="center"/>
      <protection locked="0"/>
    </xf>
    <xf numFmtId="0" fontId="13" fillId="8" borderId="10" xfId="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wrapText="1"/>
      <protection locked="0"/>
    </xf>
    <xf numFmtId="0" fontId="9" fillId="3" borderId="9" xfId="1" applyFont="1" applyFill="1" applyBorder="1" applyAlignment="1" applyProtection="1">
      <alignment horizontal="center" vertical="center"/>
      <protection locked="0"/>
    </xf>
    <xf numFmtId="0" fontId="9" fillId="2" borderId="7"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9" fillId="2" borderId="61" xfId="1" applyFont="1" applyFill="1" applyBorder="1" applyAlignment="1" applyProtection="1">
      <alignment horizontal="center" vertical="center"/>
      <protection locked="0"/>
    </xf>
    <xf numFmtId="1" fontId="13" fillId="4" borderId="64" xfId="1" applyNumberFormat="1" applyFont="1" applyFill="1" applyBorder="1" applyAlignment="1" applyProtection="1">
      <alignment horizontal="center" vertical="center"/>
    </xf>
    <xf numFmtId="1" fontId="13" fillId="4" borderId="65" xfId="1" applyNumberFormat="1" applyFont="1" applyFill="1" applyBorder="1" applyAlignment="1" applyProtection="1">
      <alignment horizontal="center" vertical="center"/>
    </xf>
    <xf numFmtId="1" fontId="13" fillId="4" borderId="61" xfId="1" applyNumberFormat="1" applyFont="1" applyFill="1" applyBorder="1" applyAlignment="1" applyProtection="1">
      <alignment horizontal="center" vertical="center"/>
    </xf>
    <xf numFmtId="1" fontId="13" fillId="4" borderId="44" xfId="1" applyNumberFormat="1" applyFont="1" applyFill="1" applyBorder="1" applyAlignment="1" applyProtection="1">
      <alignment horizontal="center" vertical="center"/>
    </xf>
    <xf numFmtId="0" fontId="12" fillId="2" borderId="14" xfId="1" applyFont="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3" fillId="2" borderId="73" xfId="1" applyFont="1" applyFill="1" applyBorder="1" applyAlignment="1" applyProtection="1">
      <alignment horizontal="center" vertical="center"/>
      <protection locked="0"/>
    </xf>
    <xf numFmtId="0" fontId="13" fillId="2" borderId="74" xfId="1"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protection locked="0"/>
    </xf>
    <xf numFmtId="2" fontId="8" fillId="8"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shrinkToFit="1"/>
      <protection locked="0"/>
    </xf>
    <xf numFmtId="0" fontId="9" fillId="2" borderId="76" xfId="1" applyFont="1" applyFill="1" applyBorder="1" applyAlignment="1" applyProtection="1">
      <alignment horizontal="center" vertical="center" shrinkToFit="1"/>
      <protection locked="0"/>
    </xf>
    <xf numFmtId="0" fontId="9" fillId="2" borderId="7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4"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11" fillId="2" borderId="71" xfId="1" applyFont="1" applyFill="1" applyBorder="1" applyAlignment="1" applyProtection="1">
      <alignment horizontal="center" wrapText="1"/>
      <protection locked="0"/>
    </xf>
    <xf numFmtId="0" fontId="11" fillId="2" borderId="0" xfId="1" applyFont="1" applyFill="1" applyAlignment="1" applyProtection="1">
      <alignment horizontal="left" vertical="top" wrapText="1"/>
      <protection locked="0"/>
    </xf>
    <xf numFmtId="0" fontId="12" fillId="2" borderId="78" xfId="1" applyFont="1" applyFill="1" applyBorder="1" applyAlignment="1" applyProtection="1">
      <alignment horizontal="center" vertical="center" wrapText="1"/>
      <protection locked="0"/>
    </xf>
    <xf numFmtId="0" fontId="12" fillId="2" borderId="79"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8" fillId="6" borderId="78" xfId="1" applyFont="1" applyFill="1" applyBorder="1" applyAlignment="1" applyProtection="1">
      <alignment wrapText="1"/>
      <protection locked="0"/>
    </xf>
    <xf numFmtId="0" fontId="8" fillId="6" borderId="79" xfId="1" applyFont="1" applyFill="1" applyBorder="1" applyAlignment="1" applyProtection="1">
      <alignment wrapText="1"/>
      <protection locked="0"/>
    </xf>
    <xf numFmtId="0" fontId="12" fillId="2" borderId="79" xfId="1" applyFont="1" applyFill="1" applyBorder="1" applyAlignment="1" applyProtection="1">
      <alignment horizontal="center" wrapText="1"/>
      <protection locked="0"/>
    </xf>
    <xf numFmtId="0" fontId="12" fillId="2" borderId="80" xfId="1" applyFont="1" applyFill="1" applyBorder="1" applyAlignment="1" applyProtection="1">
      <alignment horizontal="center" wrapText="1"/>
      <protection locked="0"/>
    </xf>
    <xf numFmtId="0" fontId="5" fillId="2" borderId="81" xfId="1" applyFont="1" applyFill="1" applyBorder="1" applyAlignment="1" applyProtection="1">
      <alignment horizontal="center" vertical="center" wrapText="1"/>
      <protection locked="0"/>
    </xf>
    <xf numFmtId="0" fontId="5" fillId="2" borderId="81" xfId="1" applyFont="1" applyFill="1" applyBorder="1" applyAlignment="1" applyProtection="1">
      <alignment horizontal="center" vertical="center"/>
      <protection locked="0"/>
    </xf>
    <xf numFmtId="0" fontId="5" fillId="2" borderId="82" xfId="1" applyFont="1" applyFill="1" applyBorder="1" applyAlignment="1" applyProtection="1">
      <alignment horizontal="center" vertical="center"/>
      <protection locked="0"/>
    </xf>
    <xf numFmtId="0" fontId="5" fillId="2" borderId="72" xfId="1" applyFont="1" applyFill="1" applyBorder="1" applyAlignment="1" applyProtection="1">
      <alignment horizontal="center" vertical="center"/>
      <protection locked="0"/>
    </xf>
    <xf numFmtId="0" fontId="5" fillId="2" borderId="73"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wrapText="1" shrinkToFit="1"/>
      <protection locked="0"/>
    </xf>
    <xf numFmtId="0" fontId="5" fillId="0" borderId="7"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wrapText="1" shrinkToFit="1"/>
      <protection locked="0"/>
    </xf>
    <xf numFmtId="0" fontId="5" fillId="0" borderId="0" xfId="1" applyFont="1" applyBorder="1" applyAlignment="1" applyProtection="1">
      <alignment horizontal="center" vertical="center" wrapText="1" shrinkToFit="1"/>
      <protection locked="0"/>
    </xf>
    <xf numFmtId="0" fontId="5" fillId="0" borderId="13" xfId="1" applyFont="1" applyBorder="1" applyAlignment="1" applyProtection="1">
      <alignment horizontal="center" vertical="center" wrapText="1" shrinkToFit="1"/>
      <protection locked="0"/>
    </xf>
    <xf numFmtId="0" fontId="5" fillId="0" borderId="9" xfId="1" applyFont="1" applyBorder="1" applyAlignment="1" applyProtection="1">
      <alignment horizontal="center" vertical="center" wrapText="1" shrinkToFit="1"/>
      <protection locked="0"/>
    </xf>
    <xf numFmtId="0" fontId="5" fillId="0" borderId="10" xfId="1" applyFont="1" applyBorder="1" applyAlignment="1" applyProtection="1">
      <alignment horizontal="center" vertical="center" wrapText="1" shrinkToFit="1"/>
      <protection locked="0"/>
    </xf>
    <xf numFmtId="0" fontId="5" fillId="0" borderId="11" xfId="1" applyFont="1" applyBorder="1" applyAlignment="1" applyProtection="1">
      <alignment horizontal="center" vertical="center" wrapText="1" shrinkToFi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7"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wrapText="1"/>
      <protection locked="0"/>
    </xf>
    <xf numFmtId="0" fontId="19" fillId="2" borderId="13" xfId="1" applyFont="1" applyFill="1" applyBorder="1" applyAlignment="1" applyProtection="1">
      <alignment horizontal="center" vertical="center" wrapText="1"/>
      <protection locked="0"/>
    </xf>
    <xf numFmtId="0" fontId="19" fillId="2" borderId="9" xfId="1" applyFont="1" applyFill="1" applyBorder="1" applyAlignment="1" applyProtection="1">
      <alignment horizontal="center" vertical="center" wrapText="1"/>
      <protection locked="0"/>
    </xf>
    <xf numFmtId="0" fontId="19" fillId="2" borderId="10"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2" fontId="23" fillId="8" borderId="5" xfId="1" applyNumberFormat="1" applyFont="1" applyFill="1" applyBorder="1" applyAlignment="1" applyProtection="1">
      <alignment horizontal="center" vertical="center" shrinkToFit="1"/>
      <protection locked="0"/>
    </xf>
    <xf numFmtId="2" fontId="23" fillId="8" borderId="6" xfId="1" applyNumberFormat="1" applyFont="1" applyFill="1" applyBorder="1" applyAlignment="1" applyProtection="1">
      <alignment horizontal="center" vertical="center" shrinkToFit="1"/>
      <protection locked="0"/>
    </xf>
    <xf numFmtId="2" fontId="23" fillId="8" borderId="7" xfId="1" applyNumberFormat="1" applyFont="1" applyFill="1" applyBorder="1" applyAlignment="1" applyProtection="1">
      <alignment horizontal="center" vertical="center" shrinkToFit="1"/>
      <protection locked="0"/>
    </xf>
    <xf numFmtId="2" fontId="23" fillId="8" borderId="14" xfId="1" applyNumberFormat="1" applyFont="1" applyFill="1" applyBorder="1" applyAlignment="1" applyProtection="1">
      <alignment horizontal="center" vertical="center" shrinkToFit="1"/>
      <protection locked="0"/>
    </xf>
    <xf numFmtId="2" fontId="23" fillId="8" borderId="0" xfId="1" applyNumberFormat="1" applyFont="1" applyFill="1" applyBorder="1" applyAlignment="1" applyProtection="1">
      <alignment horizontal="center" vertical="center" shrinkToFit="1"/>
      <protection locked="0"/>
    </xf>
    <xf numFmtId="2" fontId="23" fillId="8" borderId="13" xfId="1" applyNumberFormat="1" applyFont="1" applyFill="1" applyBorder="1" applyAlignment="1" applyProtection="1">
      <alignment horizontal="center" vertical="center" shrinkToFit="1"/>
      <protection locked="0"/>
    </xf>
    <xf numFmtId="2" fontId="23" fillId="8" borderId="9" xfId="1" applyNumberFormat="1" applyFont="1" applyFill="1" applyBorder="1" applyAlignment="1" applyProtection="1">
      <alignment horizontal="center" vertical="center" shrinkToFit="1"/>
      <protection locked="0"/>
    </xf>
    <xf numFmtId="2" fontId="23" fillId="8" borderId="10" xfId="1" applyNumberFormat="1" applyFont="1" applyFill="1" applyBorder="1" applyAlignment="1" applyProtection="1">
      <alignment horizontal="center" vertical="center" shrinkToFit="1"/>
      <protection locked="0"/>
    </xf>
    <xf numFmtId="2" fontId="23" fillId="8" borderId="11" xfId="1" applyNumberFormat="1" applyFont="1" applyFill="1" applyBorder="1" applyAlignment="1" applyProtection="1">
      <alignment horizontal="center" vertical="center" shrinkToFit="1"/>
      <protection locked="0"/>
    </xf>
    <xf numFmtId="2" fontId="24" fillId="0" borderId="5" xfId="1" applyNumberFormat="1" applyFont="1" applyFill="1" applyBorder="1" applyAlignment="1" applyProtection="1">
      <alignment horizontal="center" vertical="center"/>
    </xf>
    <xf numFmtId="2" fontId="24" fillId="0" borderId="6" xfId="1" applyNumberFormat="1" applyFont="1" applyFill="1" applyBorder="1" applyAlignment="1" applyProtection="1">
      <alignment horizontal="center" vertical="center"/>
    </xf>
    <xf numFmtId="2" fontId="24" fillId="0" borderId="14" xfId="1" applyNumberFormat="1" applyFont="1" applyFill="1" applyBorder="1" applyAlignment="1" applyProtection="1">
      <alignment horizontal="center" vertical="center"/>
    </xf>
    <xf numFmtId="2" fontId="24" fillId="0" borderId="0" xfId="1" applyNumberFormat="1" applyFont="1" applyFill="1" applyBorder="1" applyAlignment="1" applyProtection="1">
      <alignment horizontal="center" vertical="center"/>
    </xf>
    <xf numFmtId="2" fontId="24" fillId="0" borderId="9" xfId="1" applyNumberFormat="1" applyFont="1" applyFill="1" applyBorder="1" applyAlignment="1" applyProtection="1">
      <alignment horizontal="center" vertical="center"/>
    </xf>
    <xf numFmtId="2" fontId="24" fillId="0" borderId="10" xfId="1" applyNumberFormat="1" applyFont="1" applyFill="1" applyBorder="1" applyAlignment="1" applyProtection="1">
      <alignment horizontal="center" vertical="center"/>
    </xf>
    <xf numFmtId="2" fontId="24" fillId="0" borderId="85" xfId="1" applyNumberFormat="1" applyFont="1" applyFill="1" applyBorder="1" applyAlignment="1" applyProtection="1">
      <alignment horizontal="center" vertical="center"/>
    </xf>
    <xf numFmtId="2" fontId="24" fillId="0" borderId="7" xfId="1" applyNumberFormat="1" applyFont="1" applyFill="1" applyBorder="1" applyAlignment="1" applyProtection="1">
      <alignment horizontal="center" vertical="center"/>
    </xf>
    <xf numFmtId="2" fontId="24" fillId="0" borderId="86" xfId="1" applyNumberFormat="1" applyFont="1" applyFill="1" applyBorder="1" applyAlignment="1" applyProtection="1">
      <alignment horizontal="center" vertical="center"/>
    </xf>
    <xf numFmtId="2" fontId="24" fillId="0" borderId="13" xfId="1" applyNumberFormat="1" applyFont="1" applyFill="1" applyBorder="1" applyAlignment="1" applyProtection="1">
      <alignment horizontal="center" vertical="center"/>
    </xf>
    <xf numFmtId="2" fontId="24" fillId="0" borderId="87" xfId="1" applyNumberFormat="1" applyFont="1" applyFill="1" applyBorder="1" applyAlignment="1" applyProtection="1">
      <alignment horizontal="center" vertical="center"/>
    </xf>
    <xf numFmtId="2" fontId="24" fillId="0" borderId="11" xfId="1" applyNumberFormat="1" applyFont="1" applyFill="1" applyBorder="1" applyAlignment="1" applyProtection="1">
      <alignment horizontal="center" vertical="center"/>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3" borderId="75" xfId="1" applyFont="1" applyFill="1" applyBorder="1" applyAlignment="1" applyProtection="1">
      <alignment horizontal="center" vertical="center" shrinkToFit="1"/>
      <protection locked="0"/>
    </xf>
    <xf numFmtId="0" fontId="9" fillId="3" borderId="76" xfId="1" applyFont="1" applyFill="1" applyBorder="1" applyAlignment="1" applyProtection="1">
      <alignment horizontal="center" vertical="center" shrinkToFit="1"/>
      <protection locked="0"/>
    </xf>
    <xf numFmtId="0" fontId="9" fillId="3" borderId="77" xfId="1" applyFont="1" applyFill="1" applyBorder="1" applyAlignment="1" applyProtection="1">
      <alignment horizontal="center" vertical="center" shrinkToFit="1"/>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5" fillId="2" borderId="77" xfId="1" applyFont="1" applyFill="1" applyBorder="1" applyAlignment="1" applyProtection="1">
      <alignment horizontal="center" vertical="center"/>
      <protection locked="0"/>
    </xf>
    <xf numFmtId="0" fontId="12" fillId="2" borderId="75" xfId="1" applyFont="1" applyFill="1" applyBorder="1" applyAlignment="1" applyProtection="1">
      <alignment horizontal="center" vertical="center" wrapText="1"/>
      <protection locked="0"/>
    </xf>
    <xf numFmtId="0" fontId="12" fillId="2" borderId="76" xfId="1" applyFont="1" applyFill="1" applyBorder="1" applyAlignment="1" applyProtection="1">
      <alignment horizontal="center" vertical="center" wrapText="1"/>
      <protection locked="0"/>
    </xf>
    <xf numFmtId="0" fontId="12" fillId="2" borderId="83"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77"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72" xfId="1" applyFont="1" applyFill="1" applyBorder="1" applyAlignment="1" applyProtection="1">
      <alignment horizontal="center" vertical="center"/>
      <protection locked="0"/>
    </xf>
    <xf numFmtId="0" fontId="13" fillId="3" borderId="73" xfId="1" applyFont="1" applyFill="1" applyBorder="1" applyAlignment="1" applyProtection="1">
      <alignment horizontal="center" vertical="center"/>
      <protection locked="0"/>
    </xf>
    <xf numFmtId="0" fontId="13" fillId="3" borderId="7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23" fillId="2" borderId="5" xfId="1" applyNumberFormat="1" applyFont="1" applyFill="1" applyBorder="1" applyAlignment="1" applyProtection="1">
      <alignment horizontal="center" vertical="center" shrinkToFit="1"/>
      <protection locked="0"/>
    </xf>
    <xf numFmtId="2" fontId="23" fillId="2" borderId="6" xfId="1" applyNumberFormat="1" applyFont="1" applyFill="1" applyBorder="1" applyAlignment="1" applyProtection="1">
      <alignment horizontal="center" vertical="center" shrinkToFit="1"/>
      <protection locked="0"/>
    </xf>
    <xf numFmtId="2" fontId="23" fillId="2" borderId="7" xfId="1" applyNumberFormat="1" applyFont="1" applyFill="1" applyBorder="1" applyAlignment="1" applyProtection="1">
      <alignment horizontal="center" vertical="center" shrinkToFit="1"/>
      <protection locked="0"/>
    </xf>
    <xf numFmtId="2" fontId="23" fillId="2" borderId="14" xfId="1" applyNumberFormat="1" applyFont="1" applyFill="1" applyBorder="1" applyAlignment="1" applyProtection="1">
      <alignment horizontal="center" vertical="center" shrinkToFit="1"/>
      <protection locked="0"/>
    </xf>
    <xf numFmtId="2" fontId="23" fillId="2" borderId="0" xfId="1" applyNumberFormat="1" applyFont="1" applyFill="1" applyBorder="1" applyAlignment="1" applyProtection="1">
      <alignment horizontal="center" vertical="center" shrinkToFit="1"/>
      <protection locked="0"/>
    </xf>
    <xf numFmtId="2" fontId="23" fillId="2" borderId="13" xfId="1" applyNumberFormat="1" applyFont="1" applyFill="1" applyBorder="1" applyAlignment="1" applyProtection="1">
      <alignment horizontal="center" vertical="center" shrinkToFit="1"/>
      <protection locked="0"/>
    </xf>
    <xf numFmtId="2" fontId="23" fillId="2" borderId="9" xfId="1" applyNumberFormat="1" applyFont="1" applyFill="1" applyBorder="1" applyAlignment="1" applyProtection="1">
      <alignment horizontal="center" vertical="center" shrinkToFit="1"/>
      <protection locked="0"/>
    </xf>
    <xf numFmtId="2" fontId="23" fillId="2" borderId="10" xfId="1" applyNumberFormat="1" applyFont="1" applyFill="1" applyBorder="1" applyAlignment="1" applyProtection="1">
      <alignment horizontal="center" vertical="center" shrinkToFit="1"/>
      <protection locked="0"/>
    </xf>
    <xf numFmtId="2" fontId="23" fillId="2" borderId="11" xfId="1" applyNumberFormat="1" applyFont="1" applyFill="1" applyBorder="1" applyAlignment="1" applyProtection="1">
      <alignment horizontal="center" vertical="center" shrinkToFit="1"/>
      <protection locked="0"/>
    </xf>
    <xf numFmtId="0" fontId="23" fillId="2" borderId="5" xfId="1" applyFont="1" applyFill="1" applyBorder="1" applyAlignment="1" applyProtection="1">
      <alignment horizontal="center" vertical="center" shrinkToFit="1"/>
      <protection locked="0"/>
    </xf>
    <xf numFmtId="0" fontId="23" fillId="2" borderId="6" xfId="1" applyFont="1" applyFill="1" applyBorder="1" applyAlignment="1" applyProtection="1">
      <alignment horizontal="center" vertical="center" shrinkToFit="1"/>
      <protection locked="0"/>
    </xf>
    <xf numFmtId="0" fontId="23" fillId="2" borderId="7"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13"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10" xfId="1" applyFont="1" applyFill="1" applyBorder="1" applyAlignment="1" applyProtection="1">
      <alignment horizontal="center" vertical="center" shrinkToFit="1"/>
      <protection locked="0"/>
    </xf>
    <xf numFmtId="0" fontId="23" fillId="2" borderId="11"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2" borderId="77"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72" xfId="1" applyFont="1" applyFill="1" applyBorder="1" applyAlignment="1" applyProtection="1">
      <alignment horizontal="center" vertical="center" wrapText="1"/>
      <protection locked="0"/>
    </xf>
    <xf numFmtId="0" fontId="5" fillId="2" borderId="73" xfId="1" applyFont="1" applyFill="1" applyBorder="1" applyAlignment="1" applyProtection="1">
      <alignment horizontal="center" vertical="center" wrapText="1"/>
      <protection locked="0"/>
    </xf>
    <xf numFmtId="0" fontId="5" fillId="2" borderId="74" xfId="1" applyFont="1" applyFill="1" applyBorder="1" applyAlignment="1" applyProtection="1">
      <alignment horizontal="center" vertical="center" wrapText="1"/>
      <protection locked="0"/>
    </xf>
    <xf numFmtId="0" fontId="5" fillId="2" borderId="75" xfId="1" applyFont="1" applyFill="1" applyBorder="1" applyAlignment="1" applyProtection="1">
      <alignment horizontal="center" vertical="center" wrapText="1"/>
      <protection locked="0"/>
    </xf>
    <xf numFmtId="0" fontId="5" fillId="2" borderId="76" xfId="1" applyFont="1" applyFill="1" applyBorder="1" applyAlignment="1" applyProtection="1">
      <alignment horizontal="center" vertical="center" wrapText="1"/>
      <protection locked="0"/>
    </xf>
    <xf numFmtId="0" fontId="5" fillId="2" borderId="77" xfId="1" applyFont="1" applyFill="1" applyBorder="1" applyAlignment="1" applyProtection="1">
      <alignment horizontal="center" vertical="center" wrapText="1"/>
      <protection locked="0"/>
    </xf>
    <xf numFmtId="0" fontId="8" fillId="6" borderId="4" xfId="1" applyFont="1" applyFill="1" applyBorder="1" applyAlignment="1" applyProtection="1">
      <alignment horizontal="center" vertical="center"/>
      <protection locked="0"/>
    </xf>
    <xf numFmtId="0" fontId="8" fillId="6" borderId="1"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2" borderId="87" xfId="1" applyFont="1" applyFill="1" applyBorder="1" applyAlignment="1" applyProtection="1">
      <alignment horizontal="center" vertical="center"/>
      <protection locked="0"/>
    </xf>
    <xf numFmtId="2" fontId="8" fillId="9" borderId="4" xfId="1" applyNumberFormat="1" applyFont="1" applyFill="1" applyBorder="1" applyAlignment="1" applyProtection="1">
      <alignment horizontal="center" vertical="center" shrinkToFit="1"/>
      <protection locked="0"/>
    </xf>
    <xf numFmtId="0" fontId="8" fillId="9" borderId="4"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3" xfId="1" applyFont="1" applyFill="1" applyBorder="1" applyAlignment="1">
      <alignment horizontal="center" vertical="center" shrinkToFit="1"/>
    </xf>
    <xf numFmtId="0" fontId="13" fillId="2" borderId="74" xfId="1" applyFont="1" applyFill="1" applyBorder="1" applyAlignment="1">
      <alignment horizontal="center" vertical="center" shrinkToFit="1"/>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shrinkToFit="1"/>
      <protection locked="0"/>
    </xf>
    <xf numFmtId="0" fontId="9" fillId="2" borderId="75" xfId="1" applyFont="1" applyFill="1" applyBorder="1" applyAlignment="1">
      <alignment horizontal="center" vertical="center" shrinkToFit="1"/>
    </xf>
    <xf numFmtId="0" fontId="9" fillId="2" borderId="76" xfId="1" applyFont="1" applyFill="1" applyBorder="1" applyAlignment="1">
      <alignment horizontal="center" vertical="center" shrinkToFit="1"/>
    </xf>
    <xf numFmtId="0" fontId="9" fillId="2" borderId="77" xfId="1" applyFont="1" applyFill="1" applyBorder="1" applyAlignment="1">
      <alignment horizontal="center" vertical="center" shrinkToFit="1"/>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textRotation="255"/>
      <protection locked="0"/>
    </xf>
    <xf numFmtId="0" fontId="12" fillId="2" borderId="13" xfId="1" applyFont="1" applyFill="1" applyBorder="1" applyAlignment="1" applyProtection="1">
      <alignment horizontal="center" vertical="center" textRotation="255"/>
      <protection locked="0"/>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88"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8" fillId="6" borderId="89" xfId="1" applyFont="1" applyFill="1" applyBorder="1" applyAlignment="1" applyProtection="1">
      <alignment horizontal="center" vertical="center"/>
      <protection locked="0"/>
    </xf>
    <xf numFmtId="0" fontId="12" fillId="3" borderId="4"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right" vertical="center"/>
      <protection locked="0"/>
    </xf>
    <xf numFmtId="0" fontId="12" fillId="2" borderId="7" xfId="1" applyFont="1" applyFill="1" applyBorder="1" applyAlignment="1" applyProtection="1">
      <alignment horizontal="right" vertical="center"/>
      <protection locked="0"/>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72"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74" xfId="1" applyFont="1" applyFill="1" applyBorder="1" applyAlignment="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9" fillId="2" borderId="90"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2" fillId="3" borderId="0" xfId="1" applyFont="1" applyFill="1" applyAlignment="1">
      <alignment horizontal="left" vertical="top"/>
    </xf>
    <xf numFmtId="0" fontId="12" fillId="0" borderId="14"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protection locked="0"/>
    </xf>
    <xf numFmtId="0" fontId="5" fillId="2" borderId="1"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wrapText="1"/>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wrapText="1"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2" borderId="0" xfId="1" applyFont="1" applyFill="1" applyAlignment="1" applyProtection="1">
      <alignment horizontal="left" shrinkToFit="1"/>
      <protection locked="0"/>
    </xf>
    <xf numFmtId="0" fontId="5" fillId="3" borderId="5" xfId="1" applyFont="1" applyFill="1" applyBorder="1" applyAlignment="1" applyProtection="1">
      <alignment horizontal="center" vertical="center" wrapText="1"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11" fillId="2" borderId="4" xfId="1"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4" fillId="5" borderId="5" xfId="1" applyFont="1" applyFill="1" applyBorder="1" applyAlignment="1" applyProtection="1">
      <alignment horizontal="right" vertical="center"/>
      <protection locked="0"/>
    </xf>
    <xf numFmtId="0" fontId="14" fillId="5" borderId="6" xfId="1" applyFont="1" applyFill="1" applyBorder="1" applyAlignment="1" applyProtection="1">
      <alignment horizontal="right" vertical="center"/>
      <protection locked="0"/>
    </xf>
    <xf numFmtId="0" fontId="14" fillId="5" borderId="25" xfId="1" applyFont="1" applyFill="1" applyBorder="1" applyAlignment="1" applyProtection="1">
      <alignment horizontal="right" vertical="center"/>
      <protection locked="0"/>
    </xf>
    <xf numFmtId="0" fontId="14" fillId="5" borderId="23" xfId="1" applyFont="1" applyFill="1" applyBorder="1" applyAlignment="1" applyProtection="1">
      <alignment horizontal="right" vertical="center"/>
      <protection locked="0"/>
    </xf>
    <xf numFmtId="0" fontId="21" fillId="2" borderId="0" xfId="1" applyFont="1" applyFill="1" applyAlignment="1" applyProtection="1">
      <alignment horizontal="center" vertical="center" wrapText="1"/>
      <protection locked="0"/>
    </xf>
    <xf numFmtId="0" fontId="8" fillId="4" borderId="78" xfId="1" applyFont="1" applyFill="1" applyBorder="1" applyAlignment="1" applyProtection="1">
      <alignment wrapText="1"/>
      <protection locked="0"/>
    </xf>
    <xf numFmtId="0" fontId="8" fillId="4" borderId="79" xfId="1" applyFont="1" applyFill="1" applyBorder="1" applyAlignment="1" applyProtection="1">
      <alignment wrapText="1"/>
      <protection locked="0"/>
    </xf>
    <xf numFmtId="0" fontId="9" fillId="2" borderId="75"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77" xfId="1" applyFont="1" applyFill="1" applyBorder="1" applyAlignment="1">
      <alignment horizontal="center" vertical="center"/>
    </xf>
  </cellXfs>
  <cellStyles count="3">
    <cellStyle name="標準" xfId="0" builtinId="0"/>
    <cellStyle name="標準 2" xfId="1"/>
    <cellStyle name="標準 2 2" xfId="2"/>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180975</xdr:rowOff>
        </xdr:from>
        <xdr:to>
          <xdr:col>25</xdr:col>
          <xdr:colOff>66675</xdr:colOff>
          <xdr:row>264</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9525</xdr:rowOff>
        </xdr:from>
        <xdr:to>
          <xdr:col>19</xdr:col>
          <xdr:colOff>66675</xdr:colOff>
          <xdr:row>265</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9525</xdr:rowOff>
        </xdr:from>
        <xdr:to>
          <xdr:col>9</xdr:col>
          <xdr:colOff>85725</xdr:colOff>
          <xdr:row>266</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1058" name="Check Box 34" hidden="1">
                <a:extLst>
                  <a:ext uri="{63B3BB69-23CF-44E3-9099-C40C66FF867C}">
                    <a14:compatExt spid="_x0000_s105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9" name="Check Box 35" hidden="1">
                <a:extLst>
                  <a:ext uri="{63B3BB69-23CF-44E3-9099-C40C66FF867C}">
                    <a14:compatExt spid="_x0000_s105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60" name="Check Box 36" hidden="1">
                <a:extLst>
                  <a:ext uri="{63B3BB69-23CF-44E3-9099-C40C66FF867C}">
                    <a14:compatExt spid="_x0000_s106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1063" name="Check Box 39" hidden="1">
                <a:extLst>
                  <a:ext uri="{63B3BB69-23CF-44E3-9099-C40C66FF867C}">
                    <a14:compatExt spid="_x0000_s1063"/>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064" name="Check Box 40" hidden="1">
                <a:extLst>
                  <a:ext uri="{63B3BB69-23CF-44E3-9099-C40C66FF867C}">
                    <a14:compatExt spid="_x0000_s1064"/>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065" name="Check Box 41" hidden="1">
                <a:extLst>
                  <a:ext uri="{63B3BB69-23CF-44E3-9099-C40C66FF867C}">
                    <a14:compatExt spid="_x0000_s1065"/>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066" name="Check Box 42" hidden="1">
                <a:extLst>
                  <a:ext uri="{63B3BB69-23CF-44E3-9099-C40C66FF867C}">
                    <a14:compatExt spid="_x0000_s1066"/>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1067" name="Check Box 43" hidden="1">
                <a:extLst>
                  <a:ext uri="{63B3BB69-23CF-44E3-9099-C40C66FF867C}">
                    <a14:compatExt spid="_x0000_s10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68" name="Check Box 44" hidden="1">
                <a:extLst>
                  <a:ext uri="{63B3BB69-23CF-44E3-9099-C40C66FF867C}">
                    <a14:compatExt spid="_x0000_s10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69" name="Check Box 45" hidden="1">
                <a:extLst>
                  <a:ext uri="{63B3BB69-23CF-44E3-9099-C40C66FF867C}">
                    <a14:compatExt spid="_x0000_s10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1070" name="Check Box 46" hidden="1">
                <a:extLst>
                  <a:ext uri="{63B3BB69-23CF-44E3-9099-C40C66FF867C}">
                    <a14:compatExt spid="_x0000_s10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1" name="Check Box 47" hidden="1">
                <a:extLst>
                  <a:ext uri="{63B3BB69-23CF-44E3-9099-C40C66FF867C}">
                    <a14:compatExt spid="_x0000_s10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2" name="Check Box 48" hidden="1">
                <a:extLst>
                  <a:ext uri="{63B3BB69-23CF-44E3-9099-C40C66FF867C}">
                    <a14:compatExt spid="_x0000_s10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1073" name="Check Box 49" hidden="1">
                <a:extLst>
                  <a:ext uri="{63B3BB69-23CF-44E3-9099-C40C66FF867C}">
                    <a14:compatExt spid="_x0000_s10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4" name="Check Box 50" hidden="1">
                <a:extLst>
                  <a:ext uri="{63B3BB69-23CF-44E3-9099-C40C66FF867C}">
                    <a14:compatExt spid="_x0000_s10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5" name="Check Box 51" hidden="1">
                <a:extLst>
                  <a:ext uri="{63B3BB69-23CF-44E3-9099-C40C66FF867C}">
                    <a14:compatExt spid="_x0000_s10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1076" name="Check Box 52" hidden="1">
                <a:extLst>
                  <a:ext uri="{63B3BB69-23CF-44E3-9099-C40C66FF867C}">
                    <a14:compatExt spid="_x0000_s107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7" name="Check Box 53" hidden="1">
                <a:extLst>
                  <a:ext uri="{63B3BB69-23CF-44E3-9099-C40C66FF867C}">
                    <a14:compatExt spid="_x0000_s107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8" name="Check Box 54" hidden="1">
                <a:extLst>
                  <a:ext uri="{63B3BB69-23CF-44E3-9099-C40C66FF867C}">
                    <a14:compatExt spid="_x0000_s107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1079" name="Check Box 55" hidden="1">
                <a:extLst>
                  <a:ext uri="{63B3BB69-23CF-44E3-9099-C40C66FF867C}">
                    <a14:compatExt spid="_x0000_s10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80" name="Check Box 56" hidden="1">
                <a:extLst>
                  <a:ext uri="{63B3BB69-23CF-44E3-9099-C40C66FF867C}">
                    <a14:compatExt spid="_x0000_s10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81" name="Check Box 57" hidden="1">
                <a:extLst>
                  <a:ext uri="{63B3BB69-23CF-44E3-9099-C40C66FF867C}">
                    <a14:compatExt spid="_x0000_s10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0</xdr:rowOff>
        </xdr:from>
        <xdr:to>
          <xdr:col>9</xdr:col>
          <xdr:colOff>0</xdr:colOff>
          <xdr:row>257</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1099" name="Check Box 75" hidden="1">
                <a:extLst>
                  <a:ext uri="{63B3BB69-23CF-44E3-9099-C40C66FF867C}">
                    <a14:compatExt spid="_x0000_s109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00" name="Check Box 76" hidden="1">
                <a:extLst>
                  <a:ext uri="{63B3BB69-23CF-44E3-9099-C40C66FF867C}">
                    <a14:compatExt spid="_x0000_s110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01" name="Check Box 77" hidden="1">
                <a:extLst>
                  <a:ext uri="{63B3BB69-23CF-44E3-9099-C40C66FF867C}">
                    <a14:compatExt spid="_x0000_s110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180975</xdr:rowOff>
        </xdr:from>
        <xdr:to>
          <xdr:col>25</xdr:col>
          <xdr:colOff>66675</xdr:colOff>
          <xdr:row>264</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9525</xdr:rowOff>
        </xdr:from>
        <xdr:to>
          <xdr:col>19</xdr:col>
          <xdr:colOff>66675</xdr:colOff>
          <xdr:row>265</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9525</xdr:rowOff>
        </xdr:from>
        <xdr:to>
          <xdr:col>9</xdr:col>
          <xdr:colOff>85725</xdr:colOff>
          <xdr:row>266</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2082" name="Check Box 34" hidden="1">
                <a:extLst>
                  <a:ext uri="{63B3BB69-23CF-44E3-9099-C40C66FF867C}">
                    <a14:compatExt spid="_x0000_s2082"/>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3" name="Check Box 35" hidden="1">
                <a:extLst>
                  <a:ext uri="{63B3BB69-23CF-44E3-9099-C40C66FF867C}">
                    <a14:compatExt spid="_x0000_s2083"/>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4" name="Check Box 36" hidden="1">
                <a:extLst>
                  <a:ext uri="{63B3BB69-23CF-44E3-9099-C40C66FF867C}">
                    <a14:compatExt spid="_x0000_s2084"/>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2087" name="Check Box 39" hidden="1">
                <a:extLst>
                  <a:ext uri="{63B3BB69-23CF-44E3-9099-C40C66FF867C}">
                    <a14:compatExt spid="_x0000_s2087"/>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088" name="Check Box 40" hidden="1">
                <a:extLst>
                  <a:ext uri="{63B3BB69-23CF-44E3-9099-C40C66FF867C}">
                    <a14:compatExt spid="_x0000_s2088"/>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089" name="Check Box 41" hidden="1">
                <a:extLst>
                  <a:ext uri="{63B3BB69-23CF-44E3-9099-C40C66FF867C}">
                    <a14:compatExt spid="_x0000_s2089"/>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090" name="Check Box 42" hidden="1">
                <a:extLst>
                  <a:ext uri="{63B3BB69-23CF-44E3-9099-C40C66FF867C}">
                    <a14:compatExt spid="_x0000_s2090"/>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2091" name="Check Box 43" hidden="1">
                <a:extLst>
                  <a:ext uri="{63B3BB69-23CF-44E3-9099-C40C66FF867C}">
                    <a14:compatExt spid="_x0000_s20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2" name="Check Box 44" hidden="1">
                <a:extLst>
                  <a:ext uri="{63B3BB69-23CF-44E3-9099-C40C66FF867C}">
                    <a14:compatExt spid="_x0000_s20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3" name="Check Box 45" hidden="1">
                <a:extLst>
                  <a:ext uri="{63B3BB69-23CF-44E3-9099-C40C66FF867C}">
                    <a14:compatExt spid="_x0000_s20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2094" name="Check Box 46" hidden="1">
                <a:extLst>
                  <a:ext uri="{63B3BB69-23CF-44E3-9099-C40C66FF867C}">
                    <a14:compatExt spid="_x0000_s20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5" name="Check Box 47" hidden="1">
                <a:extLst>
                  <a:ext uri="{63B3BB69-23CF-44E3-9099-C40C66FF867C}">
                    <a14:compatExt spid="_x0000_s20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6" name="Check Box 48" hidden="1">
                <a:extLst>
                  <a:ext uri="{63B3BB69-23CF-44E3-9099-C40C66FF867C}">
                    <a14:compatExt spid="_x0000_s20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2097" name="Check Box 49" hidden="1">
                <a:extLst>
                  <a:ext uri="{63B3BB69-23CF-44E3-9099-C40C66FF867C}">
                    <a14:compatExt spid="_x0000_s20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8" name="Check Box 50" hidden="1">
                <a:extLst>
                  <a:ext uri="{63B3BB69-23CF-44E3-9099-C40C66FF867C}">
                    <a14:compatExt spid="_x0000_s20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9" name="Check Box 51" hidden="1">
                <a:extLst>
                  <a:ext uri="{63B3BB69-23CF-44E3-9099-C40C66FF867C}">
                    <a14:compatExt spid="_x0000_s20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2100" name="Check Box 52" hidden="1">
                <a:extLst>
                  <a:ext uri="{63B3BB69-23CF-44E3-9099-C40C66FF867C}">
                    <a14:compatExt spid="_x0000_s21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1" name="Check Box 53" hidden="1">
                <a:extLst>
                  <a:ext uri="{63B3BB69-23CF-44E3-9099-C40C66FF867C}">
                    <a14:compatExt spid="_x0000_s21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2" name="Check Box 54" hidden="1">
                <a:extLst>
                  <a:ext uri="{63B3BB69-23CF-44E3-9099-C40C66FF867C}">
                    <a14:compatExt spid="_x0000_s21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2103" name="Check Box 55" hidden="1">
                <a:extLst>
                  <a:ext uri="{63B3BB69-23CF-44E3-9099-C40C66FF867C}">
                    <a14:compatExt spid="_x0000_s21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4" name="Check Box 56" hidden="1">
                <a:extLst>
                  <a:ext uri="{63B3BB69-23CF-44E3-9099-C40C66FF867C}">
                    <a14:compatExt spid="_x0000_s21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5" name="Check Box 57" hidden="1">
                <a:extLst>
                  <a:ext uri="{63B3BB69-23CF-44E3-9099-C40C66FF867C}">
                    <a14:compatExt spid="_x0000_s21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28575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0</xdr:rowOff>
        </xdr:from>
        <xdr:to>
          <xdr:col>9</xdr:col>
          <xdr:colOff>0</xdr:colOff>
          <xdr:row>257</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2123" name="Check Box 75" hidden="1">
                <a:extLst>
                  <a:ext uri="{63B3BB69-23CF-44E3-9099-C40C66FF867C}">
                    <a14:compatExt spid="_x0000_s212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24" name="Check Box 76" hidden="1">
                <a:extLst>
                  <a:ext uri="{63B3BB69-23CF-44E3-9099-C40C66FF867C}">
                    <a14:compatExt spid="_x0000_s212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25" name="Check Box 77" hidden="1">
                <a:extLst>
                  <a:ext uri="{63B3BB69-23CF-44E3-9099-C40C66FF867C}">
                    <a14:compatExt spid="_x0000_s212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2</xdr:col>
      <xdr:colOff>0</xdr:colOff>
      <xdr:row>1</xdr:row>
      <xdr:rowOff>0</xdr:rowOff>
    </xdr:from>
    <xdr:to>
      <xdr:col>8</xdr:col>
      <xdr:colOff>57150</xdr:colOff>
      <xdr:row>2</xdr:row>
      <xdr:rowOff>152400</xdr:rowOff>
    </xdr:to>
    <xdr:sp macro="" textlink="">
      <xdr:nvSpPr>
        <xdr:cNvPr id="87" name="正方形/長方形 86"/>
        <xdr:cNvSpPr/>
      </xdr:nvSpPr>
      <xdr:spPr>
        <a:xfrm>
          <a:off x="295275" y="209550"/>
          <a:ext cx="8858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6</xdr:col>
      <xdr:colOff>38100</xdr:colOff>
      <xdr:row>14</xdr:row>
      <xdr:rowOff>190499</xdr:rowOff>
    </xdr:from>
    <xdr:to>
      <xdr:col>10</xdr:col>
      <xdr:colOff>95250</xdr:colOff>
      <xdr:row>17</xdr:row>
      <xdr:rowOff>190497</xdr:rowOff>
    </xdr:to>
    <xdr:sp macro="" textlink="">
      <xdr:nvSpPr>
        <xdr:cNvPr id="88" name="円/楕円 87"/>
        <xdr:cNvSpPr/>
      </xdr:nvSpPr>
      <xdr:spPr>
        <a:xfrm>
          <a:off x="895350" y="234314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85725</xdr:colOff>
      <xdr:row>9</xdr:row>
      <xdr:rowOff>76199</xdr:rowOff>
    </xdr:from>
    <xdr:to>
      <xdr:col>57</xdr:col>
      <xdr:colOff>161925</xdr:colOff>
      <xdr:row>14</xdr:row>
      <xdr:rowOff>9524</xdr:rowOff>
    </xdr:to>
    <xdr:sp macro="" textlink="">
      <xdr:nvSpPr>
        <xdr:cNvPr id="89" name="角丸四角形 88"/>
        <xdr:cNvSpPr/>
      </xdr:nvSpPr>
      <xdr:spPr>
        <a:xfrm>
          <a:off x="4143375" y="1485899"/>
          <a:ext cx="41243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a:t>
          </a:r>
          <a:r>
            <a:rPr kumimoji="1" lang="ja-JP" altLang="ja-JP" sz="1000" b="0" i="0" u="none" strike="noStrike" kern="0" cap="none" spc="0" normalizeH="0" baseline="0" noProof="0">
              <a:ln>
                <a:noFill/>
              </a:ln>
              <a:solidFill>
                <a:prstClr val="white"/>
              </a:solidFill>
              <a:effectLst/>
              <a:uLnTx/>
              <a:uFillTx/>
              <a:latin typeface="+mn-lt"/>
              <a:ea typeface="+mn-ea"/>
              <a:cs typeface="+mn-cs"/>
            </a:rPr>
            <a:t>「</a:t>
          </a:r>
          <a:r>
            <a:rPr kumimoji="1" lang="ja-JP" altLang="en-US" sz="1000" b="0" i="0" u="none" strike="noStrike" kern="0" cap="none" spc="0" normalizeH="0" baseline="0" noProof="0">
              <a:ln>
                <a:noFill/>
              </a:ln>
              <a:solidFill>
                <a:prstClr val="white"/>
              </a:solidFill>
              <a:effectLst/>
              <a:uLnTx/>
              <a:uFillTx/>
              <a:latin typeface="+mn-lt"/>
              <a:ea typeface="+mn-ea"/>
              <a:cs typeface="+mn-cs"/>
            </a:rPr>
            <a:t>３</a:t>
          </a:r>
          <a:r>
            <a:rPr kumimoji="1" lang="ja-JP" altLang="ja-JP" sz="1000" b="0" i="0" u="none" strike="noStrike" kern="0" cap="none" spc="0" normalizeH="0" baseline="0" noProof="0">
              <a:ln>
                <a:noFill/>
              </a:ln>
              <a:solidFill>
                <a:prstClr val="white"/>
              </a:solidFill>
              <a:effectLst/>
              <a:uLnTx/>
              <a:uFillTx/>
              <a:latin typeface="+mn-lt"/>
              <a:ea typeface="+mn-ea"/>
              <a:cs typeface="+mn-cs"/>
            </a:rPr>
            <a:t>　請求月初日の職員の雇用状況」の</a:t>
          </a:r>
          <a:r>
            <a:rPr kumimoji="1" lang="ja-JP" altLang="en-US" sz="1000" b="0" i="0" u="none" strike="noStrike" kern="0" cap="none" spc="0" normalizeH="0" baseline="0" noProof="0">
              <a:ln>
                <a:noFill/>
              </a:ln>
              <a:solidFill>
                <a:prstClr val="white"/>
              </a:solidFill>
              <a:effectLst/>
              <a:uLnTx/>
              <a:uFillTx/>
              <a:latin typeface="+mn-lt"/>
              <a:ea typeface="+mn-ea"/>
              <a:cs typeface="+mn-cs"/>
            </a:rPr>
            <a:t>幼稚園教職員</a:t>
          </a:r>
          <a:r>
            <a:rPr kumimoji="1" lang="ja-JP" altLang="ja-JP" sz="1000" b="0" i="0" u="none" strike="noStrike" kern="0" cap="none" spc="0" normalizeH="0" baseline="0" noProof="0">
              <a:ln>
                <a:noFill/>
              </a:ln>
              <a:solidFill>
                <a:prstClr val="white"/>
              </a:solidFill>
              <a:effectLst/>
              <a:uLnTx/>
              <a:uFillTx/>
              <a:latin typeface="+mn-lt"/>
              <a:ea typeface="+mn-ea"/>
              <a:cs typeface="+mn-cs"/>
            </a:rPr>
            <a:t>の</a:t>
          </a:r>
          <a:r>
            <a:rPr kumimoji="1" lang="ja-JP" altLang="en-US" sz="1000" b="0" i="0" u="none" strike="noStrike" kern="0" cap="none" spc="0" normalizeH="0" baseline="0" noProof="0">
              <a:ln>
                <a:noFill/>
              </a:ln>
              <a:solidFill>
                <a:prstClr val="white"/>
              </a:solidFill>
              <a:effectLst/>
              <a:uLnTx/>
              <a:uFillTx/>
              <a:latin typeface="+mn-lt"/>
              <a:ea typeface="+mn-ea"/>
              <a:cs typeface="+mn-cs"/>
            </a:rPr>
            <a:t>合計人数及び</a:t>
          </a:r>
          <a:r>
            <a:rPr kumimoji="1" lang="ja-JP" altLang="ja-JP" sz="1000" b="0" i="0" u="none" strike="noStrike" kern="0" cap="none" spc="0" normalizeH="0" baseline="0" noProof="0">
              <a:ln>
                <a:noFill/>
              </a:ln>
              <a:solidFill>
                <a:prstClr val="white"/>
              </a:solidFill>
              <a:effectLst/>
              <a:uLnTx/>
              <a:uFillTx/>
              <a:latin typeface="+mn-lt"/>
              <a:ea typeface="+mn-ea"/>
              <a:cs typeface="+mn-cs"/>
            </a:rPr>
            <a:t>合計労働時間数</a:t>
          </a:r>
          <a:r>
            <a:rPr kumimoji="1" lang="ja-JP" altLang="en-US" sz="1000" b="0" i="0" u="none" strike="noStrike" kern="0" cap="none" spc="0" normalizeH="0" baseline="0" noProof="0">
              <a:ln>
                <a:noFill/>
              </a:ln>
              <a:solidFill>
                <a:prstClr val="white"/>
              </a:solidFill>
              <a:effectLst/>
              <a:uLnTx/>
              <a:uFillTx/>
              <a:latin typeface="+mn-lt"/>
              <a:ea typeface="+mn-ea"/>
              <a:cs typeface="+mn-cs"/>
            </a:rPr>
            <a:t>が</a:t>
          </a:r>
          <a:r>
            <a:rPr kumimoji="1" lang="ja-JP" altLang="ja-JP" sz="1000" b="0" i="0" u="none" strike="noStrike" kern="0" cap="none" spc="0" normalizeH="0" baseline="0" noProof="0">
              <a:ln>
                <a:noFill/>
              </a:ln>
              <a:solidFill>
                <a:prstClr val="white"/>
              </a:solidFill>
              <a:effectLst/>
              <a:uLnTx/>
              <a:uFillTx/>
              <a:latin typeface="+mn-lt"/>
              <a:ea typeface="+mn-ea"/>
              <a:cs typeface="+mn-cs"/>
            </a:rPr>
            <a:t>転記</a:t>
          </a:r>
          <a:r>
            <a:rPr kumimoji="1" lang="ja-JP" altLang="en-US" sz="1000" b="0" i="0" u="none" strike="noStrike" kern="0" cap="none" spc="0" normalizeH="0" baseline="0" noProof="0">
              <a:ln>
                <a:noFill/>
              </a:ln>
              <a:solidFill>
                <a:prstClr val="white"/>
              </a:solidFill>
              <a:effectLst/>
              <a:uLnTx/>
              <a:uFillTx/>
              <a:latin typeface="+mn-lt"/>
              <a:ea typeface="+mn-ea"/>
              <a:cs typeface="+mn-cs"/>
            </a:rPr>
            <a:t>されます。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xdr:col>
      <xdr:colOff>120037</xdr:colOff>
      <xdr:row>11</xdr:row>
      <xdr:rowOff>71437</xdr:rowOff>
    </xdr:from>
    <xdr:to>
      <xdr:col>29</xdr:col>
      <xdr:colOff>85725</xdr:colOff>
      <xdr:row>15</xdr:row>
      <xdr:rowOff>83693</xdr:rowOff>
    </xdr:to>
    <xdr:cxnSp macro="">
      <xdr:nvCxnSpPr>
        <xdr:cNvPr id="90" name="直線矢印コネクタ 89"/>
        <xdr:cNvCxnSpPr>
          <a:stCxn id="89" idx="1"/>
          <a:endCxn id="88" idx="7"/>
        </xdr:cNvCxnSpPr>
      </xdr:nvCxnSpPr>
      <xdr:spPr>
        <a:xfrm flipH="1">
          <a:off x="1472587" y="1824037"/>
          <a:ext cx="2670788" cy="6028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19049</xdr:rowOff>
    </xdr:from>
    <xdr:to>
      <xdr:col>35</xdr:col>
      <xdr:colOff>19050</xdr:colOff>
      <xdr:row>18</xdr:row>
      <xdr:rowOff>19047</xdr:rowOff>
    </xdr:to>
    <xdr:sp macro="" textlink="">
      <xdr:nvSpPr>
        <xdr:cNvPr id="91" name="円/楕円 90"/>
        <xdr:cNvSpPr/>
      </xdr:nvSpPr>
      <xdr:spPr>
        <a:xfrm>
          <a:off x="4333875" y="236219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72412</xdr:colOff>
      <xdr:row>13</xdr:row>
      <xdr:rowOff>114300</xdr:rowOff>
    </xdr:from>
    <xdr:to>
      <xdr:col>36</xdr:col>
      <xdr:colOff>100987</xdr:colOff>
      <xdr:row>15</xdr:row>
      <xdr:rowOff>102743</xdr:rowOff>
    </xdr:to>
    <xdr:cxnSp macro="">
      <xdr:nvCxnSpPr>
        <xdr:cNvPr id="92" name="直線矢印コネクタ 91"/>
        <xdr:cNvCxnSpPr>
          <a:endCxn id="91" idx="7"/>
        </xdr:cNvCxnSpPr>
      </xdr:nvCxnSpPr>
      <xdr:spPr>
        <a:xfrm flipH="1">
          <a:off x="4911112" y="2076450"/>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15</xdr:row>
      <xdr:rowOff>19050</xdr:rowOff>
    </xdr:from>
    <xdr:to>
      <xdr:col>24</xdr:col>
      <xdr:colOff>0</xdr:colOff>
      <xdr:row>18</xdr:row>
      <xdr:rowOff>19048</xdr:rowOff>
    </xdr:to>
    <xdr:sp macro="" textlink="">
      <xdr:nvSpPr>
        <xdr:cNvPr id="94" name="円/楕円 93"/>
        <xdr:cNvSpPr/>
      </xdr:nvSpPr>
      <xdr:spPr>
        <a:xfrm>
          <a:off x="2609850" y="2362200"/>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95250</xdr:colOff>
      <xdr:row>12</xdr:row>
      <xdr:rowOff>0</xdr:rowOff>
    </xdr:from>
    <xdr:to>
      <xdr:col>29</xdr:col>
      <xdr:colOff>148612</xdr:colOff>
      <xdr:row>15</xdr:row>
      <xdr:rowOff>19050</xdr:rowOff>
    </xdr:to>
    <xdr:cxnSp macro="">
      <xdr:nvCxnSpPr>
        <xdr:cNvPr id="95" name="直線矢印コネクタ 94"/>
        <xdr:cNvCxnSpPr/>
      </xdr:nvCxnSpPr>
      <xdr:spPr>
        <a:xfrm flipH="1">
          <a:off x="3095625" y="1924050"/>
          <a:ext cx="1110637"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38</xdr:row>
      <xdr:rowOff>171450</xdr:rowOff>
    </xdr:from>
    <xdr:to>
      <xdr:col>50</xdr:col>
      <xdr:colOff>85725</xdr:colOff>
      <xdr:row>47</xdr:row>
      <xdr:rowOff>76200</xdr:rowOff>
    </xdr:to>
    <xdr:sp macro="" textlink="">
      <xdr:nvSpPr>
        <xdr:cNvPr id="98" name="角丸四角形 97"/>
        <xdr:cNvSpPr/>
      </xdr:nvSpPr>
      <xdr:spPr>
        <a:xfrm>
          <a:off x="3781425" y="6477000"/>
          <a:ext cx="3543300"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1</xdr:col>
      <xdr:colOff>76200</xdr:colOff>
      <xdr:row>31</xdr:row>
      <xdr:rowOff>76200</xdr:rowOff>
    </xdr:from>
    <xdr:to>
      <xdr:col>6</xdr:col>
      <xdr:colOff>19050</xdr:colOff>
      <xdr:row>34</xdr:row>
      <xdr:rowOff>97970</xdr:rowOff>
    </xdr:to>
    <xdr:sp macro="" textlink="">
      <xdr:nvSpPr>
        <xdr:cNvPr id="99" name="円/楕円 98"/>
        <xdr:cNvSpPr/>
      </xdr:nvSpPr>
      <xdr:spPr>
        <a:xfrm>
          <a:off x="200025" y="5334000"/>
          <a:ext cx="676275"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53362</xdr:colOff>
      <xdr:row>34</xdr:row>
      <xdr:rowOff>25037</xdr:rowOff>
    </xdr:from>
    <xdr:to>
      <xdr:col>27</xdr:col>
      <xdr:colOff>28576</xdr:colOff>
      <xdr:row>41</xdr:row>
      <xdr:rowOff>47626</xdr:rowOff>
    </xdr:to>
    <xdr:cxnSp macro="">
      <xdr:nvCxnSpPr>
        <xdr:cNvPr id="100" name="直線矢印コネクタ 99"/>
        <xdr:cNvCxnSpPr>
          <a:endCxn id="99" idx="5"/>
        </xdr:cNvCxnSpPr>
      </xdr:nvCxnSpPr>
      <xdr:spPr>
        <a:xfrm flipH="1" flipV="1">
          <a:off x="777262" y="5759087"/>
          <a:ext cx="3004164"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109</xdr:row>
      <xdr:rowOff>66675</xdr:rowOff>
    </xdr:from>
    <xdr:to>
      <xdr:col>57</xdr:col>
      <xdr:colOff>47625</xdr:colOff>
      <xdr:row>112</xdr:row>
      <xdr:rowOff>114300</xdr:rowOff>
    </xdr:to>
    <xdr:sp macro="" textlink="">
      <xdr:nvSpPr>
        <xdr:cNvPr id="106" name="円/楕円 105"/>
        <xdr:cNvSpPr/>
      </xdr:nvSpPr>
      <xdr:spPr>
        <a:xfrm>
          <a:off x="4010026" y="17554575"/>
          <a:ext cx="4143374"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57150</xdr:colOff>
      <xdr:row>145</xdr:row>
      <xdr:rowOff>38100</xdr:rowOff>
    </xdr:from>
    <xdr:to>
      <xdr:col>57</xdr:col>
      <xdr:colOff>295275</xdr:colOff>
      <xdr:row>148</xdr:row>
      <xdr:rowOff>152400</xdr:rowOff>
    </xdr:to>
    <xdr:sp macro="" textlink="">
      <xdr:nvSpPr>
        <xdr:cNvPr id="107" name="円/楕円 106"/>
        <xdr:cNvSpPr/>
      </xdr:nvSpPr>
      <xdr:spPr>
        <a:xfrm>
          <a:off x="6200775" y="2300287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108</xdr:row>
      <xdr:rowOff>66675</xdr:rowOff>
    </xdr:from>
    <xdr:to>
      <xdr:col>45</xdr:col>
      <xdr:colOff>131723</xdr:colOff>
      <xdr:row>145</xdr:row>
      <xdr:rowOff>121794</xdr:rowOff>
    </xdr:to>
    <xdr:cxnSp macro="">
      <xdr:nvCxnSpPr>
        <xdr:cNvPr id="108" name="直線矢印コネクタ 107"/>
        <xdr:cNvCxnSpPr>
          <a:endCxn id="107" idx="1"/>
        </xdr:cNvCxnSpPr>
      </xdr:nvCxnSpPr>
      <xdr:spPr>
        <a:xfrm>
          <a:off x="3495675" y="17402175"/>
          <a:ext cx="3027323" cy="568439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48986</xdr:colOff>
      <xdr:row>106</xdr:row>
      <xdr:rowOff>80282</xdr:rowOff>
    </xdr:from>
    <xdr:to>
      <xdr:col>29</xdr:col>
      <xdr:colOff>1</xdr:colOff>
      <xdr:row>110</xdr:row>
      <xdr:rowOff>138113</xdr:rowOff>
    </xdr:to>
    <xdr:cxnSp macro="">
      <xdr:nvCxnSpPr>
        <xdr:cNvPr id="109" name="直線矢印コネクタ 108"/>
        <xdr:cNvCxnSpPr/>
      </xdr:nvCxnSpPr>
      <xdr:spPr>
        <a:xfrm>
          <a:off x="3335111" y="17110982"/>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104</xdr:row>
      <xdr:rowOff>57149</xdr:rowOff>
    </xdr:from>
    <xdr:to>
      <xdr:col>25</xdr:col>
      <xdr:colOff>104775</xdr:colOff>
      <xdr:row>111</xdr:row>
      <xdr:rowOff>9524</xdr:rowOff>
    </xdr:to>
    <xdr:sp macro="" textlink="">
      <xdr:nvSpPr>
        <xdr:cNvPr id="110" name="角丸四角形 109"/>
        <xdr:cNvSpPr/>
      </xdr:nvSpPr>
      <xdr:spPr>
        <a:xfrm>
          <a:off x="466725" y="16783049"/>
          <a:ext cx="308610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xdr:col>
      <xdr:colOff>142875</xdr:colOff>
      <xdr:row>150</xdr:row>
      <xdr:rowOff>104213</xdr:rowOff>
    </xdr:from>
    <xdr:to>
      <xdr:col>56</xdr:col>
      <xdr:colOff>19050</xdr:colOff>
      <xdr:row>155</xdr:row>
      <xdr:rowOff>200024</xdr:rowOff>
    </xdr:to>
    <xdr:sp macro="" textlink="">
      <xdr:nvSpPr>
        <xdr:cNvPr id="112" name="円/楕円 111"/>
        <xdr:cNvSpPr/>
      </xdr:nvSpPr>
      <xdr:spPr>
        <a:xfrm>
          <a:off x="438150" y="23907188"/>
          <a:ext cx="7581900"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143</xdr:row>
      <xdr:rowOff>47625</xdr:rowOff>
    </xdr:from>
    <xdr:to>
      <xdr:col>41</xdr:col>
      <xdr:colOff>114300</xdr:colOff>
      <xdr:row>147</xdr:row>
      <xdr:rowOff>95250</xdr:rowOff>
    </xdr:to>
    <xdr:sp macro="" textlink="">
      <xdr:nvSpPr>
        <xdr:cNvPr id="113" name="角丸四角形 112"/>
        <xdr:cNvSpPr/>
      </xdr:nvSpPr>
      <xdr:spPr>
        <a:xfrm>
          <a:off x="85725" y="22707600"/>
          <a:ext cx="588645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6</xdr:col>
      <xdr:colOff>19050</xdr:colOff>
      <xdr:row>147</xdr:row>
      <xdr:rowOff>66675</xdr:rowOff>
    </xdr:from>
    <xdr:to>
      <xdr:col>10</xdr:col>
      <xdr:colOff>122465</xdr:colOff>
      <xdr:row>151</xdr:row>
      <xdr:rowOff>10206</xdr:rowOff>
    </xdr:to>
    <xdr:cxnSp macro="">
      <xdr:nvCxnSpPr>
        <xdr:cNvPr id="114" name="直線矢印コネクタ 113"/>
        <xdr:cNvCxnSpPr/>
      </xdr:nvCxnSpPr>
      <xdr:spPr>
        <a:xfrm>
          <a:off x="876300" y="2333625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156</xdr:row>
      <xdr:rowOff>38101</xdr:rowOff>
    </xdr:from>
    <xdr:to>
      <xdr:col>57</xdr:col>
      <xdr:colOff>304801</xdr:colOff>
      <xdr:row>161</xdr:row>
      <xdr:rowOff>76200</xdr:rowOff>
    </xdr:to>
    <xdr:sp macro="" textlink="">
      <xdr:nvSpPr>
        <xdr:cNvPr id="115" name="角丸四角形 114"/>
        <xdr:cNvSpPr/>
      </xdr:nvSpPr>
      <xdr:spPr>
        <a:xfrm>
          <a:off x="4371975" y="24812626"/>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47625</xdr:colOff>
      <xdr:row>158</xdr:row>
      <xdr:rowOff>180975</xdr:rowOff>
    </xdr:from>
    <xdr:to>
      <xdr:col>31</xdr:col>
      <xdr:colOff>38101</xdr:colOff>
      <xdr:row>161</xdr:row>
      <xdr:rowOff>34198</xdr:rowOff>
    </xdr:to>
    <xdr:cxnSp macro="">
      <xdr:nvCxnSpPr>
        <xdr:cNvPr id="116" name="直線矢印コネクタ 115"/>
        <xdr:cNvCxnSpPr/>
      </xdr:nvCxnSpPr>
      <xdr:spPr>
        <a:xfrm flipH="1">
          <a:off x="3333750" y="25326975"/>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161</xdr:row>
      <xdr:rowOff>81823</xdr:rowOff>
    </xdr:from>
    <xdr:to>
      <xdr:col>53</xdr:col>
      <xdr:colOff>85725</xdr:colOff>
      <xdr:row>165</xdr:row>
      <xdr:rowOff>85725</xdr:rowOff>
    </xdr:to>
    <xdr:sp macro="" textlink="">
      <xdr:nvSpPr>
        <xdr:cNvPr id="117" name="円/楕円 116"/>
        <xdr:cNvSpPr/>
      </xdr:nvSpPr>
      <xdr:spPr>
        <a:xfrm>
          <a:off x="438150" y="25799323"/>
          <a:ext cx="7372350"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173</xdr:row>
      <xdr:rowOff>123825</xdr:rowOff>
    </xdr:from>
    <xdr:to>
      <xdr:col>52</xdr:col>
      <xdr:colOff>38100</xdr:colOff>
      <xdr:row>177</xdr:row>
      <xdr:rowOff>85725</xdr:rowOff>
    </xdr:to>
    <xdr:sp macro="" textlink="">
      <xdr:nvSpPr>
        <xdr:cNvPr id="118" name="円/楕円 117"/>
        <xdr:cNvSpPr/>
      </xdr:nvSpPr>
      <xdr:spPr>
        <a:xfrm>
          <a:off x="371475" y="27984450"/>
          <a:ext cx="7153275"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123825</xdr:colOff>
      <xdr:row>170</xdr:row>
      <xdr:rowOff>38100</xdr:rowOff>
    </xdr:from>
    <xdr:to>
      <xdr:col>33</xdr:col>
      <xdr:colOff>38100</xdr:colOff>
      <xdr:row>173</xdr:row>
      <xdr:rowOff>114300</xdr:rowOff>
    </xdr:to>
    <xdr:cxnSp macro="">
      <xdr:nvCxnSpPr>
        <xdr:cNvPr id="119" name="直線矢印コネクタ 118"/>
        <xdr:cNvCxnSpPr/>
      </xdr:nvCxnSpPr>
      <xdr:spPr>
        <a:xfrm flipH="1">
          <a:off x="3733800" y="27327225"/>
          <a:ext cx="9906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166</xdr:row>
      <xdr:rowOff>104774</xdr:rowOff>
    </xdr:from>
    <xdr:to>
      <xdr:col>57</xdr:col>
      <xdr:colOff>295274</xdr:colOff>
      <xdr:row>173</xdr:row>
      <xdr:rowOff>85724</xdr:rowOff>
    </xdr:to>
    <xdr:sp macro="" textlink="">
      <xdr:nvSpPr>
        <xdr:cNvPr id="120" name="角丸四角形 119"/>
        <xdr:cNvSpPr/>
      </xdr:nvSpPr>
      <xdr:spPr>
        <a:xfrm>
          <a:off x="4533900" y="26774774"/>
          <a:ext cx="3867149"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27</xdr:col>
      <xdr:colOff>0</xdr:colOff>
      <xdr:row>179</xdr:row>
      <xdr:rowOff>57150</xdr:rowOff>
    </xdr:from>
    <xdr:to>
      <xdr:col>52</xdr:col>
      <xdr:colOff>180974</xdr:colOff>
      <xdr:row>182</xdr:row>
      <xdr:rowOff>0</xdr:rowOff>
    </xdr:to>
    <xdr:sp macro="" textlink="">
      <xdr:nvSpPr>
        <xdr:cNvPr id="121" name="角丸四角形 120"/>
        <xdr:cNvSpPr/>
      </xdr:nvSpPr>
      <xdr:spPr>
        <a:xfrm>
          <a:off x="3752850" y="28860750"/>
          <a:ext cx="3914774"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12</xdr:col>
      <xdr:colOff>0</xdr:colOff>
      <xdr:row>180</xdr:row>
      <xdr:rowOff>66674</xdr:rowOff>
    </xdr:from>
    <xdr:to>
      <xdr:col>16</xdr:col>
      <xdr:colOff>47625</xdr:colOff>
      <xdr:row>183</xdr:row>
      <xdr:rowOff>95249</xdr:rowOff>
    </xdr:to>
    <xdr:sp macro="" textlink="">
      <xdr:nvSpPr>
        <xdr:cNvPr id="122" name="円/楕円 121"/>
        <xdr:cNvSpPr/>
      </xdr:nvSpPr>
      <xdr:spPr>
        <a:xfrm>
          <a:off x="1762125" y="29060774"/>
          <a:ext cx="542925"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28575</xdr:colOff>
      <xdr:row>180</xdr:row>
      <xdr:rowOff>66674</xdr:rowOff>
    </xdr:from>
    <xdr:to>
      <xdr:col>26</xdr:col>
      <xdr:colOff>123825</xdr:colOff>
      <xdr:row>181</xdr:row>
      <xdr:rowOff>80962</xdr:rowOff>
    </xdr:to>
    <xdr:cxnSp macro="">
      <xdr:nvCxnSpPr>
        <xdr:cNvPr id="123" name="直線矢印コネクタ 122"/>
        <xdr:cNvCxnSpPr/>
      </xdr:nvCxnSpPr>
      <xdr:spPr>
        <a:xfrm flipH="1">
          <a:off x="2286000" y="29060774"/>
          <a:ext cx="1447800" cy="2047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202</xdr:row>
      <xdr:rowOff>123824</xdr:rowOff>
    </xdr:from>
    <xdr:to>
      <xdr:col>50</xdr:col>
      <xdr:colOff>47625</xdr:colOff>
      <xdr:row>204</xdr:row>
      <xdr:rowOff>87951</xdr:rowOff>
    </xdr:to>
    <xdr:sp macro="" textlink="">
      <xdr:nvSpPr>
        <xdr:cNvPr id="124" name="円/楕円 123"/>
        <xdr:cNvSpPr/>
      </xdr:nvSpPr>
      <xdr:spPr>
        <a:xfrm>
          <a:off x="6629400" y="33137474"/>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196</xdr:row>
      <xdr:rowOff>133350</xdr:rowOff>
    </xdr:from>
    <xdr:to>
      <xdr:col>51</xdr:col>
      <xdr:colOff>85726</xdr:colOff>
      <xdr:row>202</xdr:row>
      <xdr:rowOff>28575</xdr:rowOff>
    </xdr:to>
    <xdr:sp macro="" textlink="">
      <xdr:nvSpPr>
        <xdr:cNvPr id="125" name="角丸四角形 124"/>
        <xdr:cNvSpPr/>
      </xdr:nvSpPr>
      <xdr:spPr>
        <a:xfrm>
          <a:off x="2952750" y="32061150"/>
          <a:ext cx="449580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42</xdr:col>
      <xdr:colOff>19050</xdr:colOff>
      <xdr:row>200</xdr:row>
      <xdr:rowOff>161925</xdr:rowOff>
    </xdr:from>
    <xdr:to>
      <xdr:col>46</xdr:col>
      <xdr:colOff>109539</xdr:colOff>
      <xdr:row>203</xdr:row>
      <xdr:rowOff>133349</xdr:rowOff>
    </xdr:to>
    <xdr:cxnSp macro="">
      <xdr:nvCxnSpPr>
        <xdr:cNvPr id="126" name="直線矢印コネクタ 125"/>
        <xdr:cNvCxnSpPr/>
      </xdr:nvCxnSpPr>
      <xdr:spPr>
        <a:xfrm>
          <a:off x="6000750" y="32813625"/>
          <a:ext cx="700089" cy="514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210</xdr:row>
      <xdr:rowOff>76201</xdr:rowOff>
    </xdr:from>
    <xdr:to>
      <xdr:col>52</xdr:col>
      <xdr:colOff>57151</xdr:colOff>
      <xdr:row>215</xdr:row>
      <xdr:rowOff>19051</xdr:rowOff>
    </xdr:to>
    <xdr:sp macro="" textlink="">
      <xdr:nvSpPr>
        <xdr:cNvPr id="128" name="円/楕円 127"/>
        <xdr:cNvSpPr/>
      </xdr:nvSpPr>
      <xdr:spPr>
        <a:xfrm>
          <a:off x="0" y="34842451"/>
          <a:ext cx="7543801" cy="895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66676</xdr:colOff>
      <xdr:row>206</xdr:row>
      <xdr:rowOff>161925</xdr:rowOff>
    </xdr:from>
    <xdr:to>
      <xdr:col>52</xdr:col>
      <xdr:colOff>161927</xdr:colOff>
      <xdr:row>209</xdr:row>
      <xdr:rowOff>76200</xdr:rowOff>
    </xdr:to>
    <xdr:sp macro="" textlink="">
      <xdr:nvSpPr>
        <xdr:cNvPr id="129" name="角丸四角形 128"/>
        <xdr:cNvSpPr/>
      </xdr:nvSpPr>
      <xdr:spPr>
        <a:xfrm>
          <a:off x="2819401" y="34166175"/>
          <a:ext cx="48291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17</xdr:col>
      <xdr:colOff>47625</xdr:colOff>
      <xdr:row>208</xdr:row>
      <xdr:rowOff>19050</xdr:rowOff>
    </xdr:from>
    <xdr:to>
      <xdr:col>20</xdr:col>
      <xdr:colOff>104776</xdr:colOff>
      <xdr:row>210</xdr:row>
      <xdr:rowOff>114300</xdr:rowOff>
    </xdr:to>
    <xdr:cxnSp macro="">
      <xdr:nvCxnSpPr>
        <xdr:cNvPr id="130" name="直線矢印コネクタ 129"/>
        <xdr:cNvCxnSpPr/>
      </xdr:nvCxnSpPr>
      <xdr:spPr>
        <a:xfrm flipH="1">
          <a:off x="2428875" y="34404300"/>
          <a:ext cx="428626"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228</xdr:row>
      <xdr:rowOff>171450</xdr:rowOff>
    </xdr:from>
    <xdr:to>
      <xdr:col>52</xdr:col>
      <xdr:colOff>200025</xdr:colOff>
      <xdr:row>232</xdr:row>
      <xdr:rowOff>28575</xdr:rowOff>
    </xdr:to>
    <xdr:sp macro="" textlink="">
      <xdr:nvSpPr>
        <xdr:cNvPr id="131" name="円/楕円 130"/>
        <xdr:cNvSpPr/>
      </xdr:nvSpPr>
      <xdr:spPr>
        <a:xfrm>
          <a:off x="0" y="38366700"/>
          <a:ext cx="7686675" cy="619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224</xdr:row>
      <xdr:rowOff>171450</xdr:rowOff>
    </xdr:from>
    <xdr:to>
      <xdr:col>57</xdr:col>
      <xdr:colOff>285750</xdr:colOff>
      <xdr:row>228</xdr:row>
      <xdr:rowOff>104775</xdr:rowOff>
    </xdr:to>
    <xdr:sp macro="" textlink="">
      <xdr:nvSpPr>
        <xdr:cNvPr id="132" name="角丸四角形 131"/>
        <xdr:cNvSpPr/>
      </xdr:nvSpPr>
      <xdr:spPr>
        <a:xfrm>
          <a:off x="2114550" y="37604700"/>
          <a:ext cx="6276975"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50</xdr:col>
      <xdr:colOff>76200</xdr:colOff>
      <xdr:row>227</xdr:row>
      <xdr:rowOff>66675</xdr:rowOff>
    </xdr:from>
    <xdr:to>
      <xdr:col>54</xdr:col>
      <xdr:colOff>2</xdr:colOff>
      <xdr:row>229</xdr:row>
      <xdr:rowOff>123825</xdr:rowOff>
    </xdr:to>
    <xdr:cxnSp macro="">
      <xdr:nvCxnSpPr>
        <xdr:cNvPr id="133" name="直線矢印コネクタ 132"/>
        <xdr:cNvCxnSpPr/>
      </xdr:nvCxnSpPr>
      <xdr:spPr>
        <a:xfrm flipH="1">
          <a:off x="7315200" y="38071425"/>
          <a:ext cx="533402"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234</xdr:row>
      <xdr:rowOff>142875</xdr:rowOff>
    </xdr:from>
    <xdr:to>
      <xdr:col>27</xdr:col>
      <xdr:colOff>19050</xdr:colOff>
      <xdr:row>237</xdr:row>
      <xdr:rowOff>76200</xdr:rowOff>
    </xdr:to>
    <xdr:cxnSp macro="">
      <xdr:nvCxnSpPr>
        <xdr:cNvPr id="134" name="直線矢印コネクタ 133"/>
        <xdr:cNvCxnSpPr>
          <a:stCxn id="135" idx="1"/>
        </xdr:cNvCxnSpPr>
      </xdr:nvCxnSpPr>
      <xdr:spPr>
        <a:xfrm flipH="1">
          <a:off x="3390900" y="39385875"/>
          <a:ext cx="381000"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233</xdr:row>
      <xdr:rowOff>28575</xdr:rowOff>
    </xdr:from>
    <xdr:to>
      <xdr:col>57</xdr:col>
      <xdr:colOff>285751</xdr:colOff>
      <xdr:row>236</xdr:row>
      <xdr:rowOff>66674</xdr:rowOff>
    </xdr:to>
    <xdr:sp macro="" textlink="">
      <xdr:nvSpPr>
        <xdr:cNvPr id="135" name="角丸四角形 134"/>
        <xdr:cNvSpPr/>
      </xdr:nvSpPr>
      <xdr:spPr>
        <a:xfrm>
          <a:off x="3771900" y="39081075"/>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1</xdr:col>
      <xdr:colOff>38100</xdr:colOff>
      <xdr:row>237</xdr:row>
      <xdr:rowOff>38100</xdr:rowOff>
    </xdr:from>
    <xdr:to>
      <xdr:col>53</xdr:col>
      <xdr:colOff>76200</xdr:colOff>
      <xdr:row>240</xdr:row>
      <xdr:rowOff>104775</xdr:rowOff>
    </xdr:to>
    <xdr:sp macro="" textlink="">
      <xdr:nvSpPr>
        <xdr:cNvPr id="136" name="円/楕円 135"/>
        <xdr:cNvSpPr/>
      </xdr:nvSpPr>
      <xdr:spPr>
        <a:xfrm>
          <a:off x="161925" y="39852600"/>
          <a:ext cx="76390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247</xdr:row>
      <xdr:rowOff>114300</xdr:rowOff>
    </xdr:from>
    <xdr:to>
      <xdr:col>52</xdr:col>
      <xdr:colOff>170576</xdr:colOff>
      <xdr:row>258</xdr:row>
      <xdr:rowOff>47624</xdr:rowOff>
    </xdr:to>
    <xdr:sp macro="" textlink="">
      <xdr:nvSpPr>
        <xdr:cNvPr id="137" name="円/楕円 136"/>
        <xdr:cNvSpPr/>
      </xdr:nvSpPr>
      <xdr:spPr>
        <a:xfrm>
          <a:off x="371475" y="41738550"/>
          <a:ext cx="7285751" cy="20288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57150</xdr:colOff>
      <xdr:row>241</xdr:row>
      <xdr:rowOff>47625</xdr:rowOff>
    </xdr:from>
    <xdr:to>
      <xdr:col>57</xdr:col>
      <xdr:colOff>142875</xdr:colOff>
      <xdr:row>244</xdr:row>
      <xdr:rowOff>133350</xdr:rowOff>
    </xdr:to>
    <xdr:sp macro="" textlink="">
      <xdr:nvSpPr>
        <xdr:cNvPr id="138" name="角丸四角形 137"/>
        <xdr:cNvSpPr/>
      </xdr:nvSpPr>
      <xdr:spPr>
        <a:xfrm>
          <a:off x="3200400" y="40624125"/>
          <a:ext cx="504825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人以上で、基本分単価に含まれる非常勤講師とは別に非常勤講師を配置している場合は、指導充実加配加算の対象となります。２名の非常勤講師を記載してください。</a:t>
          </a:r>
          <a:endParaRPr kumimoji="1" lang="ja-JP" altLang="en-US" sz="900"/>
        </a:p>
      </xdr:txBody>
    </xdr:sp>
    <xdr:clientData/>
  </xdr:twoCellAnchor>
  <xdr:twoCellAnchor>
    <xdr:from>
      <xdr:col>21</xdr:col>
      <xdr:colOff>38102</xdr:colOff>
      <xdr:row>244</xdr:row>
      <xdr:rowOff>38100</xdr:rowOff>
    </xdr:from>
    <xdr:to>
      <xdr:col>23</xdr:col>
      <xdr:colOff>47625</xdr:colOff>
      <xdr:row>247</xdr:row>
      <xdr:rowOff>180977</xdr:rowOff>
    </xdr:to>
    <xdr:cxnSp macro="">
      <xdr:nvCxnSpPr>
        <xdr:cNvPr id="139" name="直線矢印コネクタ 138"/>
        <xdr:cNvCxnSpPr/>
      </xdr:nvCxnSpPr>
      <xdr:spPr>
        <a:xfrm flipH="1">
          <a:off x="2914652" y="41090850"/>
          <a:ext cx="276223" cy="71437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268</xdr:row>
      <xdr:rowOff>38100</xdr:rowOff>
    </xdr:from>
    <xdr:to>
      <xdr:col>53</xdr:col>
      <xdr:colOff>114301</xdr:colOff>
      <xdr:row>286</xdr:row>
      <xdr:rowOff>0</xdr:rowOff>
    </xdr:to>
    <xdr:sp macro="" textlink="">
      <xdr:nvSpPr>
        <xdr:cNvPr id="142" name="円/楕円 141"/>
        <xdr:cNvSpPr/>
      </xdr:nvSpPr>
      <xdr:spPr>
        <a:xfrm>
          <a:off x="333375" y="4542472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47625</xdr:colOff>
      <xdr:row>258</xdr:row>
      <xdr:rowOff>19050</xdr:rowOff>
    </xdr:from>
    <xdr:to>
      <xdr:col>57</xdr:col>
      <xdr:colOff>304800</xdr:colOff>
      <xdr:row>268</xdr:row>
      <xdr:rowOff>19050</xdr:rowOff>
    </xdr:to>
    <xdr:sp macro="" textlink="">
      <xdr:nvSpPr>
        <xdr:cNvPr id="143" name="角丸四角形 142"/>
        <xdr:cNvSpPr/>
      </xdr:nvSpPr>
      <xdr:spPr>
        <a:xfrm>
          <a:off x="3952875" y="43738800"/>
          <a:ext cx="4457700" cy="1666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26</xdr:col>
      <xdr:colOff>66675</xdr:colOff>
      <xdr:row>264</xdr:row>
      <xdr:rowOff>85725</xdr:rowOff>
    </xdr:from>
    <xdr:to>
      <xdr:col>28</xdr:col>
      <xdr:colOff>38100</xdr:colOff>
      <xdr:row>268</xdr:row>
      <xdr:rowOff>38100</xdr:rowOff>
    </xdr:to>
    <xdr:cxnSp macro="">
      <xdr:nvCxnSpPr>
        <xdr:cNvPr id="144" name="直線矢印コネクタ 143"/>
        <xdr:cNvCxnSpPr/>
      </xdr:nvCxnSpPr>
      <xdr:spPr>
        <a:xfrm flipH="1">
          <a:off x="3676650" y="44777025"/>
          <a:ext cx="2667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262</xdr:row>
      <xdr:rowOff>161925</xdr:rowOff>
    </xdr:from>
    <xdr:to>
      <xdr:col>5</xdr:col>
      <xdr:colOff>47625</xdr:colOff>
      <xdr:row>266</xdr:row>
      <xdr:rowOff>164152</xdr:rowOff>
    </xdr:to>
    <xdr:sp macro="" textlink="">
      <xdr:nvSpPr>
        <xdr:cNvPr id="149" name="円/楕円 148"/>
        <xdr:cNvSpPr/>
      </xdr:nvSpPr>
      <xdr:spPr>
        <a:xfrm>
          <a:off x="114300" y="4451032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55" Type="http://schemas.openxmlformats.org/officeDocument/2006/relationships/ctrlProp" Target="../ctrlProps/ctrlProp129.xml"/><Relationship Id="rId63" Type="http://schemas.openxmlformats.org/officeDocument/2006/relationships/ctrlProp" Target="../ctrlProps/ctrlProp137.xml"/><Relationship Id="rId68" Type="http://schemas.openxmlformats.org/officeDocument/2006/relationships/ctrlProp" Target="../ctrlProps/ctrlProp142.xml"/><Relationship Id="rId76" Type="http://schemas.openxmlformats.org/officeDocument/2006/relationships/ctrlProp" Target="../ctrlProps/ctrlProp150.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drawing" Target="../drawings/drawing2.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74" Type="http://schemas.openxmlformats.org/officeDocument/2006/relationships/ctrlProp" Target="../ctrlProps/ctrlProp148.xml"/><Relationship Id="rId79" Type="http://schemas.openxmlformats.org/officeDocument/2006/relationships/ctrlProp" Target="../ctrlProps/ctrlProp153.xml"/><Relationship Id="rId5" Type="http://schemas.openxmlformats.org/officeDocument/2006/relationships/ctrlProp" Target="../ctrlProps/ctrlProp79.xml"/><Relationship Id="rId61" Type="http://schemas.openxmlformats.org/officeDocument/2006/relationships/ctrlProp" Target="../ctrlProps/ctrlProp135.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77" Type="http://schemas.openxmlformats.org/officeDocument/2006/relationships/ctrlProp" Target="../ctrlProps/ctrlProp151.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80"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Q449"/>
  <sheetViews>
    <sheetView tabSelected="1" showWhiteSpace="0" view="pageBreakPreview" zoomScaleNormal="100" zoomScaleSheetLayoutView="100" zoomScalePageLayoutView="85" workbookViewId="0">
      <selection activeCell="CG61" sqref="CG61"/>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89" t="s">
        <v>1</v>
      </c>
      <c r="Y1" s="90"/>
      <c r="Z1" s="90"/>
      <c r="AA1" s="90"/>
      <c r="AB1" s="91"/>
      <c r="AC1" s="92"/>
      <c r="AD1" s="92"/>
      <c r="AE1" s="92"/>
      <c r="AF1" s="92"/>
      <c r="AG1" s="92"/>
      <c r="AH1" s="92"/>
      <c r="AI1" s="92"/>
      <c r="AJ1" s="92"/>
      <c r="AK1" s="92"/>
      <c r="AL1" s="92"/>
      <c r="AM1" s="92"/>
      <c r="AN1" s="92"/>
      <c r="AO1" s="92"/>
      <c r="AP1" s="92"/>
      <c r="AQ1" s="93" t="s">
        <v>2</v>
      </c>
      <c r="AR1" s="93"/>
      <c r="AS1" s="93"/>
      <c r="AT1" s="93"/>
      <c r="AU1" s="93"/>
      <c r="AV1" s="93"/>
      <c r="AW1" s="94"/>
      <c r="AX1" s="94"/>
      <c r="AY1" s="94"/>
      <c r="AZ1" s="94"/>
      <c r="BA1" s="94"/>
      <c r="BB1" s="94"/>
      <c r="BC1" s="95"/>
      <c r="BD1" s="96" t="s">
        <v>3</v>
      </c>
      <c r="BE1" s="97"/>
      <c r="BF1" s="97"/>
    </row>
    <row r="2" spans="1:58" ht="16.5" customHeight="1">
      <c r="X2" s="98" t="s">
        <v>4</v>
      </c>
      <c r="Y2" s="99"/>
      <c r="Z2" s="99"/>
      <c r="AA2" s="99"/>
      <c r="AB2" s="100"/>
      <c r="AC2" s="104"/>
      <c r="AD2" s="104"/>
      <c r="AE2" s="104"/>
      <c r="AF2" s="104"/>
      <c r="AG2" s="104"/>
      <c r="AH2" s="104"/>
      <c r="AI2" s="104"/>
      <c r="AJ2" s="104"/>
      <c r="AK2" s="104"/>
      <c r="AL2" s="104"/>
      <c r="AM2" s="104"/>
      <c r="AN2" s="104"/>
      <c r="AO2" s="104"/>
      <c r="AP2" s="104"/>
      <c r="AQ2" s="105" t="s">
        <v>5</v>
      </c>
      <c r="AR2" s="105"/>
      <c r="AS2" s="105"/>
      <c r="AT2" s="105"/>
      <c r="AU2" s="105"/>
      <c r="AV2" s="105"/>
      <c r="AW2" s="106"/>
      <c r="AX2" s="106"/>
      <c r="AY2" s="106"/>
      <c r="AZ2" s="106"/>
      <c r="BA2" s="106"/>
      <c r="BB2" s="106"/>
      <c r="BC2" s="106"/>
      <c r="BD2" s="106"/>
      <c r="BE2" s="106"/>
      <c r="BF2" s="106"/>
    </row>
    <row r="3" spans="1:58" ht="16.5" customHeight="1">
      <c r="X3" s="101"/>
      <c r="Y3" s="102"/>
      <c r="Z3" s="102"/>
      <c r="AA3" s="102"/>
      <c r="AB3" s="103"/>
      <c r="AC3" s="104"/>
      <c r="AD3" s="104"/>
      <c r="AE3" s="104"/>
      <c r="AF3" s="104"/>
      <c r="AG3" s="104"/>
      <c r="AH3" s="104"/>
      <c r="AI3" s="104"/>
      <c r="AJ3" s="104"/>
      <c r="AK3" s="104"/>
      <c r="AL3" s="104"/>
      <c r="AM3" s="104"/>
      <c r="AN3" s="104"/>
      <c r="AO3" s="104"/>
      <c r="AP3" s="104"/>
      <c r="AQ3" s="107" t="s">
        <v>6</v>
      </c>
      <c r="AR3" s="107"/>
      <c r="AS3" s="107"/>
      <c r="AT3" s="107"/>
      <c r="AU3" s="107"/>
      <c r="AV3" s="107"/>
      <c r="AW3" s="72"/>
      <c r="AX3" s="72"/>
      <c r="AY3" s="72"/>
      <c r="AZ3" s="72"/>
      <c r="BA3" s="72"/>
      <c r="BB3" s="72"/>
      <c r="BC3" s="72"/>
      <c r="BD3" s="72"/>
      <c r="BE3" s="72"/>
      <c r="BF3" s="72"/>
    </row>
    <row r="4" spans="1:58" ht="10.5" customHeight="1">
      <c r="F4" s="73" t="s">
        <v>7</v>
      </c>
      <c r="G4" s="73"/>
      <c r="H4" s="73"/>
      <c r="I4" s="73"/>
      <c r="J4" s="73"/>
      <c r="K4" s="73"/>
      <c r="L4" s="73"/>
      <c r="M4" s="73"/>
      <c r="R4" s="75"/>
      <c r="S4" s="76"/>
      <c r="T4" s="76"/>
      <c r="U4" s="76"/>
      <c r="V4" s="77"/>
      <c r="AG4" s="3"/>
      <c r="AH4" s="3"/>
      <c r="AI4" s="3"/>
      <c r="AJ4" s="3"/>
      <c r="AK4" s="3"/>
      <c r="AL4" s="3"/>
      <c r="AM4" s="3"/>
      <c r="AN4" s="3"/>
      <c r="AO4" s="3"/>
      <c r="AP4" s="3"/>
      <c r="AQ4" s="3"/>
      <c r="AR4" s="3"/>
      <c r="AS4" s="3"/>
      <c r="AT4" s="3"/>
      <c r="AU4" s="3"/>
      <c r="AV4" s="3"/>
      <c r="AW4" s="3"/>
      <c r="AX4" s="3"/>
    </row>
    <row r="5" spans="1:58" ht="10.5" customHeight="1">
      <c r="F5" s="73"/>
      <c r="G5" s="73"/>
      <c r="H5" s="73"/>
      <c r="I5" s="73"/>
      <c r="J5" s="73"/>
      <c r="K5" s="73"/>
      <c r="L5" s="73"/>
      <c r="M5" s="73"/>
      <c r="N5" s="84" t="s">
        <v>8</v>
      </c>
      <c r="O5" s="84"/>
      <c r="P5" s="84"/>
      <c r="Q5" s="85"/>
      <c r="R5" s="78"/>
      <c r="S5" s="79"/>
      <c r="T5" s="79"/>
      <c r="U5" s="79"/>
      <c r="V5" s="80"/>
      <c r="W5" s="86" t="s">
        <v>9</v>
      </c>
      <c r="X5" s="87"/>
      <c r="Y5" s="87"/>
      <c r="Z5" s="87"/>
      <c r="AA5" s="87"/>
      <c r="AB5" s="87"/>
      <c r="AC5" s="87"/>
      <c r="AD5" s="87"/>
      <c r="AE5" s="87"/>
      <c r="AF5" s="87"/>
      <c r="AG5" s="87"/>
      <c r="AH5" s="87"/>
      <c r="AI5" s="87"/>
      <c r="AJ5" s="87"/>
      <c r="AK5" s="87"/>
      <c r="AL5" s="87"/>
      <c r="AM5" s="87"/>
      <c r="AN5" s="87"/>
      <c r="AO5" s="87"/>
      <c r="AP5" s="87"/>
      <c r="AQ5" s="87"/>
      <c r="AR5" s="87"/>
      <c r="AS5" s="87"/>
      <c r="AT5" s="87"/>
      <c r="AU5" s="4"/>
      <c r="AV5" s="4"/>
      <c r="AW5" s="4"/>
      <c r="AX5" s="4"/>
    </row>
    <row r="6" spans="1:58" ht="10.5" customHeight="1">
      <c r="F6" s="74"/>
      <c r="G6" s="74"/>
      <c r="H6" s="74"/>
      <c r="I6" s="74"/>
      <c r="J6" s="74"/>
      <c r="K6" s="74"/>
      <c r="L6" s="74"/>
      <c r="M6" s="74"/>
      <c r="N6" s="84"/>
      <c r="O6" s="84"/>
      <c r="P6" s="84"/>
      <c r="Q6" s="85"/>
      <c r="R6" s="81"/>
      <c r="S6" s="82"/>
      <c r="T6" s="82"/>
      <c r="U6" s="82"/>
      <c r="V6" s="83"/>
      <c r="W6" s="86"/>
      <c r="X6" s="87"/>
      <c r="Y6" s="87"/>
      <c r="Z6" s="87"/>
      <c r="AA6" s="87"/>
      <c r="AB6" s="87"/>
      <c r="AC6" s="87"/>
      <c r="AD6" s="87"/>
      <c r="AE6" s="87"/>
      <c r="AF6" s="87"/>
      <c r="AG6" s="87"/>
      <c r="AH6" s="87"/>
      <c r="AI6" s="87"/>
      <c r="AJ6" s="87"/>
      <c r="AK6" s="87"/>
      <c r="AL6" s="87"/>
      <c r="AM6" s="87"/>
      <c r="AN6" s="87"/>
      <c r="AO6" s="87"/>
      <c r="AP6" s="87"/>
      <c r="AQ6" s="87"/>
      <c r="AR6" s="87"/>
      <c r="AS6" s="87"/>
      <c r="AT6" s="87"/>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88" t="s">
        <v>10</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row>
    <row r="9" spans="1:58" ht="13.5" customHeight="1">
      <c r="A9" s="121" t="s">
        <v>11</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row>
    <row r="10" spans="1:58" ht="13.5" customHeight="1">
      <c r="A10" s="121" t="s">
        <v>12</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row>
    <row r="11" spans="1:58" ht="13.5" customHeight="1">
      <c r="A11" s="88" t="s">
        <v>13</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row>
    <row r="12" spans="1:58" ht="13.5" customHeight="1">
      <c r="A12" s="88" t="s">
        <v>14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15</v>
      </c>
    </row>
    <row r="15" spans="1:58" ht="15" customHeight="1">
      <c r="A15" s="121" t="s">
        <v>16</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row>
    <row r="16" spans="1:58" ht="15" customHeight="1">
      <c r="A16" s="7" t="s">
        <v>17</v>
      </c>
      <c r="B16" s="112">
        <f>AZ88</f>
        <v>0</v>
      </c>
      <c r="C16" s="112"/>
      <c r="D16" s="112"/>
      <c r="E16" s="113" t="s">
        <v>18</v>
      </c>
      <c r="F16" s="114"/>
      <c r="G16" s="122">
        <f>AZ147</f>
        <v>0</v>
      </c>
      <c r="H16" s="123"/>
      <c r="I16" s="123"/>
      <c r="J16" s="123"/>
      <c r="K16" s="108" t="s">
        <v>19</v>
      </c>
      <c r="L16" s="109"/>
      <c r="M16" s="8"/>
      <c r="N16" s="7" t="s">
        <v>17</v>
      </c>
      <c r="O16" s="112">
        <f>AZ88</f>
        <v>0</v>
      </c>
      <c r="P16" s="112"/>
      <c r="Q16" s="112"/>
      <c r="R16" s="113" t="s">
        <v>18</v>
      </c>
      <c r="S16" s="114"/>
      <c r="T16" s="122">
        <f>AD111</f>
        <v>0</v>
      </c>
      <c r="U16" s="123"/>
      <c r="V16" s="123"/>
      <c r="W16" s="123"/>
      <c r="X16" s="108"/>
      <c r="Y16" s="109"/>
      <c r="Z16" s="7" t="s">
        <v>17</v>
      </c>
      <c r="AA16" s="112">
        <f>AZ88</f>
        <v>0</v>
      </c>
      <c r="AB16" s="112"/>
      <c r="AC16" s="112"/>
      <c r="AD16" s="113" t="s">
        <v>18</v>
      </c>
      <c r="AE16" s="114"/>
      <c r="AF16" s="115">
        <f>AT111</f>
        <v>0</v>
      </c>
      <c r="AG16" s="116"/>
      <c r="AH16" s="116"/>
      <c r="AI16" s="116"/>
      <c r="AJ16" s="108" t="s">
        <v>20</v>
      </c>
      <c r="AK16" s="109"/>
      <c r="AL16" s="7" t="s">
        <v>17</v>
      </c>
      <c r="AM16" s="112">
        <f>AZ88</f>
        <v>0</v>
      </c>
      <c r="AN16" s="112"/>
      <c r="AO16" s="112"/>
      <c r="AP16" s="113" t="s">
        <v>18</v>
      </c>
      <c r="AQ16" s="114"/>
      <c r="AR16" s="158" t="s">
        <v>21</v>
      </c>
      <c r="AS16" s="108"/>
      <c r="AT16" s="112">
        <f>AZ88</f>
        <v>0</v>
      </c>
      <c r="AU16" s="112"/>
      <c r="AV16" s="112"/>
      <c r="AW16" s="108" t="s">
        <v>18</v>
      </c>
      <c r="AX16" s="108"/>
      <c r="AY16" s="9"/>
    </row>
    <row r="17" spans="1:121" ht="15" customHeight="1">
      <c r="A17" s="146" t="s">
        <v>22</v>
      </c>
      <c r="B17" s="147"/>
      <c r="C17" s="147"/>
      <c r="D17" s="147"/>
      <c r="E17" s="147"/>
      <c r="F17" s="148"/>
      <c r="G17" s="124"/>
      <c r="H17" s="125"/>
      <c r="I17" s="125"/>
      <c r="J17" s="125"/>
      <c r="K17" s="128"/>
      <c r="L17" s="111"/>
      <c r="M17" s="8"/>
      <c r="N17" s="146" t="s">
        <v>23</v>
      </c>
      <c r="O17" s="147"/>
      <c r="P17" s="147"/>
      <c r="Q17" s="147"/>
      <c r="R17" s="147"/>
      <c r="S17" s="148"/>
      <c r="T17" s="124"/>
      <c r="U17" s="125"/>
      <c r="V17" s="125"/>
      <c r="W17" s="125"/>
      <c r="X17" s="110"/>
      <c r="Y17" s="111"/>
      <c r="Z17" s="146" t="s">
        <v>24</v>
      </c>
      <c r="AA17" s="147"/>
      <c r="AB17" s="147"/>
      <c r="AC17" s="147"/>
      <c r="AD17" s="147"/>
      <c r="AE17" s="148"/>
      <c r="AF17" s="117"/>
      <c r="AG17" s="118"/>
      <c r="AH17" s="118"/>
      <c r="AI17" s="118"/>
      <c r="AJ17" s="110"/>
      <c r="AK17" s="111"/>
      <c r="AL17" s="146" t="s">
        <v>25</v>
      </c>
      <c r="AM17" s="147"/>
      <c r="AN17" s="147"/>
      <c r="AO17" s="147"/>
      <c r="AP17" s="147"/>
      <c r="AQ17" s="148"/>
      <c r="AR17" s="142" t="e">
        <f>ROUND(AF16/AT16,0)</f>
        <v>#DIV/0!</v>
      </c>
      <c r="AS17" s="143"/>
      <c r="AT17" s="143"/>
      <c r="AU17" s="143"/>
      <c r="AV17" s="143"/>
      <c r="AW17" s="143"/>
      <c r="AX17" s="128" t="s">
        <v>26</v>
      </c>
      <c r="AY17" s="111"/>
    </row>
    <row r="18" spans="1:121" ht="15" customHeight="1">
      <c r="A18" s="149"/>
      <c r="B18" s="150"/>
      <c r="C18" s="150"/>
      <c r="D18" s="150"/>
      <c r="E18" s="150"/>
      <c r="F18" s="151"/>
      <c r="G18" s="126"/>
      <c r="H18" s="127"/>
      <c r="I18" s="127"/>
      <c r="J18" s="127"/>
      <c r="K18" s="154" t="s">
        <v>27</v>
      </c>
      <c r="L18" s="155"/>
      <c r="M18" s="8"/>
      <c r="N18" s="149"/>
      <c r="O18" s="150"/>
      <c r="P18" s="150"/>
      <c r="Q18" s="150"/>
      <c r="R18" s="150"/>
      <c r="S18" s="151"/>
      <c r="T18" s="126"/>
      <c r="U18" s="127"/>
      <c r="V18" s="127"/>
      <c r="W18" s="127"/>
      <c r="X18" s="154" t="s">
        <v>27</v>
      </c>
      <c r="Y18" s="155"/>
      <c r="Z18" s="149"/>
      <c r="AA18" s="150"/>
      <c r="AB18" s="150"/>
      <c r="AC18" s="150"/>
      <c r="AD18" s="150"/>
      <c r="AE18" s="151"/>
      <c r="AF18" s="119"/>
      <c r="AG18" s="120"/>
      <c r="AH18" s="120"/>
      <c r="AI18" s="120"/>
      <c r="AJ18" s="156" t="s">
        <v>18</v>
      </c>
      <c r="AK18" s="157"/>
      <c r="AL18" s="149"/>
      <c r="AM18" s="150"/>
      <c r="AN18" s="150"/>
      <c r="AO18" s="150"/>
      <c r="AP18" s="150"/>
      <c r="AQ18" s="151"/>
      <c r="AR18" s="152"/>
      <c r="AS18" s="153"/>
      <c r="AT18" s="153"/>
      <c r="AU18" s="153"/>
      <c r="AV18" s="153"/>
      <c r="AW18" s="153"/>
      <c r="AX18" s="154" t="s">
        <v>27</v>
      </c>
      <c r="AY18" s="155"/>
    </row>
    <row r="19" spans="1:121" ht="24" customHeight="1" thickBot="1">
      <c r="A19" s="129" t="s">
        <v>28</v>
      </c>
      <c r="B19" s="130"/>
      <c r="C19" s="130"/>
      <c r="D19" s="130"/>
      <c r="E19" s="130"/>
      <c r="F19" s="130"/>
      <c r="G19" s="130"/>
      <c r="H19" s="130"/>
      <c r="I19" s="130"/>
      <c r="J19" s="130"/>
      <c r="K19" s="130"/>
      <c r="L19" s="130"/>
      <c r="M19" s="10"/>
      <c r="N19" s="131" t="s">
        <v>29</v>
      </c>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1"/>
      <c r="AM19" s="11"/>
      <c r="AN19" s="11"/>
      <c r="AO19" s="11"/>
      <c r="AP19" s="11"/>
      <c r="AQ19" s="132" t="s">
        <v>30</v>
      </c>
      <c r="AR19" s="132"/>
      <c r="AS19" s="132"/>
      <c r="AT19" s="132"/>
      <c r="AU19" s="132"/>
      <c r="AV19" s="132"/>
      <c r="AW19" s="132"/>
      <c r="AX19" s="132"/>
      <c r="AY19" s="132"/>
    </row>
    <row r="20" spans="1:121" ht="13.5" customHeight="1" thickTop="1">
      <c r="A20" s="133" t="s">
        <v>31</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4" t="s">
        <v>32</v>
      </c>
      <c r="AS20" s="135"/>
      <c r="AT20" s="135"/>
      <c r="AU20" s="135"/>
      <c r="AV20" s="135"/>
      <c r="AW20" s="136"/>
      <c r="AX20" s="140" t="e">
        <f>G16+AR17</f>
        <v>#DIV/0!</v>
      </c>
      <c r="AY20" s="141"/>
      <c r="AZ20" s="141"/>
      <c r="BA20" s="141"/>
      <c r="BB20" s="141"/>
      <c r="BC20" s="141"/>
      <c r="BD20" s="141"/>
      <c r="BE20" s="165" t="s">
        <v>33</v>
      </c>
      <c r="BF20" s="166"/>
    </row>
    <row r="21" spans="1:121" ht="13.5" customHeight="1">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7"/>
      <c r="AS21" s="138"/>
      <c r="AT21" s="138"/>
      <c r="AU21" s="138"/>
      <c r="AV21" s="138"/>
      <c r="AW21" s="139"/>
      <c r="AX21" s="142"/>
      <c r="AY21" s="143"/>
      <c r="AZ21" s="143"/>
      <c r="BA21" s="143"/>
      <c r="BB21" s="143"/>
      <c r="BC21" s="143"/>
      <c r="BD21" s="143"/>
      <c r="BE21" s="5"/>
      <c r="BF21" s="12"/>
      <c r="BG21" s="13"/>
    </row>
    <row r="22" spans="1:121" s="14" customFormat="1" ht="13.5" customHeight="1">
      <c r="A22" s="121" t="s">
        <v>34</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67"/>
      <c r="AR22" s="168" t="s">
        <v>35</v>
      </c>
      <c r="AS22" s="169"/>
      <c r="AT22" s="169"/>
      <c r="AU22" s="169"/>
      <c r="AV22" s="169"/>
      <c r="AW22" s="170"/>
      <c r="AX22" s="144"/>
      <c r="AY22" s="145"/>
      <c r="AZ22" s="145"/>
      <c r="BA22" s="145"/>
      <c r="BB22" s="145"/>
      <c r="BC22" s="145"/>
      <c r="BD22" s="145"/>
      <c r="BE22" s="171" t="s">
        <v>27</v>
      </c>
      <c r="BF22" s="172"/>
      <c r="BG22" s="2"/>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row>
    <row r="23" spans="1:121" ht="19.5" customHeight="1" thickBot="1">
      <c r="A23" s="121" t="s">
        <v>36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5"/>
      <c r="AR23" s="174" t="s">
        <v>37</v>
      </c>
      <c r="AS23" s="175"/>
      <c r="AT23" s="175"/>
      <c r="AU23" s="175"/>
      <c r="AV23" s="175"/>
      <c r="AW23" s="176"/>
      <c r="AX23" s="177" t="e">
        <f>G16+ROUNDDOWN(AF16/AM16,1)+AU156</f>
        <v>#DIV/0!</v>
      </c>
      <c r="AY23" s="178"/>
      <c r="AZ23" s="178"/>
      <c r="BA23" s="178"/>
      <c r="BB23" s="178"/>
      <c r="BC23" s="178"/>
      <c r="BD23" s="178"/>
      <c r="BE23" s="179" t="s">
        <v>38</v>
      </c>
      <c r="BF23" s="180"/>
      <c r="BW23" s="16"/>
    </row>
    <row r="24" spans="1:121" ht="18" customHeight="1" thickTop="1">
      <c r="A24" s="14" t="s">
        <v>39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226" t="s">
        <v>40</v>
      </c>
      <c r="C25" s="227"/>
      <c r="D25" s="226" t="s">
        <v>41</v>
      </c>
      <c r="E25" s="232"/>
      <c r="F25" s="232"/>
      <c r="G25" s="232"/>
      <c r="H25" s="232"/>
      <c r="I25" s="227"/>
      <c r="J25" s="98" t="s">
        <v>42</v>
      </c>
      <c r="K25" s="99"/>
      <c r="L25" s="99"/>
      <c r="M25" s="99"/>
      <c r="N25" s="99"/>
      <c r="O25" s="99"/>
      <c r="P25" s="99"/>
      <c r="Q25" s="100"/>
      <c r="R25" s="234">
        <f>R4</f>
        <v>0</v>
      </c>
      <c r="S25" s="235"/>
      <c r="T25" s="235"/>
      <c r="U25" s="238" t="s">
        <v>43</v>
      </c>
      <c r="V25" s="238"/>
      <c r="W25" s="238"/>
      <c r="X25" s="238"/>
      <c r="Y25" s="238"/>
      <c r="Z25" s="238"/>
      <c r="AA25" s="238"/>
      <c r="AB25" s="238"/>
      <c r="AC25" s="238"/>
      <c r="AD25" s="239"/>
      <c r="AE25" s="19"/>
      <c r="AF25" s="20"/>
      <c r="AG25" s="99" t="s">
        <v>44</v>
      </c>
      <c r="AH25" s="99"/>
      <c r="AI25" s="99"/>
      <c r="AJ25" s="99"/>
      <c r="AK25" s="99"/>
      <c r="AL25" s="99"/>
      <c r="AM25" s="99"/>
      <c r="AN25" s="99"/>
      <c r="AO25" s="99"/>
      <c r="AP25" s="99"/>
      <c r="AQ25" s="99"/>
      <c r="AR25" s="99"/>
      <c r="AS25" s="99"/>
      <c r="AT25" s="99"/>
      <c r="AU25" s="99"/>
      <c r="AV25" s="99"/>
      <c r="AW25" s="99"/>
      <c r="AX25" s="100"/>
    </row>
    <row r="26" spans="1:121" ht="11.25" customHeight="1">
      <c r="B26" s="228"/>
      <c r="C26" s="229"/>
      <c r="D26" s="228"/>
      <c r="E26" s="233"/>
      <c r="F26" s="233"/>
      <c r="G26" s="233"/>
      <c r="H26" s="233"/>
      <c r="I26" s="229"/>
      <c r="J26" s="101"/>
      <c r="K26" s="102"/>
      <c r="L26" s="102"/>
      <c r="M26" s="102"/>
      <c r="N26" s="102"/>
      <c r="O26" s="102"/>
      <c r="P26" s="102"/>
      <c r="Q26" s="103"/>
      <c r="R26" s="236"/>
      <c r="S26" s="237"/>
      <c r="T26" s="237"/>
      <c r="U26" s="240"/>
      <c r="V26" s="240"/>
      <c r="W26" s="240"/>
      <c r="X26" s="240"/>
      <c r="Y26" s="240"/>
      <c r="Z26" s="240"/>
      <c r="AA26" s="240"/>
      <c r="AB26" s="240"/>
      <c r="AC26" s="240"/>
      <c r="AD26" s="241"/>
      <c r="AE26" s="21"/>
      <c r="AF26" s="22"/>
      <c r="AG26" s="163"/>
      <c r="AH26" s="163"/>
      <c r="AI26" s="163"/>
      <c r="AJ26" s="163"/>
      <c r="AK26" s="163"/>
      <c r="AL26" s="163"/>
      <c r="AM26" s="163"/>
      <c r="AN26" s="163"/>
      <c r="AO26" s="163"/>
      <c r="AP26" s="163"/>
      <c r="AQ26" s="163"/>
      <c r="AR26" s="163"/>
      <c r="AS26" s="163"/>
      <c r="AT26" s="163"/>
      <c r="AU26" s="163"/>
      <c r="AV26" s="163"/>
      <c r="AW26" s="163"/>
      <c r="AX26" s="242"/>
    </row>
    <row r="27" spans="1:121" ht="11.25" customHeight="1">
      <c r="B27" s="228"/>
      <c r="C27" s="229"/>
      <c r="D27" s="228"/>
      <c r="E27" s="233"/>
      <c r="F27" s="233"/>
      <c r="G27" s="233"/>
      <c r="H27" s="233"/>
      <c r="I27" s="229"/>
      <c r="J27" s="243"/>
      <c r="K27" s="244"/>
      <c r="L27" s="244"/>
      <c r="M27" s="244"/>
      <c r="N27" s="244"/>
      <c r="O27" s="244"/>
      <c r="P27" s="108" t="s">
        <v>27</v>
      </c>
      <c r="Q27" s="109"/>
      <c r="R27" s="159" t="s">
        <v>45</v>
      </c>
      <c r="S27" s="160"/>
      <c r="T27" s="160"/>
      <c r="U27" s="160"/>
      <c r="V27" s="160"/>
      <c r="W27" s="160"/>
      <c r="X27" s="161"/>
      <c r="Y27" s="160" t="s">
        <v>46</v>
      </c>
      <c r="Z27" s="160"/>
      <c r="AA27" s="160"/>
      <c r="AB27" s="160"/>
      <c r="AC27" s="160"/>
      <c r="AD27" s="160"/>
      <c r="AE27" s="195" t="s">
        <v>47</v>
      </c>
      <c r="AF27" s="160"/>
      <c r="AG27" s="160"/>
      <c r="AH27" s="160"/>
      <c r="AI27" s="160"/>
      <c r="AJ27" s="161"/>
      <c r="AK27" s="197" t="s">
        <v>48</v>
      </c>
      <c r="AL27" s="198"/>
      <c r="AM27" s="198"/>
      <c r="AN27" s="198"/>
      <c r="AO27" s="198"/>
      <c r="AP27" s="198"/>
      <c r="AQ27" s="198"/>
      <c r="AR27" s="198"/>
      <c r="AS27" s="198"/>
      <c r="AT27" s="198"/>
      <c r="AU27" s="198"/>
      <c r="AV27" s="198"/>
      <c r="AW27" s="198"/>
      <c r="AX27" s="199"/>
    </row>
    <row r="28" spans="1:121" ht="11.25" customHeight="1" thickBot="1">
      <c r="B28" s="230"/>
      <c r="C28" s="231"/>
      <c r="D28" s="228"/>
      <c r="E28" s="233"/>
      <c r="F28" s="233"/>
      <c r="G28" s="233"/>
      <c r="H28" s="233"/>
      <c r="I28" s="229"/>
      <c r="J28" s="245"/>
      <c r="K28" s="246"/>
      <c r="L28" s="246"/>
      <c r="M28" s="246"/>
      <c r="N28" s="246"/>
      <c r="O28" s="246"/>
      <c r="P28" s="247"/>
      <c r="Q28" s="248"/>
      <c r="R28" s="162"/>
      <c r="S28" s="163"/>
      <c r="T28" s="163"/>
      <c r="U28" s="163"/>
      <c r="V28" s="163"/>
      <c r="W28" s="163"/>
      <c r="X28" s="164"/>
      <c r="Y28" s="163"/>
      <c r="Z28" s="163"/>
      <c r="AA28" s="163"/>
      <c r="AB28" s="163"/>
      <c r="AC28" s="163"/>
      <c r="AD28" s="163"/>
      <c r="AE28" s="196"/>
      <c r="AF28" s="163"/>
      <c r="AG28" s="163"/>
      <c r="AH28" s="163"/>
      <c r="AI28" s="163"/>
      <c r="AJ28" s="164"/>
      <c r="AK28" s="200"/>
      <c r="AL28" s="201"/>
      <c r="AM28" s="201"/>
      <c r="AN28" s="201"/>
      <c r="AO28" s="201"/>
      <c r="AP28" s="201"/>
      <c r="AQ28" s="201"/>
      <c r="AR28" s="201"/>
      <c r="AS28" s="201"/>
      <c r="AT28" s="201"/>
      <c r="AU28" s="201"/>
      <c r="AV28" s="201"/>
      <c r="AW28" s="201"/>
      <c r="AX28" s="202"/>
    </row>
    <row r="29" spans="1:121" ht="15" customHeight="1" thickTop="1">
      <c r="B29" s="203" t="s">
        <v>49</v>
      </c>
      <c r="C29" s="204"/>
      <c r="D29" s="209" t="s">
        <v>50</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121" ht="11.25" customHeight="1">
      <c r="B30" s="205"/>
      <c r="C30" s="206"/>
      <c r="D30" s="212" t="s">
        <v>51</v>
      </c>
      <c r="E30" s="213"/>
      <c r="F30" s="213"/>
      <c r="G30" s="213"/>
      <c r="H30" s="213"/>
      <c r="I30" s="214"/>
      <c r="J30" s="218"/>
      <c r="K30" s="219"/>
      <c r="L30" s="219"/>
      <c r="M30" s="219"/>
      <c r="N30" s="219"/>
      <c r="O30" s="219"/>
      <c r="P30" s="108" t="s">
        <v>27</v>
      </c>
      <c r="Q30" s="109"/>
      <c r="R30" s="222"/>
      <c r="S30" s="223"/>
      <c r="T30" s="223"/>
      <c r="U30" s="223"/>
      <c r="V30" s="223"/>
      <c r="W30" s="108" t="s">
        <v>27</v>
      </c>
      <c r="X30" s="109"/>
      <c r="Y30" s="222"/>
      <c r="Z30" s="223"/>
      <c r="AA30" s="223"/>
      <c r="AB30" s="223"/>
      <c r="AC30" s="108" t="s">
        <v>27</v>
      </c>
      <c r="AD30" s="181"/>
      <c r="AE30" s="183">
        <f>R30+Y30</f>
        <v>0</v>
      </c>
      <c r="AF30" s="183"/>
      <c r="AG30" s="183"/>
      <c r="AH30" s="183"/>
      <c r="AI30" s="183"/>
      <c r="AJ30" s="184"/>
      <c r="AK30" s="187" t="s">
        <v>52</v>
      </c>
      <c r="AL30" s="188"/>
      <c r="AM30" s="188"/>
      <c r="AN30" s="188"/>
      <c r="AO30" s="188"/>
      <c r="AP30" s="188"/>
      <c r="AQ30" s="188"/>
      <c r="AR30" s="191">
        <f>ROUNDDOWN(AE30/6,1)</f>
        <v>0</v>
      </c>
      <c r="AS30" s="191"/>
      <c r="AT30" s="191"/>
      <c r="AU30" s="191"/>
      <c r="AV30" s="128" t="s">
        <v>27</v>
      </c>
      <c r="AW30" s="128"/>
      <c r="AX30" s="193"/>
    </row>
    <row r="31" spans="1:121" ht="11.25" customHeight="1">
      <c r="B31" s="205"/>
      <c r="C31" s="206"/>
      <c r="D31" s="215"/>
      <c r="E31" s="216"/>
      <c r="F31" s="216"/>
      <c r="G31" s="216"/>
      <c r="H31" s="216"/>
      <c r="I31" s="217"/>
      <c r="J31" s="220"/>
      <c r="K31" s="221"/>
      <c r="L31" s="221"/>
      <c r="M31" s="221"/>
      <c r="N31" s="221"/>
      <c r="O31" s="221"/>
      <c r="P31" s="154"/>
      <c r="Q31" s="155"/>
      <c r="R31" s="224"/>
      <c r="S31" s="225"/>
      <c r="T31" s="225"/>
      <c r="U31" s="225"/>
      <c r="V31" s="225"/>
      <c r="W31" s="154"/>
      <c r="X31" s="155"/>
      <c r="Y31" s="224"/>
      <c r="Z31" s="225"/>
      <c r="AA31" s="225"/>
      <c r="AB31" s="225"/>
      <c r="AC31" s="154"/>
      <c r="AD31" s="182"/>
      <c r="AE31" s="185"/>
      <c r="AF31" s="185"/>
      <c r="AG31" s="185"/>
      <c r="AH31" s="185"/>
      <c r="AI31" s="185"/>
      <c r="AJ31" s="186"/>
      <c r="AK31" s="189"/>
      <c r="AL31" s="190"/>
      <c r="AM31" s="190"/>
      <c r="AN31" s="190"/>
      <c r="AO31" s="190"/>
      <c r="AP31" s="190"/>
      <c r="AQ31" s="190"/>
      <c r="AR31" s="192"/>
      <c r="AS31" s="192"/>
      <c r="AT31" s="192"/>
      <c r="AU31" s="192"/>
      <c r="AV31" s="154"/>
      <c r="AW31" s="154"/>
      <c r="AX31" s="194"/>
    </row>
    <row r="32" spans="1:121" ht="11.25" customHeight="1">
      <c r="B32" s="205"/>
      <c r="C32" s="206"/>
      <c r="D32" s="258" t="s">
        <v>53</v>
      </c>
      <c r="E32" s="259"/>
      <c r="F32" s="259"/>
      <c r="G32" s="259"/>
      <c r="H32" s="259"/>
      <c r="I32" s="260"/>
      <c r="J32" s="218"/>
      <c r="K32" s="219"/>
      <c r="L32" s="219"/>
      <c r="M32" s="219"/>
      <c r="N32" s="219"/>
      <c r="O32" s="219"/>
      <c r="P32" s="108" t="s">
        <v>27</v>
      </c>
      <c r="Q32" s="109"/>
      <c r="R32" s="222"/>
      <c r="S32" s="223"/>
      <c r="T32" s="223"/>
      <c r="U32" s="223"/>
      <c r="V32" s="223"/>
      <c r="W32" s="108" t="s">
        <v>27</v>
      </c>
      <c r="X32" s="109"/>
      <c r="Y32" s="222"/>
      <c r="Z32" s="223"/>
      <c r="AA32" s="223"/>
      <c r="AB32" s="223"/>
      <c r="AC32" s="108" t="s">
        <v>27</v>
      </c>
      <c r="AD32" s="181"/>
      <c r="AE32" s="250">
        <f>R32+Y32</f>
        <v>0</v>
      </c>
      <c r="AF32" s="251"/>
      <c r="AG32" s="251"/>
      <c r="AH32" s="251"/>
      <c r="AI32" s="251"/>
      <c r="AJ32" s="252"/>
      <c r="AK32" s="254" t="s">
        <v>54</v>
      </c>
      <c r="AL32" s="255"/>
      <c r="AM32" s="255"/>
      <c r="AN32" s="255"/>
      <c r="AO32" s="255"/>
      <c r="AP32" s="255"/>
      <c r="AQ32" s="255"/>
      <c r="AR32" s="191">
        <f>ROUNDDOWN(AE32/15,1)</f>
        <v>0</v>
      </c>
      <c r="AS32" s="191"/>
      <c r="AT32" s="191"/>
      <c r="AU32" s="191"/>
      <c r="AV32" s="108" t="s">
        <v>27</v>
      </c>
      <c r="AW32" s="108"/>
      <c r="AX32" s="256"/>
    </row>
    <row r="33" spans="2:50" ht="11.25" customHeight="1" thickBot="1">
      <c r="B33" s="205"/>
      <c r="C33" s="206"/>
      <c r="D33" s="261"/>
      <c r="E33" s="262"/>
      <c r="F33" s="262"/>
      <c r="G33" s="262"/>
      <c r="H33" s="262"/>
      <c r="I33" s="263"/>
      <c r="J33" s="264"/>
      <c r="K33" s="265"/>
      <c r="L33" s="265"/>
      <c r="M33" s="265"/>
      <c r="N33" s="265"/>
      <c r="O33" s="265"/>
      <c r="P33" s="247"/>
      <c r="Q33" s="248"/>
      <c r="R33" s="266"/>
      <c r="S33" s="267"/>
      <c r="T33" s="267"/>
      <c r="U33" s="267"/>
      <c r="V33" s="267"/>
      <c r="W33" s="247"/>
      <c r="X33" s="248"/>
      <c r="Y33" s="266"/>
      <c r="Z33" s="267"/>
      <c r="AA33" s="267"/>
      <c r="AB33" s="267"/>
      <c r="AC33" s="247"/>
      <c r="AD33" s="249"/>
      <c r="AE33" s="253"/>
      <c r="AF33" s="185"/>
      <c r="AG33" s="185"/>
      <c r="AH33" s="185"/>
      <c r="AI33" s="185"/>
      <c r="AJ33" s="186"/>
      <c r="AK33" s="189"/>
      <c r="AL33" s="190"/>
      <c r="AM33" s="190"/>
      <c r="AN33" s="190"/>
      <c r="AO33" s="190"/>
      <c r="AP33" s="190"/>
      <c r="AQ33" s="190"/>
      <c r="AR33" s="192"/>
      <c r="AS33" s="192"/>
      <c r="AT33" s="192"/>
      <c r="AU33" s="192"/>
      <c r="AV33" s="247"/>
      <c r="AW33" s="247"/>
      <c r="AX33" s="257"/>
    </row>
    <row r="34" spans="2:50" ht="15" customHeight="1">
      <c r="B34" s="205"/>
      <c r="C34" s="206"/>
      <c r="D34" s="209" t="s">
        <v>55</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1"/>
    </row>
    <row r="35" spans="2:50" ht="11.25" customHeight="1">
      <c r="B35" s="205"/>
      <c r="C35" s="206"/>
      <c r="D35" s="212" t="s">
        <v>51</v>
      </c>
      <c r="E35" s="213"/>
      <c r="F35" s="213"/>
      <c r="G35" s="213"/>
      <c r="H35" s="213"/>
      <c r="I35" s="214"/>
      <c r="J35" s="218"/>
      <c r="K35" s="219"/>
      <c r="L35" s="219"/>
      <c r="M35" s="219"/>
      <c r="N35" s="219"/>
      <c r="O35" s="219"/>
      <c r="P35" s="108" t="s">
        <v>27</v>
      </c>
      <c r="Q35" s="109"/>
      <c r="R35" s="222"/>
      <c r="S35" s="223"/>
      <c r="T35" s="223"/>
      <c r="U35" s="223"/>
      <c r="V35" s="223"/>
      <c r="W35" s="108" t="s">
        <v>27</v>
      </c>
      <c r="X35" s="109"/>
      <c r="Y35" s="222"/>
      <c r="Z35" s="223"/>
      <c r="AA35" s="223"/>
      <c r="AB35" s="223"/>
      <c r="AC35" s="108" t="s">
        <v>27</v>
      </c>
      <c r="AD35" s="181"/>
      <c r="AE35" s="250">
        <f>R35+Y35+R37+Y37</f>
        <v>0</v>
      </c>
      <c r="AF35" s="251"/>
      <c r="AG35" s="251"/>
      <c r="AH35" s="251"/>
      <c r="AI35" s="251"/>
      <c r="AJ35" s="252"/>
      <c r="AK35" s="254" t="s">
        <v>54</v>
      </c>
      <c r="AL35" s="269"/>
      <c r="AM35" s="269"/>
      <c r="AN35" s="269"/>
      <c r="AO35" s="269"/>
      <c r="AP35" s="269"/>
      <c r="AQ35" s="269"/>
      <c r="AR35" s="191">
        <f>ROUNDDOWN(AE35/15,1)</f>
        <v>0</v>
      </c>
      <c r="AS35" s="191"/>
      <c r="AT35" s="191"/>
      <c r="AU35" s="191"/>
      <c r="AV35" s="108" t="s">
        <v>27</v>
      </c>
      <c r="AW35" s="108"/>
      <c r="AX35" s="23"/>
    </row>
    <row r="36" spans="2:50" ht="11.25" customHeight="1">
      <c r="B36" s="205"/>
      <c r="C36" s="206"/>
      <c r="D36" s="215"/>
      <c r="E36" s="216"/>
      <c r="F36" s="216"/>
      <c r="G36" s="216"/>
      <c r="H36" s="216"/>
      <c r="I36" s="217"/>
      <c r="J36" s="220"/>
      <c r="K36" s="221"/>
      <c r="L36" s="221"/>
      <c r="M36" s="221"/>
      <c r="N36" s="221"/>
      <c r="O36" s="221"/>
      <c r="P36" s="154"/>
      <c r="Q36" s="155"/>
      <c r="R36" s="224"/>
      <c r="S36" s="225"/>
      <c r="T36" s="225"/>
      <c r="U36" s="225"/>
      <c r="V36" s="225"/>
      <c r="W36" s="154"/>
      <c r="X36" s="155"/>
      <c r="Y36" s="224"/>
      <c r="Z36" s="225"/>
      <c r="AA36" s="225"/>
      <c r="AB36" s="225"/>
      <c r="AC36" s="154"/>
      <c r="AD36" s="182"/>
      <c r="AE36" s="268"/>
      <c r="AF36" s="183"/>
      <c r="AG36" s="183"/>
      <c r="AH36" s="183"/>
      <c r="AI36" s="183"/>
      <c r="AJ36" s="184"/>
      <c r="AK36" s="187"/>
      <c r="AL36" s="270"/>
      <c r="AM36" s="270"/>
      <c r="AN36" s="270"/>
      <c r="AO36" s="270"/>
      <c r="AP36" s="270"/>
      <c r="AQ36" s="270"/>
      <c r="AR36" s="273"/>
      <c r="AS36" s="273"/>
      <c r="AT36" s="273"/>
      <c r="AU36" s="273"/>
      <c r="AV36" s="128"/>
      <c r="AW36" s="128"/>
      <c r="AX36" s="24"/>
    </row>
    <row r="37" spans="2:50" ht="11.25" customHeight="1">
      <c r="B37" s="205"/>
      <c r="C37" s="206"/>
      <c r="D37" s="258" t="s">
        <v>53</v>
      </c>
      <c r="E37" s="259"/>
      <c r="F37" s="259"/>
      <c r="G37" s="259"/>
      <c r="H37" s="259"/>
      <c r="I37" s="260"/>
      <c r="J37" s="218"/>
      <c r="K37" s="219"/>
      <c r="L37" s="219"/>
      <c r="M37" s="219"/>
      <c r="N37" s="219"/>
      <c r="O37" s="219"/>
      <c r="P37" s="108" t="s">
        <v>27</v>
      </c>
      <c r="Q37" s="109"/>
      <c r="R37" s="222"/>
      <c r="S37" s="223"/>
      <c r="T37" s="223"/>
      <c r="U37" s="223"/>
      <c r="V37" s="223"/>
      <c r="W37" s="108" t="s">
        <v>27</v>
      </c>
      <c r="X37" s="109"/>
      <c r="Y37" s="222"/>
      <c r="Z37" s="223"/>
      <c r="AA37" s="223"/>
      <c r="AB37" s="223"/>
      <c r="AC37" s="108" t="s">
        <v>27</v>
      </c>
      <c r="AD37" s="181"/>
      <c r="AE37" s="268"/>
      <c r="AF37" s="183"/>
      <c r="AG37" s="183"/>
      <c r="AH37" s="183"/>
      <c r="AI37" s="183"/>
      <c r="AJ37" s="184"/>
      <c r="AK37" s="187"/>
      <c r="AL37" s="270"/>
      <c r="AM37" s="270"/>
      <c r="AN37" s="270"/>
      <c r="AO37" s="270"/>
      <c r="AP37" s="270"/>
      <c r="AQ37" s="270"/>
      <c r="AR37" s="273">
        <f>ROUNDDOWN(AE37/15,1)</f>
        <v>0</v>
      </c>
      <c r="AS37" s="273"/>
      <c r="AT37" s="273"/>
      <c r="AU37" s="273"/>
      <c r="AV37" s="128"/>
      <c r="AW37" s="128"/>
      <c r="AX37" s="193"/>
    </row>
    <row r="38" spans="2:50" ht="11.25" customHeight="1" thickBot="1">
      <c r="B38" s="205"/>
      <c r="C38" s="206"/>
      <c r="D38" s="261"/>
      <c r="E38" s="262"/>
      <c r="F38" s="262"/>
      <c r="G38" s="262"/>
      <c r="H38" s="262"/>
      <c r="I38" s="263"/>
      <c r="J38" s="264"/>
      <c r="K38" s="265"/>
      <c r="L38" s="265"/>
      <c r="M38" s="265"/>
      <c r="N38" s="265"/>
      <c r="O38" s="265"/>
      <c r="P38" s="247"/>
      <c r="Q38" s="248"/>
      <c r="R38" s="266"/>
      <c r="S38" s="267"/>
      <c r="T38" s="267"/>
      <c r="U38" s="267"/>
      <c r="V38" s="267"/>
      <c r="W38" s="247"/>
      <c r="X38" s="248"/>
      <c r="Y38" s="266"/>
      <c r="Z38" s="267"/>
      <c r="AA38" s="267"/>
      <c r="AB38" s="267"/>
      <c r="AC38" s="247"/>
      <c r="AD38" s="249"/>
      <c r="AE38" s="253"/>
      <c r="AF38" s="185"/>
      <c r="AG38" s="185"/>
      <c r="AH38" s="185"/>
      <c r="AI38" s="185"/>
      <c r="AJ38" s="186"/>
      <c r="AK38" s="271"/>
      <c r="AL38" s="272"/>
      <c r="AM38" s="272"/>
      <c r="AN38" s="272"/>
      <c r="AO38" s="272"/>
      <c r="AP38" s="272"/>
      <c r="AQ38" s="272"/>
      <c r="AR38" s="192"/>
      <c r="AS38" s="192"/>
      <c r="AT38" s="192"/>
      <c r="AU38" s="192"/>
      <c r="AV38" s="247"/>
      <c r="AW38" s="247"/>
      <c r="AX38" s="257"/>
    </row>
    <row r="39" spans="2:50" ht="15" customHeight="1">
      <c r="B39" s="205"/>
      <c r="C39" s="206"/>
      <c r="D39" s="209" t="s">
        <v>56</v>
      </c>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2:50" ht="10.5" customHeight="1">
      <c r="B40" s="205"/>
      <c r="C40" s="206"/>
      <c r="D40" s="212" t="s">
        <v>51</v>
      </c>
      <c r="E40" s="213"/>
      <c r="F40" s="213"/>
      <c r="G40" s="213"/>
      <c r="H40" s="213"/>
      <c r="I40" s="214"/>
      <c r="J40" s="218"/>
      <c r="K40" s="219"/>
      <c r="L40" s="219"/>
      <c r="M40" s="219"/>
      <c r="N40" s="219"/>
      <c r="O40" s="219"/>
      <c r="P40" s="108" t="s">
        <v>27</v>
      </c>
      <c r="Q40" s="109"/>
      <c r="R40" s="222"/>
      <c r="S40" s="223"/>
      <c r="T40" s="223"/>
      <c r="U40" s="223"/>
      <c r="V40" s="223"/>
      <c r="W40" s="108" t="s">
        <v>27</v>
      </c>
      <c r="X40" s="109"/>
      <c r="Y40" s="222"/>
      <c r="Z40" s="223"/>
      <c r="AA40" s="223"/>
      <c r="AB40" s="223"/>
      <c r="AC40" s="108" t="s">
        <v>27</v>
      </c>
      <c r="AD40" s="181"/>
      <c r="AE40" s="183">
        <f>R40+Y40</f>
        <v>0</v>
      </c>
      <c r="AF40" s="183"/>
      <c r="AG40" s="183"/>
      <c r="AH40" s="183"/>
      <c r="AI40" s="183"/>
      <c r="AJ40" s="184"/>
      <c r="AK40" s="187" t="s">
        <v>52</v>
      </c>
      <c r="AL40" s="188"/>
      <c r="AM40" s="188"/>
      <c r="AN40" s="188"/>
      <c r="AO40" s="188"/>
      <c r="AP40" s="188"/>
      <c r="AQ40" s="188"/>
      <c r="AR40" s="191">
        <f>ROUNDDOWN(AE40/6,1)</f>
        <v>0</v>
      </c>
      <c r="AS40" s="191"/>
      <c r="AT40" s="191"/>
      <c r="AU40" s="191"/>
      <c r="AV40" s="128" t="s">
        <v>27</v>
      </c>
      <c r="AW40" s="128"/>
      <c r="AX40" s="193"/>
    </row>
    <row r="41" spans="2:50" ht="10.5" customHeight="1">
      <c r="B41" s="205"/>
      <c r="C41" s="206"/>
      <c r="D41" s="215"/>
      <c r="E41" s="216"/>
      <c r="F41" s="216"/>
      <c r="G41" s="216"/>
      <c r="H41" s="216"/>
      <c r="I41" s="217"/>
      <c r="J41" s="220"/>
      <c r="K41" s="221"/>
      <c r="L41" s="221"/>
      <c r="M41" s="221"/>
      <c r="N41" s="221"/>
      <c r="O41" s="221"/>
      <c r="P41" s="154"/>
      <c r="Q41" s="155"/>
      <c r="R41" s="224"/>
      <c r="S41" s="225"/>
      <c r="T41" s="225"/>
      <c r="U41" s="225"/>
      <c r="V41" s="225"/>
      <c r="W41" s="154"/>
      <c r="X41" s="155"/>
      <c r="Y41" s="224"/>
      <c r="Z41" s="225"/>
      <c r="AA41" s="225"/>
      <c r="AB41" s="225"/>
      <c r="AC41" s="154"/>
      <c r="AD41" s="182"/>
      <c r="AE41" s="185"/>
      <c r="AF41" s="185"/>
      <c r="AG41" s="185"/>
      <c r="AH41" s="185"/>
      <c r="AI41" s="185"/>
      <c r="AJ41" s="186"/>
      <c r="AK41" s="189"/>
      <c r="AL41" s="190"/>
      <c r="AM41" s="190"/>
      <c r="AN41" s="190"/>
      <c r="AO41" s="190"/>
      <c r="AP41" s="190"/>
      <c r="AQ41" s="190"/>
      <c r="AR41" s="192"/>
      <c r="AS41" s="192"/>
      <c r="AT41" s="192"/>
      <c r="AU41" s="192"/>
      <c r="AV41" s="154"/>
      <c r="AW41" s="154"/>
      <c r="AX41" s="194"/>
    </row>
    <row r="42" spans="2:50" ht="10.5" customHeight="1">
      <c r="B42" s="205"/>
      <c r="C42" s="206"/>
      <c r="D42" s="258" t="s">
        <v>53</v>
      </c>
      <c r="E42" s="259"/>
      <c r="F42" s="259"/>
      <c r="G42" s="259"/>
      <c r="H42" s="259"/>
      <c r="I42" s="260"/>
      <c r="J42" s="218"/>
      <c r="K42" s="219"/>
      <c r="L42" s="219"/>
      <c r="M42" s="219"/>
      <c r="N42" s="219"/>
      <c r="O42" s="219"/>
      <c r="P42" s="108" t="s">
        <v>27</v>
      </c>
      <c r="Q42" s="109"/>
      <c r="R42" s="222"/>
      <c r="S42" s="223"/>
      <c r="T42" s="223"/>
      <c r="U42" s="223"/>
      <c r="V42" s="223"/>
      <c r="W42" s="108" t="s">
        <v>27</v>
      </c>
      <c r="X42" s="109"/>
      <c r="Y42" s="222"/>
      <c r="Z42" s="223"/>
      <c r="AA42" s="223"/>
      <c r="AB42" s="223"/>
      <c r="AC42" s="108" t="s">
        <v>27</v>
      </c>
      <c r="AD42" s="181"/>
      <c r="AE42" s="250">
        <f>R42+Y42</f>
        <v>0</v>
      </c>
      <c r="AF42" s="251"/>
      <c r="AG42" s="251"/>
      <c r="AH42" s="251"/>
      <c r="AI42" s="251"/>
      <c r="AJ42" s="252"/>
      <c r="AK42" s="254" t="s">
        <v>57</v>
      </c>
      <c r="AL42" s="255"/>
      <c r="AM42" s="255"/>
      <c r="AN42" s="255"/>
      <c r="AO42" s="255"/>
      <c r="AP42" s="255"/>
      <c r="AQ42" s="255"/>
      <c r="AR42" s="191">
        <f>ROUNDDOWN(AE42/20,1)</f>
        <v>0</v>
      </c>
      <c r="AS42" s="191"/>
      <c r="AT42" s="191"/>
      <c r="AU42" s="191"/>
      <c r="AV42" s="108" t="s">
        <v>27</v>
      </c>
      <c r="AW42" s="108"/>
      <c r="AX42" s="256"/>
    </row>
    <row r="43" spans="2:50" ht="10.5" customHeight="1" thickBot="1">
      <c r="B43" s="205"/>
      <c r="C43" s="206"/>
      <c r="D43" s="261"/>
      <c r="E43" s="262"/>
      <c r="F43" s="262"/>
      <c r="G43" s="262"/>
      <c r="H43" s="262"/>
      <c r="I43" s="263"/>
      <c r="J43" s="264"/>
      <c r="K43" s="265"/>
      <c r="L43" s="265"/>
      <c r="M43" s="265"/>
      <c r="N43" s="265"/>
      <c r="O43" s="265"/>
      <c r="P43" s="247"/>
      <c r="Q43" s="248"/>
      <c r="R43" s="266"/>
      <c r="S43" s="267"/>
      <c r="T43" s="267"/>
      <c r="U43" s="267"/>
      <c r="V43" s="267"/>
      <c r="W43" s="247"/>
      <c r="X43" s="248"/>
      <c r="Y43" s="266"/>
      <c r="Z43" s="267"/>
      <c r="AA43" s="267"/>
      <c r="AB43" s="267"/>
      <c r="AC43" s="247"/>
      <c r="AD43" s="249"/>
      <c r="AE43" s="253"/>
      <c r="AF43" s="185"/>
      <c r="AG43" s="185"/>
      <c r="AH43" s="185"/>
      <c r="AI43" s="185"/>
      <c r="AJ43" s="186"/>
      <c r="AK43" s="189"/>
      <c r="AL43" s="190"/>
      <c r="AM43" s="190"/>
      <c r="AN43" s="190"/>
      <c r="AO43" s="190"/>
      <c r="AP43" s="190"/>
      <c r="AQ43" s="190"/>
      <c r="AR43" s="192"/>
      <c r="AS43" s="192"/>
      <c r="AT43" s="192"/>
      <c r="AU43" s="192"/>
      <c r="AV43" s="247"/>
      <c r="AW43" s="247"/>
      <c r="AX43" s="257"/>
    </row>
    <row r="44" spans="2:50" ht="15" customHeight="1">
      <c r="B44" s="205"/>
      <c r="C44" s="206"/>
      <c r="D44" s="209" t="s">
        <v>58</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row>
    <row r="45" spans="2:50" ht="11.25" customHeight="1">
      <c r="B45" s="205"/>
      <c r="C45" s="206"/>
      <c r="D45" s="212" t="s">
        <v>51</v>
      </c>
      <c r="E45" s="213"/>
      <c r="F45" s="213"/>
      <c r="G45" s="213"/>
      <c r="H45" s="213"/>
      <c r="I45" s="214"/>
      <c r="J45" s="218"/>
      <c r="K45" s="219"/>
      <c r="L45" s="219"/>
      <c r="M45" s="219"/>
      <c r="N45" s="219"/>
      <c r="O45" s="219"/>
      <c r="P45" s="108" t="s">
        <v>27</v>
      </c>
      <c r="Q45" s="109"/>
      <c r="R45" s="222"/>
      <c r="S45" s="223"/>
      <c r="T45" s="223"/>
      <c r="U45" s="223"/>
      <c r="V45" s="223"/>
      <c r="W45" s="108" t="s">
        <v>27</v>
      </c>
      <c r="X45" s="109"/>
      <c r="Y45" s="222"/>
      <c r="Z45" s="223"/>
      <c r="AA45" s="223"/>
      <c r="AB45" s="223"/>
      <c r="AC45" s="108" t="s">
        <v>27</v>
      </c>
      <c r="AD45" s="181"/>
      <c r="AE45" s="250">
        <f>R45+Y45+R47+Y47</f>
        <v>0</v>
      </c>
      <c r="AF45" s="251"/>
      <c r="AG45" s="251"/>
      <c r="AH45" s="251"/>
      <c r="AI45" s="251"/>
      <c r="AJ45" s="252"/>
      <c r="AK45" s="254" t="s">
        <v>57</v>
      </c>
      <c r="AL45" s="269"/>
      <c r="AM45" s="269"/>
      <c r="AN45" s="269"/>
      <c r="AO45" s="269"/>
      <c r="AP45" s="269"/>
      <c r="AQ45" s="269"/>
      <c r="AR45" s="191">
        <f>ROUNDDOWN(AE45/20,1)</f>
        <v>0</v>
      </c>
      <c r="AS45" s="191"/>
      <c r="AT45" s="191"/>
      <c r="AU45" s="191"/>
      <c r="AV45" s="108" t="s">
        <v>27</v>
      </c>
      <c r="AW45" s="108"/>
      <c r="AX45" s="256"/>
    </row>
    <row r="46" spans="2:50" ht="11.25" customHeight="1">
      <c r="B46" s="205"/>
      <c r="C46" s="206"/>
      <c r="D46" s="215"/>
      <c r="E46" s="216"/>
      <c r="F46" s="216"/>
      <c r="G46" s="216"/>
      <c r="H46" s="216"/>
      <c r="I46" s="217"/>
      <c r="J46" s="220"/>
      <c r="K46" s="221"/>
      <c r="L46" s="221"/>
      <c r="M46" s="221"/>
      <c r="N46" s="221"/>
      <c r="O46" s="221"/>
      <c r="P46" s="154"/>
      <c r="Q46" s="155"/>
      <c r="R46" s="224"/>
      <c r="S46" s="225"/>
      <c r="T46" s="225"/>
      <c r="U46" s="225"/>
      <c r="V46" s="225"/>
      <c r="W46" s="154"/>
      <c r="X46" s="155"/>
      <c r="Y46" s="224"/>
      <c r="Z46" s="225"/>
      <c r="AA46" s="225"/>
      <c r="AB46" s="225"/>
      <c r="AC46" s="154"/>
      <c r="AD46" s="182"/>
      <c r="AE46" s="268"/>
      <c r="AF46" s="183"/>
      <c r="AG46" s="183"/>
      <c r="AH46" s="183"/>
      <c r="AI46" s="183"/>
      <c r="AJ46" s="184"/>
      <c r="AK46" s="187"/>
      <c r="AL46" s="270"/>
      <c r="AM46" s="270"/>
      <c r="AN46" s="270"/>
      <c r="AO46" s="270"/>
      <c r="AP46" s="270"/>
      <c r="AQ46" s="270"/>
      <c r="AR46" s="273"/>
      <c r="AS46" s="273"/>
      <c r="AT46" s="273"/>
      <c r="AU46" s="273"/>
      <c r="AV46" s="128"/>
      <c r="AW46" s="128"/>
      <c r="AX46" s="193"/>
    </row>
    <row r="47" spans="2:50" ht="11.25" customHeight="1">
      <c r="B47" s="205"/>
      <c r="C47" s="206"/>
      <c r="D47" s="258" t="s">
        <v>53</v>
      </c>
      <c r="E47" s="259"/>
      <c r="F47" s="259"/>
      <c r="G47" s="259"/>
      <c r="H47" s="259"/>
      <c r="I47" s="260"/>
      <c r="J47" s="218"/>
      <c r="K47" s="219"/>
      <c r="L47" s="219"/>
      <c r="M47" s="219"/>
      <c r="N47" s="219"/>
      <c r="O47" s="219"/>
      <c r="P47" s="108" t="s">
        <v>27</v>
      </c>
      <c r="Q47" s="109"/>
      <c r="R47" s="222"/>
      <c r="S47" s="223"/>
      <c r="T47" s="223"/>
      <c r="U47" s="223"/>
      <c r="V47" s="223"/>
      <c r="W47" s="108" t="s">
        <v>27</v>
      </c>
      <c r="X47" s="109"/>
      <c r="Y47" s="222"/>
      <c r="Z47" s="223"/>
      <c r="AA47" s="223"/>
      <c r="AB47" s="223"/>
      <c r="AC47" s="108" t="s">
        <v>27</v>
      </c>
      <c r="AD47" s="181"/>
      <c r="AE47" s="268"/>
      <c r="AF47" s="183"/>
      <c r="AG47" s="183"/>
      <c r="AH47" s="183"/>
      <c r="AI47" s="183"/>
      <c r="AJ47" s="184"/>
      <c r="AK47" s="187"/>
      <c r="AL47" s="270"/>
      <c r="AM47" s="270"/>
      <c r="AN47" s="270"/>
      <c r="AO47" s="270"/>
      <c r="AP47" s="270"/>
      <c r="AQ47" s="270"/>
      <c r="AR47" s="273">
        <f>ROUNDDOWN(AE47/15,1)</f>
        <v>0</v>
      </c>
      <c r="AS47" s="273"/>
      <c r="AT47" s="273"/>
      <c r="AU47" s="273"/>
      <c r="AV47" s="128"/>
      <c r="AW47" s="128"/>
      <c r="AX47" s="193"/>
    </row>
    <row r="48" spans="2:50" ht="11.25" customHeight="1" thickBot="1">
      <c r="B48" s="205"/>
      <c r="C48" s="206"/>
      <c r="D48" s="261"/>
      <c r="E48" s="262"/>
      <c r="F48" s="262"/>
      <c r="G48" s="262"/>
      <c r="H48" s="262"/>
      <c r="I48" s="263"/>
      <c r="J48" s="264"/>
      <c r="K48" s="265"/>
      <c r="L48" s="265"/>
      <c r="M48" s="265"/>
      <c r="N48" s="265"/>
      <c r="O48" s="265"/>
      <c r="P48" s="247"/>
      <c r="Q48" s="248"/>
      <c r="R48" s="266"/>
      <c r="S48" s="267"/>
      <c r="T48" s="267"/>
      <c r="U48" s="267"/>
      <c r="V48" s="267"/>
      <c r="W48" s="247"/>
      <c r="X48" s="248"/>
      <c r="Y48" s="266"/>
      <c r="Z48" s="267"/>
      <c r="AA48" s="267"/>
      <c r="AB48" s="267"/>
      <c r="AC48" s="247"/>
      <c r="AD48" s="249"/>
      <c r="AE48" s="253"/>
      <c r="AF48" s="185"/>
      <c r="AG48" s="185"/>
      <c r="AH48" s="185"/>
      <c r="AI48" s="185"/>
      <c r="AJ48" s="186"/>
      <c r="AK48" s="187"/>
      <c r="AL48" s="270"/>
      <c r="AM48" s="270"/>
      <c r="AN48" s="270"/>
      <c r="AO48" s="270"/>
      <c r="AP48" s="270"/>
      <c r="AQ48" s="270"/>
      <c r="AR48" s="192"/>
      <c r="AS48" s="192"/>
      <c r="AT48" s="192"/>
      <c r="AU48" s="192"/>
      <c r="AV48" s="247"/>
      <c r="AW48" s="247"/>
      <c r="AX48" s="257"/>
    </row>
    <row r="49" spans="2:71" ht="11.25" customHeight="1">
      <c r="B49" s="205"/>
      <c r="C49" s="206"/>
      <c r="D49" s="274" t="s">
        <v>59</v>
      </c>
      <c r="E49" s="275"/>
      <c r="F49" s="275"/>
      <c r="G49" s="275"/>
      <c r="H49" s="275"/>
      <c r="I49" s="276"/>
      <c r="J49" s="277"/>
      <c r="K49" s="278"/>
      <c r="L49" s="278"/>
      <c r="M49" s="278"/>
      <c r="N49" s="278"/>
      <c r="O49" s="278"/>
      <c r="P49" s="279" t="s">
        <v>27</v>
      </c>
      <c r="Q49" s="280"/>
      <c r="R49" s="281"/>
      <c r="S49" s="282"/>
      <c r="T49" s="282"/>
      <c r="U49" s="282"/>
      <c r="V49" s="282"/>
      <c r="W49" s="279" t="s">
        <v>27</v>
      </c>
      <c r="X49" s="280"/>
      <c r="Y49" s="281"/>
      <c r="Z49" s="282"/>
      <c r="AA49" s="282"/>
      <c r="AB49" s="282"/>
      <c r="AC49" s="279" t="s">
        <v>27</v>
      </c>
      <c r="AD49" s="283"/>
      <c r="AE49" s="284">
        <f>R49+Y49</f>
        <v>0</v>
      </c>
      <c r="AF49" s="285"/>
      <c r="AG49" s="285"/>
      <c r="AH49" s="285"/>
      <c r="AI49" s="285"/>
      <c r="AJ49" s="286"/>
      <c r="AK49" s="290" t="s">
        <v>60</v>
      </c>
      <c r="AL49" s="291"/>
      <c r="AM49" s="291"/>
      <c r="AN49" s="291"/>
      <c r="AO49" s="291"/>
      <c r="AP49" s="291"/>
      <c r="AQ49" s="291"/>
      <c r="AR49" s="294">
        <f>ROUNDDOWN(AE49/30,1)</f>
        <v>0</v>
      </c>
      <c r="AS49" s="294"/>
      <c r="AT49" s="294"/>
      <c r="AU49" s="294"/>
      <c r="AV49" s="279" t="s">
        <v>27</v>
      </c>
      <c r="AW49" s="279"/>
      <c r="AX49" s="25"/>
    </row>
    <row r="50" spans="2:71" ht="11.25" customHeight="1" thickBot="1">
      <c r="B50" s="205"/>
      <c r="C50" s="206"/>
      <c r="D50" s="261"/>
      <c r="E50" s="262"/>
      <c r="F50" s="262"/>
      <c r="G50" s="262"/>
      <c r="H50" s="262"/>
      <c r="I50" s="263"/>
      <c r="J50" s="264"/>
      <c r="K50" s="265"/>
      <c r="L50" s="265"/>
      <c r="M50" s="265"/>
      <c r="N50" s="265"/>
      <c r="O50" s="265"/>
      <c r="P50" s="247"/>
      <c r="Q50" s="248"/>
      <c r="R50" s="266"/>
      <c r="S50" s="267"/>
      <c r="T50" s="267"/>
      <c r="U50" s="267"/>
      <c r="V50" s="267"/>
      <c r="W50" s="247"/>
      <c r="X50" s="248"/>
      <c r="Y50" s="266"/>
      <c r="Z50" s="267"/>
      <c r="AA50" s="267"/>
      <c r="AB50" s="267"/>
      <c r="AC50" s="247"/>
      <c r="AD50" s="249"/>
      <c r="AE50" s="287"/>
      <c r="AF50" s="288"/>
      <c r="AG50" s="288"/>
      <c r="AH50" s="288"/>
      <c r="AI50" s="288"/>
      <c r="AJ50" s="289"/>
      <c r="AK50" s="292"/>
      <c r="AL50" s="293"/>
      <c r="AM50" s="293"/>
      <c r="AN50" s="293"/>
      <c r="AO50" s="293"/>
      <c r="AP50" s="293"/>
      <c r="AQ50" s="293"/>
      <c r="AR50" s="295"/>
      <c r="AS50" s="295"/>
      <c r="AT50" s="295"/>
      <c r="AU50" s="295"/>
      <c r="AV50" s="247"/>
      <c r="AW50" s="247"/>
      <c r="AX50" s="26"/>
    </row>
    <row r="51" spans="2:71" ht="12.75" customHeight="1">
      <c r="B51" s="205"/>
      <c r="C51" s="206"/>
      <c r="D51" s="274" t="s">
        <v>61</v>
      </c>
      <c r="E51" s="275"/>
      <c r="F51" s="275"/>
      <c r="G51" s="275"/>
      <c r="H51" s="275"/>
      <c r="I51" s="276"/>
      <c r="J51" s="296">
        <f>J27</f>
        <v>0</v>
      </c>
      <c r="K51" s="294"/>
      <c r="L51" s="294"/>
      <c r="M51" s="294"/>
      <c r="N51" s="294"/>
      <c r="O51" s="294"/>
      <c r="P51" s="279" t="s">
        <v>27</v>
      </c>
      <c r="Q51" s="280"/>
      <c r="R51" s="298">
        <f>SUM(R30+R32+R35+R37+R40+R42+R45+R47+R49)</f>
        <v>0</v>
      </c>
      <c r="S51" s="285"/>
      <c r="T51" s="285"/>
      <c r="U51" s="285"/>
      <c r="V51" s="285"/>
      <c r="W51" s="279" t="s">
        <v>27</v>
      </c>
      <c r="X51" s="280"/>
      <c r="Y51" s="285">
        <f>Y30+Y32+Y35+Y37+Y40+Y42+Y45+Y47+Y49</f>
        <v>0</v>
      </c>
      <c r="Z51" s="285"/>
      <c r="AA51" s="285"/>
      <c r="AB51" s="285"/>
      <c r="AC51" s="279" t="s">
        <v>27</v>
      </c>
      <c r="AD51" s="283"/>
      <c r="AE51" s="284">
        <f>R51+Y51</f>
        <v>0</v>
      </c>
      <c r="AF51" s="285"/>
      <c r="AG51" s="285"/>
      <c r="AH51" s="285"/>
      <c r="AI51" s="285"/>
      <c r="AJ51" s="286"/>
      <c r="AK51" s="300"/>
      <c r="AL51" s="301"/>
      <c r="AM51" s="301"/>
      <c r="AN51" s="301"/>
      <c r="AO51" s="301"/>
      <c r="AP51" s="301"/>
      <c r="AQ51" s="301"/>
      <c r="AR51" s="285">
        <f>ROUND(AR30+AR32+AR35+AR40+AR42+AR45+AR49,0)</f>
        <v>0</v>
      </c>
      <c r="AS51" s="285"/>
      <c r="AT51" s="285"/>
      <c r="AU51" s="285"/>
      <c r="AV51" s="279" t="s">
        <v>27</v>
      </c>
      <c r="AW51" s="279"/>
      <c r="AX51" s="304" t="s">
        <v>62</v>
      </c>
      <c r="AY51" s="306" t="s">
        <v>63</v>
      </c>
      <c r="AZ51" s="307"/>
      <c r="BA51" s="307"/>
      <c r="BB51" s="307"/>
      <c r="BC51" s="307"/>
      <c r="BD51" s="307"/>
      <c r="BE51" s="307"/>
      <c r="BF51" s="307"/>
    </row>
    <row r="52" spans="2:71" ht="12.75" customHeight="1" thickBot="1">
      <c r="B52" s="205"/>
      <c r="C52" s="206"/>
      <c r="D52" s="261"/>
      <c r="E52" s="262"/>
      <c r="F52" s="262"/>
      <c r="G52" s="262"/>
      <c r="H52" s="262"/>
      <c r="I52" s="263"/>
      <c r="J52" s="297"/>
      <c r="K52" s="295"/>
      <c r="L52" s="295"/>
      <c r="M52" s="295"/>
      <c r="N52" s="295"/>
      <c r="O52" s="295"/>
      <c r="P52" s="247"/>
      <c r="Q52" s="248"/>
      <c r="R52" s="299"/>
      <c r="S52" s="288"/>
      <c r="T52" s="288"/>
      <c r="U52" s="288"/>
      <c r="V52" s="288"/>
      <c r="W52" s="247"/>
      <c r="X52" s="248"/>
      <c r="Y52" s="288"/>
      <c r="Z52" s="288"/>
      <c r="AA52" s="288"/>
      <c r="AB52" s="288"/>
      <c r="AC52" s="247"/>
      <c r="AD52" s="249"/>
      <c r="AE52" s="287"/>
      <c r="AF52" s="288"/>
      <c r="AG52" s="288"/>
      <c r="AH52" s="288"/>
      <c r="AI52" s="288"/>
      <c r="AJ52" s="289"/>
      <c r="AK52" s="302"/>
      <c r="AL52" s="303"/>
      <c r="AM52" s="303"/>
      <c r="AN52" s="303"/>
      <c r="AO52" s="303"/>
      <c r="AP52" s="303"/>
      <c r="AQ52" s="303"/>
      <c r="AR52" s="288"/>
      <c r="AS52" s="288"/>
      <c r="AT52" s="288"/>
      <c r="AU52" s="288"/>
      <c r="AV52" s="247"/>
      <c r="AW52" s="247"/>
      <c r="AX52" s="305"/>
      <c r="AY52" s="306"/>
      <c r="AZ52" s="307"/>
      <c r="BA52" s="307"/>
      <c r="BB52" s="307"/>
      <c r="BC52" s="307"/>
      <c r="BD52" s="307"/>
      <c r="BE52" s="307"/>
      <c r="BF52" s="307"/>
    </row>
    <row r="53" spans="2:71" ht="11.25" customHeight="1">
      <c r="B53" s="205"/>
      <c r="C53" s="206"/>
      <c r="D53" s="308" t="s">
        <v>64</v>
      </c>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309"/>
      <c r="AK53" s="27">
        <v>4</v>
      </c>
      <c r="AL53" s="27"/>
      <c r="AM53" s="27"/>
      <c r="AN53" s="27"/>
      <c r="AO53" s="27"/>
      <c r="AP53" s="27"/>
      <c r="AQ53" s="27"/>
      <c r="AR53" s="312">
        <f>IF(AND(36&lt;=J27,J27&lt;=300),1,0)</f>
        <v>0</v>
      </c>
      <c r="AS53" s="312"/>
      <c r="AT53" s="312"/>
      <c r="AU53" s="312"/>
      <c r="AV53" s="279" t="s">
        <v>27</v>
      </c>
      <c r="AW53" s="279"/>
      <c r="AX53" s="314" t="s">
        <v>65</v>
      </c>
    </row>
    <row r="54" spans="2:71" ht="11.25" customHeight="1" thickBot="1">
      <c r="B54" s="205"/>
      <c r="C54" s="206"/>
      <c r="D54" s="310"/>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311"/>
      <c r="AK54" s="28"/>
      <c r="AL54" s="28"/>
      <c r="AM54" s="28"/>
      <c r="AN54" s="28"/>
      <c r="AO54" s="28"/>
      <c r="AP54" s="28"/>
      <c r="AQ54" s="28"/>
      <c r="AR54" s="313"/>
      <c r="AS54" s="313"/>
      <c r="AT54" s="313"/>
      <c r="AU54" s="313"/>
      <c r="AV54" s="247"/>
      <c r="AW54" s="247"/>
      <c r="AX54" s="257"/>
      <c r="AZ54" s="29"/>
      <c r="BA54" s="29"/>
      <c r="BB54" s="29"/>
      <c r="BC54" s="29"/>
      <c r="BD54" s="29"/>
      <c r="BE54" s="29"/>
      <c r="BF54" s="29"/>
    </row>
    <row r="55" spans="2:71" ht="12.75" customHeight="1">
      <c r="B55" s="205"/>
      <c r="C55" s="206"/>
      <c r="D55" s="317" t="s">
        <v>66</v>
      </c>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9"/>
      <c r="AK55" s="318"/>
      <c r="AL55" s="301"/>
      <c r="AM55" s="301"/>
      <c r="AN55" s="301"/>
      <c r="AO55" s="301"/>
      <c r="AP55" s="301"/>
      <c r="AQ55" s="301"/>
      <c r="AR55" s="294">
        <f>AR51+AR53</f>
        <v>0</v>
      </c>
      <c r="AS55" s="294"/>
      <c r="AT55" s="294"/>
      <c r="AU55" s="294"/>
      <c r="AV55" s="279" t="s">
        <v>27</v>
      </c>
      <c r="AW55" s="279"/>
      <c r="AX55" s="304" t="s">
        <v>67</v>
      </c>
      <c r="AY55" s="30"/>
      <c r="AZ55" s="29"/>
      <c r="BA55" s="29"/>
      <c r="BB55" s="29"/>
      <c r="BC55" s="29"/>
      <c r="BD55" s="29"/>
      <c r="BE55" s="29"/>
      <c r="BF55" s="29"/>
    </row>
    <row r="56" spans="2:71" ht="12.75" customHeight="1" thickBot="1">
      <c r="B56" s="207"/>
      <c r="C56" s="208"/>
      <c r="D56" s="320"/>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2"/>
      <c r="AK56" s="303"/>
      <c r="AL56" s="303"/>
      <c r="AM56" s="303"/>
      <c r="AN56" s="303"/>
      <c r="AO56" s="303"/>
      <c r="AP56" s="303"/>
      <c r="AQ56" s="303"/>
      <c r="AR56" s="295"/>
      <c r="AS56" s="295"/>
      <c r="AT56" s="295"/>
      <c r="AU56" s="295"/>
      <c r="AV56" s="247"/>
      <c r="AW56" s="247"/>
      <c r="AX56" s="305"/>
      <c r="AY56" s="31" t="s">
        <v>68</v>
      </c>
      <c r="AZ56" s="29"/>
      <c r="BA56" s="29"/>
      <c r="BB56" s="29"/>
      <c r="BC56" s="29"/>
      <c r="BD56" s="29"/>
      <c r="BE56" s="29"/>
      <c r="BF56" s="29"/>
    </row>
    <row r="57" spans="2:71" ht="11.25" customHeight="1">
      <c r="B57" s="323" t="s">
        <v>69</v>
      </c>
      <c r="C57" s="324"/>
      <c r="D57" s="162"/>
      <c r="E57" s="325" t="s">
        <v>70</v>
      </c>
      <c r="F57" s="325"/>
      <c r="G57" s="325"/>
      <c r="H57" s="325"/>
      <c r="I57" s="325"/>
      <c r="J57" s="325"/>
      <c r="K57" s="325"/>
      <c r="L57" s="325"/>
      <c r="M57" s="325"/>
      <c r="N57" s="325"/>
      <c r="O57" s="325"/>
      <c r="P57" s="325"/>
      <c r="Q57" s="325"/>
      <c r="R57" s="325"/>
      <c r="S57" s="325"/>
      <c r="T57" s="327" t="s">
        <v>71</v>
      </c>
      <c r="U57" s="327"/>
      <c r="V57" s="327"/>
      <c r="W57" s="327"/>
      <c r="X57" s="327"/>
      <c r="Y57" s="327"/>
      <c r="Z57" s="329" t="e">
        <f>LOOKUP(J27,BJ59:BJ65,BK59:BK65)</f>
        <v>#N/A</v>
      </c>
      <c r="AA57" s="329"/>
      <c r="AB57" s="329"/>
      <c r="AC57" s="329"/>
      <c r="AD57" s="327" t="s">
        <v>27</v>
      </c>
      <c r="AE57" s="327"/>
      <c r="AF57" s="32"/>
      <c r="AG57" s="344" t="e">
        <f>IF(BN57&gt;=Z57,Z57,IF(BN57&lt;3,ROUND(BN57,0),
IF(MOD(BN57,1)*10&lt;=2,ROUNDDOWN(BN57,0),
IF(MOD(BN57,1)*10&gt;=5,ROUNDUP(BN57,0),
ROUNDDOWN(BN57,0)+0.5))))</f>
        <v>#DIV/0!</v>
      </c>
      <c r="AH57" s="312"/>
      <c r="AI57" s="312"/>
      <c r="AJ57" s="312"/>
      <c r="AK57" s="312"/>
      <c r="AL57" s="312"/>
      <c r="AM57" s="312"/>
      <c r="AN57" s="312"/>
      <c r="AO57" s="312"/>
      <c r="AP57" s="312"/>
      <c r="AQ57" s="312"/>
      <c r="AR57" s="312"/>
      <c r="AS57" s="312"/>
      <c r="AT57" s="312"/>
      <c r="AU57" s="312"/>
      <c r="AV57" s="128" t="s">
        <v>27</v>
      </c>
      <c r="AW57" s="128"/>
      <c r="AX57" s="111" t="s">
        <v>72</v>
      </c>
      <c r="AY57" s="33"/>
      <c r="BH57" s="315" t="s">
        <v>73</v>
      </c>
      <c r="BI57" s="315"/>
      <c r="BJ57" s="315"/>
      <c r="BK57" s="315"/>
      <c r="BL57" s="315"/>
      <c r="BM57" s="315"/>
      <c r="BN57" s="316" t="e">
        <f>IF(AX23-AR55&lt;0,0,AX23-AR55)</f>
        <v>#DIV/0!</v>
      </c>
      <c r="BO57" s="316"/>
      <c r="BP57" s="316"/>
      <c r="BQ57" s="316"/>
      <c r="BR57" s="316"/>
      <c r="BS57" s="316"/>
    </row>
    <row r="58" spans="2:71" ht="11.25" customHeight="1">
      <c r="B58" s="323"/>
      <c r="C58" s="324"/>
      <c r="D58" s="228"/>
      <c r="E58" s="326"/>
      <c r="F58" s="326"/>
      <c r="G58" s="326"/>
      <c r="H58" s="326"/>
      <c r="I58" s="326"/>
      <c r="J58" s="326"/>
      <c r="K58" s="326"/>
      <c r="L58" s="326"/>
      <c r="M58" s="326"/>
      <c r="N58" s="326"/>
      <c r="O58" s="326"/>
      <c r="P58" s="326"/>
      <c r="Q58" s="326"/>
      <c r="R58" s="326"/>
      <c r="S58" s="326"/>
      <c r="T58" s="328"/>
      <c r="U58" s="328"/>
      <c r="V58" s="328"/>
      <c r="W58" s="328"/>
      <c r="X58" s="328"/>
      <c r="Y58" s="328"/>
      <c r="Z58" s="330"/>
      <c r="AA58" s="330"/>
      <c r="AB58" s="330"/>
      <c r="AC58" s="330"/>
      <c r="AD58" s="328"/>
      <c r="AE58" s="328"/>
      <c r="AF58" s="32"/>
      <c r="AG58" s="345"/>
      <c r="AH58" s="346"/>
      <c r="AI58" s="346"/>
      <c r="AJ58" s="346"/>
      <c r="AK58" s="346"/>
      <c r="AL58" s="346"/>
      <c r="AM58" s="346"/>
      <c r="AN58" s="346"/>
      <c r="AO58" s="346"/>
      <c r="AP58" s="346"/>
      <c r="AQ58" s="346"/>
      <c r="AR58" s="346"/>
      <c r="AS58" s="346"/>
      <c r="AT58" s="346"/>
      <c r="AU58" s="346"/>
      <c r="AV58" s="154"/>
      <c r="AW58" s="154"/>
      <c r="AX58" s="155"/>
      <c r="BH58" s="315"/>
      <c r="BI58" s="315"/>
      <c r="BJ58" s="315"/>
      <c r="BK58" s="315"/>
      <c r="BL58" s="315"/>
      <c r="BM58" s="315"/>
      <c r="BN58" s="316"/>
      <c r="BO58" s="316"/>
      <c r="BP58" s="316"/>
      <c r="BQ58" s="316"/>
      <c r="BR58" s="316"/>
      <c r="BS58" s="316"/>
    </row>
    <row r="59" spans="2:71" ht="11.25" customHeight="1">
      <c r="B59" s="323"/>
      <c r="C59" s="324"/>
      <c r="D59" s="98"/>
      <c r="E59" s="331" t="s">
        <v>74</v>
      </c>
      <c r="F59" s="331"/>
      <c r="G59" s="331"/>
      <c r="H59" s="331"/>
      <c r="I59" s="331"/>
      <c r="J59" s="331"/>
      <c r="K59" s="331"/>
      <c r="L59" s="331"/>
      <c r="M59" s="331"/>
      <c r="N59" s="331"/>
      <c r="O59" s="331"/>
      <c r="P59" s="331"/>
      <c r="Q59" s="331"/>
      <c r="R59" s="331"/>
      <c r="S59" s="331"/>
      <c r="T59" s="331"/>
      <c r="U59" s="331"/>
      <c r="V59" s="331"/>
      <c r="W59" s="331"/>
      <c r="X59" s="331"/>
      <c r="Y59" s="331"/>
      <c r="Z59" s="332"/>
      <c r="AA59" s="332"/>
      <c r="AB59" s="332"/>
      <c r="AC59" s="332"/>
      <c r="AD59" s="331"/>
      <c r="AE59" s="334"/>
      <c r="AF59" s="335"/>
      <c r="AG59" s="338" t="e">
        <f>-(IF(AR55-AX20&lt;0,0,AR55-AX20))</f>
        <v>#DIV/0!</v>
      </c>
      <c r="AH59" s="339"/>
      <c r="AI59" s="339"/>
      <c r="AJ59" s="339"/>
      <c r="AK59" s="339"/>
      <c r="AL59" s="339"/>
      <c r="AM59" s="339"/>
      <c r="AN59" s="339"/>
      <c r="AO59" s="339"/>
      <c r="AP59" s="339"/>
      <c r="AQ59" s="339"/>
      <c r="AR59" s="339"/>
      <c r="AS59" s="339"/>
      <c r="AT59" s="339"/>
      <c r="AU59" s="339"/>
      <c r="AV59" s="108" t="s">
        <v>27</v>
      </c>
      <c r="AW59" s="108"/>
      <c r="AX59" s="109" t="s">
        <v>75</v>
      </c>
      <c r="BJ59" s="34">
        <v>1</v>
      </c>
      <c r="BK59" s="34">
        <v>1</v>
      </c>
    </row>
    <row r="60" spans="2:71" ht="11.25" customHeight="1" thickBot="1">
      <c r="B60" s="323"/>
      <c r="C60" s="324"/>
      <c r="D60" s="230"/>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6"/>
      <c r="AF60" s="337"/>
      <c r="AG60" s="340"/>
      <c r="AH60" s="341"/>
      <c r="AI60" s="341"/>
      <c r="AJ60" s="341"/>
      <c r="AK60" s="341"/>
      <c r="AL60" s="341"/>
      <c r="AM60" s="341"/>
      <c r="AN60" s="341"/>
      <c r="AO60" s="341"/>
      <c r="AP60" s="341"/>
      <c r="AQ60" s="341"/>
      <c r="AR60" s="341"/>
      <c r="AS60" s="341"/>
      <c r="AT60" s="341"/>
      <c r="AU60" s="341"/>
      <c r="AV60" s="342"/>
      <c r="AW60" s="342"/>
      <c r="AX60" s="343"/>
      <c r="BJ60" s="35">
        <v>46</v>
      </c>
      <c r="BK60" s="36">
        <v>2</v>
      </c>
    </row>
    <row r="61" spans="2:71" ht="11.25" customHeight="1" thickTop="1">
      <c r="B61" s="323"/>
      <c r="C61" s="324"/>
      <c r="D61" s="98"/>
      <c r="E61" s="331" t="s">
        <v>76</v>
      </c>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50"/>
      <c r="AG61" s="352"/>
      <c r="AH61" s="353"/>
      <c r="AI61" s="353"/>
      <c r="AJ61" s="353"/>
      <c r="AK61" s="353"/>
      <c r="AL61" s="353"/>
      <c r="AM61" s="353"/>
      <c r="AN61" s="353"/>
      <c r="AO61" s="353"/>
      <c r="AP61" s="353"/>
      <c r="AQ61" s="353"/>
      <c r="AR61" s="353"/>
      <c r="AS61" s="353"/>
      <c r="AT61" s="353"/>
      <c r="AU61" s="353"/>
      <c r="AV61" s="128" t="s">
        <v>27</v>
      </c>
      <c r="AW61" s="128"/>
      <c r="AX61" s="111" t="s">
        <v>77</v>
      </c>
      <c r="BJ61" s="35">
        <v>151</v>
      </c>
      <c r="BK61" s="36">
        <v>3</v>
      </c>
    </row>
    <row r="62" spans="2:71" ht="11.25" customHeight="1" thickBot="1">
      <c r="B62" s="323"/>
      <c r="C62" s="324"/>
      <c r="D62" s="349"/>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51"/>
      <c r="AG62" s="266"/>
      <c r="AH62" s="267"/>
      <c r="AI62" s="267"/>
      <c r="AJ62" s="267"/>
      <c r="AK62" s="267"/>
      <c r="AL62" s="267"/>
      <c r="AM62" s="267"/>
      <c r="AN62" s="267"/>
      <c r="AO62" s="267"/>
      <c r="AP62" s="267"/>
      <c r="AQ62" s="267"/>
      <c r="AR62" s="267"/>
      <c r="AS62" s="267"/>
      <c r="AT62" s="267"/>
      <c r="AU62" s="267"/>
      <c r="AV62" s="154"/>
      <c r="AW62" s="154"/>
      <c r="AX62" s="155"/>
      <c r="BJ62" s="35">
        <v>241</v>
      </c>
      <c r="BK62" s="37">
        <v>3.5</v>
      </c>
    </row>
    <row r="63" spans="2:71" ht="12" customHeight="1">
      <c r="B63" s="317" t="s">
        <v>78</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14"/>
      <c r="AG63" s="355" t="e">
        <f>AR55+AG57+AG59+AG61</f>
        <v>#DIV/0!</v>
      </c>
      <c r="AH63" s="356"/>
      <c r="AI63" s="356"/>
      <c r="AJ63" s="356"/>
      <c r="AK63" s="356"/>
      <c r="AL63" s="356"/>
      <c r="AM63" s="356"/>
      <c r="AN63" s="356"/>
      <c r="AO63" s="356"/>
      <c r="AP63" s="356"/>
      <c r="AQ63" s="356"/>
      <c r="AR63" s="356"/>
      <c r="AS63" s="356"/>
      <c r="AT63" s="356"/>
      <c r="AU63" s="356"/>
      <c r="AV63" s="279" t="s">
        <v>27</v>
      </c>
      <c r="AW63" s="279"/>
      <c r="AX63" s="304" t="s">
        <v>79</v>
      </c>
      <c r="BJ63" s="35">
        <v>271</v>
      </c>
      <c r="BK63" s="36">
        <v>5</v>
      </c>
    </row>
    <row r="64" spans="2:71" ht="12.75" customHeight="1" thickBot="1">
      <c r="B64" s="354"/>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257"/>
      <c r="AG64" s="357"/>
      <c r="AH64" s="358"/>
      <c r="AI64" s="358"/>
      <c r="AJ64" s="358"/>
      <c r="AK64" s="358"/>
      <c r="AL64" s="358"/>
      <c r="AM64" s="358"/>
      <c r="AN64" s="358"/>
      <c r="AO64" s="358"/>
      <c r="AP64" s="358"/>
      <c r="AQ64" s="358"/>
      <c r="AR64" s="358"/>
      <c r="AS64" s="358"/>
      <c r="AT64" s="358"/>
      <c r="AU64" s="358"/>
      <c r="AV64" s="247"/>
      <c r="AW64" s="247"/>
      <c r="AX64" s="305"/>
      <c r="AY64" s="31" t="s">
        <v>80</v>
      </c>
      <c r="BJ64" s="35">
        <v>301</v>
      </c>
      <c r="BK64" s="36">
        <v>6</v>
      </c>
    </row>
    <row r="65" spans="1:63" ht="12.75" customHeight="1">
      <c r="A65" s="2" t="s">
        <v>81</v>
      </c>
      <c r="AY65" s="31"/>
      <c r="BJ65" s="35">
        <v>451</v>
      </c>
      <c r="BK65" s="36">
        <v>8</v>
      </c>
    </row>
    <row r="66" spans="1:63" ht="12.75" customHeight="1">
      <c r="A66" s="2" t="s">
        <v>82</v>
      </c>
    </row>
    <row r="67" spans="1:63" ht="12.75" customHeight="1">
      <c r="B67" s="121" t="s">
        <v>83</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row>
    <row r="68" spans="1:63" ht="12.75" customHeight="1">
      <c r="B68" s="121" t="s">
        <v>84</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row>
    <row r="69" spans="1:63" ht="12.75" customHeight="1">
      <c r="A69" s="2" t="s">
        <v>85</v>
      </c>
    </row>
    <row r="70" spans="1:63" ht="12.75" customHeight="1">
      <c r="B70" s="347" t="s">
        <v>86</v>
      </c>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8"/>
      <c r="BH70" s="38"/>
    </row>
    <row r="71" spans="1:63" ht="12.75" customHeight="1">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8"/>
      <c r="BH71" s="38"/>
    </row>
    <row r="72" spans="1:63" ht="12.75" customHeight="1">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8"/>
      <c r="BH72" s="38"/>
    </row>
    <row r="73" spans="1:63" ht="12.75" customHeight="1">
      <c r="B73" s="121" t="s">
        <v>87</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38"/>
      <c r="BH73" s="38"/>
    </row>
    <row r="74" spans="1:63" ht="12.75" customHeight="1">
      <c r="B74" s="348" t="s">
        <v>88</v>
      </c>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9"/>
      <c r="BH74" s="39"/>
    </row>
    <row r="75" spans="1:63" ht="12.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9"/>
      <c r="BH75" s="39"/>
    </row>
    <row r="76" spans="1:63" ht="12.75" customHeight="1">
      <c r="B76" s="348" t="s">
        <v>89</v>
      </c>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9"/>
      <c r="BE76" s="39"/>
      <c r="BF76" s="39"/>
      <c r="BG76" s="39"/>
      <c r="BH76" s="39"/>
      <c r="BI76" s="39"/>
    </row>
    <row r="77" spans="1:63" ht="12.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9"/>
      <c r="BE77" s="39"/>
      <c r="BF77" s="39"/>
      <c r="BG77" s="39"/>
      <c r="BH77" s="39"/>
      <c r="BI77" s="39"/>
    </row>
    <row r="78" spans="1:63" s="40" customFormat="1" ht="12.75" customHeight="1">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3"/>
      <c r="BE78" s="43"/>
      <c r="BF78" s="43"/>
      <c r="BG78" s="43"/>
      <c r="BH78" s="43"/>
      <c r="BI78" s="43"/>
    </row>
    <row r="79" spans="1:63" ht="15" customHeight="1">
      <c r="A79" s="2" t="s">
        <v>90</v>
      </c>
      <c r="AX79" s="44"/>
      <c r="AY79" s="44"/>
      <c r="AZ79" s="44"/>
      <c r="BA79" s="44"/>
      <c r="BB79" s="44"/>
      <c r="BC79" s="44"/>
      <c r="BD79" s="44"/>
      <c r="BE79" s="44"/>
      <c r="BF79" s="44"/>
    </row>
    <row r="80" spans="1:63" ht="15" customHeight="1">
      <c r="B80" s="5" t="s">
        <v>91</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226" t="s">
        <v>92</v>
      </c>
      <c r="E81" s="407"/>
      <c r="F81" s="407"/>
      <c r="G81" s="407"/>
      <c r="H81" s="407"/>
      <c r="I81" s="407"/>
      <c r="J81" s="408"/>
      <c r="K81" s="415" t="s">
        <v>93</v>
      </c>
      <c r="L81" s="407"/>
      <c r="M81" s="407"/>
      <c r="N81" s="407"/>
      <c r="O81" s="407"/>
      <c r="P81" s="407"/>
      <c r="Q81" s="407"/>
      <c r="R81" s="407"/>
      <c r="S81" s="407"/>
      <c r="T81" s="407"/>
      <c r="U81" s="407"/>
      <c r="V81" s="407"/>
      <c r="W81" s="407"/>
      <c r="X81" s="407"/>
      <c r="Y81" s="407"/>
      <c r="Z81" s="408"/>
      <c r="AA81" s="416" t="s">
        <v>94</v>
      </c>
      <c r="AB81" s="417"/>
      <c r="AC81" s="417"/>
      <c r="AD81" s="417"/>
      <c r="AE81" s="417"/>
      <c r="AF81" s="418"/>
      <c r="AG81" s="425" t="s">
        <v>95</v>
      </c>
      <c r="AH81" s="108"/>
      <c r="AI81" s="108"/>
      <c r="AJ81" s="108"/>
      <c r="AK81" s="108"/>
      <c r="AL81" s="108"/>
      <c r="AM81" s="109"/>
      <c r="AN81" s="429" t="s">
        <v>96</v>
      </c>
      <c r="AO81" s="429"/>
      <c r="AP81" s="429"/>
      <c r="AQ81" s="429"/>
      <c r="AR81" s="429"/>
      <c r="AS81" s="429"/>
      <c r="AT81" s="429"/>
      <c r="AU81" s="430" t="s">
        <v>97</v>
      </c>
      <c r="AV81" s="430"/>
      <c r="AW81" s="430"/>
      <c r="AX81" s="430"/>
      <c r="AY81" s="430"/>
      <c r="AZ81" s="430"/>
      <c r="BA81" s="359"/>
      <c r="BB81" s="360"/>
      <c r="BC81" s="360"/>
      <c r="BD81" s="360"/>
      <c r="BE81" s="360"/>
      <c r="BF81" s="360"/>
    </row>
    <row r="82" spans="1:59" ht="15" customHeight="1">
      <c r="B82" s="5"/>
      <c r="C82" s="45"/>
      <c r="D82" s="409"/>
      <c r="E82" s="410"/>
      <c r="F82" s="410"/>
      <c r="G82" s="410"/>
      <c r="H82" s="410"/>
      <c r="I82" s="410"/>
      <c r="J82" s="411"/>
      <c r="K82" s="409"/>
      <c r="L82" s="410"/>
      <c r="M82" s="410"/>
      <c r="N82" s="410"/>
      <c r="O82" s="410"/>
      <c r="P82" s="410"/>
      <c r="Q82" s="410"/>
      <c r="R82" s="410"/>
      <c r="S82" s="410"/>
      <c r="T82" s="410"/>
      <c r="U82" s="410"/>
      <c r="V82" s="410"/>
      <c r="W82" s="410"/>
      <c r="X82" s="410"/>
      <c r="Y82" s="410"/>
      <c r="Z82" s="411"/>
      <c r="AA82" s="419"/>
      <c r="AB82" s="420"/>
      <c r="AC82" s="420"/>
      <c r="AD82" s="420"/>
      <c r="AE82" s="420"/>
      <c r="AF82" s="421"/>
      <c r="AG82" s="426"/>
      <c r="AH82" s="427"/>
      <c r="AI82" s="427"/>
      <c r="AJ82" s="427"/>
      <c r="AK82" s="427"/>
      <c r="AL82" s="427"/>
      <c r="AM82" s="111"/>
      <c r="AN82" s="429"/>
      <c r="AO82" s="429"/>
      <c r="AP82" s="429"/>
      <c r="AQ82" s="429"/>
      <c r="AR82" s="429"/>
      <c r="AS82" s="429"/>
      <c r="AT82" s="429"/>
      <c r="AU82" s="430"/>
      <c r="AV82" s="430"/>
      <c r="AW82" s="430"/>
      <c r="AX82" s="430"/>
      <c r="AY82" s="430"/>
      <c r="AZ82" s="430"/>
      <c r="BA82" s="359"/>
      <c r="BB82" s="360"/>
      <c r="BC82" s="360"/>
      <c r="BD82" s="360"/>
      <c r="BE82" s="360"/>
      <c r="BF82" s="360"/>
    </row>
    <row r="83" spans="1:59" ht="6" customHeight="1">
      <c r="B83" s="5"/>
      <c r="C83" s="45"/>
      <c r="D83" s="412"/>
      <c r="E83" s="413"/>
      <c r="F83" s="413"/>
      <c r="G83" s="413"/>
      <c r="H83" s="413"/>
      <c r="I83" s="413"/>
      <c r="J83" s="414"/>
      <c r="K83" s="412"/>
      <c r="L83" s="413"/>
      <c r="M83" s="413"/>
      <c r="N83" s="413"/>
      <c r="O83" s="413"/>
      <c r="P83" s="413"/>
      <c r="Q83" s="413"/>
      <c r="R83" s="413"/>
      <c r="S83" s="413"/>
      <c r="T83" s="413"/>
      <c r="U83" s="413"/>
      <c r="V83" s="413"/>
      <c r="W83" s="413"/>
      <c r="X83" s="413"/>
      <c r="Y83" s="413"/>
      <c r="Z83" s="414"/>
      <c r="AA83" s="422"/>
      <c r="AB83" s="423"/>
      <c r="AC83" s="423"/>
      <c r="AD83" s="423"/>
      <c r="AE83" s="423"/>
      <c r="AF83" s="424"/>
      <c r="AG83" s="428"/>
      <c r="AH83" s="154"/>
      <c r="AI83" s="154"/>
      <c r="AJ83" s="154"/>
      <c r="AK83" s="154"/>
      <c r="AL83" s="154"/>
      <c r="AM83" s="155"/>
      <c r="AN83" s="429"/>
      <c r="AO83" s="429"/>
      <c r="AP83" s="429"/>
      <c r="AQ83" s="429"/>
      <c r="AR83" s="429"/>
      <c r="AS83" s="429"/>
      <c r="AT83" s="429"/>
      <c r="AU83" s="430"/>
      <c r="AV83" s="430"/>
      <c r="AW83" s="430"/>
      <c r="AX83" s="430"/>
      <c r="AY83" s="430"/>
      <c r="AZ83" s="430"/>
      <c r="BA83" s="359"/>
      <c r="BB83" s="360"/>
      <c r="BC83" s="360"/>
      <c r="BD83" s="360"/>
      <c r="BE83" s="360"/>
      <c r="BF83" s="360"/>
    </row>
    <row r="84" spans="1:59" ht="12" customHeight="1">
      <c r="B84" s="5"/>
      <c r="C84" s="45"/>
      <c r="D84" s="361"/>
      <c r="E84" s="362"/>
      <c r="F84" s="362"/>
      <c r="G84" s="362"/>
      <c r="H84" s="362"/>
      <c r="I84" s="362"/>
      <c r="J84" s="367"/>
      <c r="K84" s="370"/>
      <c r="L84" s="371"/>
      <c r="M84" s="371"/>
      <c r="N84" s="371"/>
      <c r="O84" s="371"/>
      <c r="P84" s="371"/>
      <c r="Q84" s="371"/>
      <c r="R84" s="371"/>
      <c r="S84" s="371"/>
      <c r="T84" s="371"/>
      <c r="U84" s="371"/>
      <c r="V84" s="371"/>
      <c r="W84" s="371"/>
      <c r="X84" s="371"/>
      <c r="Y84" s="371"/>
      <c r="Z84" s="372"/>
      <c r="AA84" s="376"/>
      <c r="AB84" s="377"/>
      <c r="AC84" s="377"/>
      <c r="AD84" s="377"/>
      <c r="AE84" s="377"/>
      <c r="AF84" s="378"/>
      <c r="AG84" s="385"/>
      <c r="AH84" s="386"/>
      <c r="AI84" s="386"/>
      <c r="AJ84" s="386"/>
      <c r="AK84" s="386"/>
      <c r="AL84" s="386"/>
      <c r="AM84" s="387"/>
      <c r="AN84" s="394"/>
      <c r="AO84" s="394"/>
      <c r="AP84" s="394"/>
      <c r="AQ84" s="394"/>
      <c r="AR84" s="394"/>
      <c r="AS84" s="394"/>
      <c r="AT84" s="394"/>
      <c r="AU84" s="395">
        <f>AG84*AN84</f>
        <v>0</v>
      </c>
      <c r="AV84" s="396"/>
      <c r="AW84" s="396"/>
      <c r="AX84" s="396"/>
      <c r="AY84" s="396"/>
      <c r="AZ84" s="397"/>
      <c r="BA84" s="359"/>
      <c r="BB84" s="360"/>
      <c r="BC84" s="360"/>
      <c r="BD84" s="360"/>
      <c r="BE84" s="360"/>
      <c r="BF84" s="360"/>
    </row>
    <row r="85" spans="1:59" ht="12" customHeight="1">
      <c r="B85" s="5"/>
      <c r="C85" s="45"/>
      <c r="D85" s="363"/>
      <c r="E85" s="364"/>
      <c r="F85" s="364"/>
      <c r="G85" s="364"/>
      <c r="H85" s="364"/>
      <c r="I85" s="364"/>
      <c r="J85" s="368"/>
      <c r="K85" s="373"/>
      <c r="L85" s="374"/>
      <c r="M85" s="374"/>
      <c r="N85" s="374"/>
      <c r="O85" s="374"/>
      <c r="P85" s="374"/>
      <c r="Q85" s="374"/>
      <c r="R85" s="374"/>
      <c r="S85" s="374"/>
      <c r="T85" s="374"/>
      <c r="U85" s="374"/>
      <c r="V85" s="374"/>
      <c r="W85" s="374"/>
      <c r="X85" s="374"/>
      <c r="Y85" s="374"/>
      <c r="Z85" s="375"/>
      <c r="AA85" s="379"/>
      <c r="AB85" s="380"/>
      <c r="AC85" s="380"/>
      <c r="AD85" s="380"/>
      <c r="AE85" s="380"/>
      <c r="AF85" s="381"/>
      <c r="AG85" s="388"/>
      <c r="AH85" s="389"/>
      <c r="AI85" s="389"/>
      <c r="AJ85" s="389"/>
      <c r="AK85" s="389"/>
      <c r="AL85" s="389"/>
      <c r="AM85" s="390"/>
      <c r="AN85" s="394"/>
      <c r="AO85" s="394"/>
      <c r="AP85" s="394"/>
      <c r="AQ85" s="394"/>
      <c r="AR85" s="394"/>
      <c r="AS85" s="394"/>
      <c r="AT85" s="394"/>
      <c r="AU85" s="398"/>
      <c r="AV85" s="399"/>
      <c r="AW85" s="399"/>
      <c r="AX85" s="399"/>
      <c r="AY85" s="399"/>
      <c r="AZ85" s="400"/>
      <c r="BA85" s="359"/>
      <c r="BB85" s="360"/>
      <c r="BC85" s="360"/>
      <c r="BD85" s="360"/>
      <c r="BE85" s="360"/>
      <c r="BF85" s="360"/>
    </row>
    <row r="86" spans="1:59" ht="12" customHeight="1">
      <c r="B86" s="5"/>
      <c r="C86" s="45"/>
      <c r="D86" s="365"/>
      <c r="E86" s="366"/>
      <c r="F86" s="366"/>
      <c r="G86" s="366"/>
      <c r="H86" s="366"/>
      <c r="I86" s="366"/>
      <c r="J86" s="369"/>
      <c r="K86" s="404" t="s">
        <v>100</v>
      </c>
      <c r="L86" s="405"/>
      <c r="M86" s="405"/>
      <c r="N86" s="405"/>
      <c r="O86" s="405"/>
      <c r="P86" s="405"/>
      <c r="Q86" s="405"/>
      <c r="R86" s="405"/>
      <c r="S86" s="405"/>
      <c r="T86" s="405"/>
      <c r="U86" s="405"/>
      <c r="V86" s="405"/>
      <c r="W86" s="405"/>
      <c r="X86" s="405"/>
      <c r="Y86" s="405"/>
      <c r="Z86" s="406"/>
      <c r="AA86" s="382"/>
      <c r="AB86" s="383"/>
      <c r="AC86" s="383"/>
      <c r="AD86" s="383"/>
      <c r="AE86" s="383"/>
      <c r="AF86" s="384"/>
      <c r="AG86" s="391"/>
      <c r="AH86" s="392"/>
      <c r="AI86" s="392"/>
      <c r="AJ86" s="392"/>
      <c r="AK86" s="392"/>
      <c r="AL86" s="392"/>
      <c r="AM86" s="393"/>
      <c r="AN86" s="394"/>
      <c r="AO86" s="394"/>
      <c r="AP86" s="394"/>
      <c r="AQ86" s="394"/>
      <c r="AR86" s="394"/>
      <c r="AS86" s="394"/>
      <c r="AT86" s="394"/>
      <c r="AU86" s="401"/>
      <c r="AV86" s="402"/>
      <c r="AW86" s="402"/>
      <c r="AX86" s="402"/>
      <c r="AY86" s="402"/>
      <c r="AZ86" s="403"/>
      <c r="BA86" s="359"/>
      <c r="BB86" s="360"/>
      <c r="BC86" s="360"/>
      <c r="BD86" s="360"/>
      <c r="BE86" s="360"/>
      <c r="BF86" s="360"/>
    </row>
    <row r="87" spans="1:59" ht="24.75" customHeight="1" thickBot="1">
      <c r="B87" s="14" t="s">
        <v>101</v>
      </c>
      <c r="AQ87" s="5"/>
      <c r="AW87" s="431" t="s">
        <v>102</v>
      </c>
      <c r="AX87" s="431"/>
      <c r="AY87" s="431"/>
      <c r="AZ87" s="431"/>
      <c r="BA87" s="431"/>
      <c r="BB87" s="431"/>
      <c r="BC87" s="431"/>
      <c r="BD87" s="431"/>
      <c r="BE87" s="431"/>
      <c r="BF87" s="431"/>
    </row>
    <row r="88" spans="1:59" s="46" customFormat="1" ht="25.5" customHeight="1" thickTop="1" thickBot="1">
      <c r="A88" s="14"/>
      <c r="B88" s="432" t="s">
        <v>103</v>
      </c>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3" t="s">
        <v>104</v>
      </c>
      <c r="AX88" s="434"/>
      <c r="AY88" s="435"/>
      <c r="AZ88" s="436"/>
      <c r="BA88" s="437"/>
      <c r="BB88" s="437"/>
      <c r="BC88" s="437"/>
      <c r="BD88" s="437"/>
      <c r="BE88" s="438" t="s">
        <v>18</v>
      </c>
      <c r="BF88" s="439"/>
      <c r="BG88" s="14"/>
    </row>
    <row r="89" spans="1:59" s="50" customFormat="1" ht="4.5" customHeight="1" thickTop="1">
      <c r="A89" s="2"/>
      <c r="B89" s="2"/>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8"/>
      <c r="AR89" s="48"/>
      <c r="AS89" s="48"/>
      <c r="AT89" s="48"/>
      <c r="AU89" s="48"/>
      <c r="AV89" s="48"/>
      <c r="AW89" s="49"/>
      <c r="AX89" s="49"/>
      <c r="AY89" s="49"/>
      <c r="AZ89" s="49"/>
      <c r="BA89" s="49"/>
      <c r="BB89" s="49"/>
      <c r="BC89" s="49"/>
      <c r="BD89" s="5"/>
      <c r="BE89" s="5"/>
      <c r="BF89" s="5"/>
    </row>
    <row r="90" spans="1:59" ht="12" customHeight="1">
      <c r="B90" s="5"/>
      <c r="C90" s="45"/>
      <c r="D90" s="440" t="s">
        <v>92</v>
      </c>
      <c r="E90" s="441"/>
      <c r="F90" s="441"/>
      <c r="G90" s="441"/>
      <c r="H90" s="441"/>
      <c r="I90" s="441"/>
      <c r="J90" s="98" t="s">
        <v>93</v>
      </c>
      <c r="K90" s="99"/>
      <c r="L90" s="99"/>
      <c r="M90" s="99"/>
      <c r="N90" s="99"/>
      <c r="O90" s="99"/>
      <c r="P90" s="99"/>
      <c r="Q90" s="99"/>
      <c r="R90" s="99"/>
      <c r="S90" s="99"/>
      <c r="T90" s="99"/>
      <c r="U90" s="99"/>
      <c r="V90" s="99"/>
      <c r="W90" s="99"/>
      <c r="X90" s="100"/>
      <c r="Y90" s="416" t="s">
        <v>105</v>
      </c>
      <c r="Z90" s="446"/>
      <c r="AA90" s="446"/>
      <c r="AB90" s="446"/>
      <c r="AC90" s="447"/>
      <c r="AD90" s="425" t="s">
        <v>106</v>
      </c>
      <c r="AE90" s="454"/>
      <c r="AF90" s="454"/>
      <c r="AG90" s="454"/>
      <c r="AH90" s="455"/>
      <c r="AI90" s="460" t="s">
        <v>107</v>
      </c>
      <c r="AJ90" s="461"/>
      <c r="AK90" s="461"/>
      <c r="AL90" s="461"/>
      <c r="AM90" s="462"/>
      <c r="AN90" s="425" t="s">
        <v>108</v>
      </c>
      <c r="AO90" s="454"/>
      <c r="AP90" s="454"/>
      <c r="AQ90" s="454"/>
      <c r="AR90" s="454"/>
      <c r="AS90" s="455"/>
      <c r="AT90" s="425" t="s">
        <v>109</v>
      </c>
      <c r="AU90" s="454"/>
      <c r="AV90" s="454"/>
      <c r="AW90" s="454"/>
      <c r="AX90" s="454"/>
      <c r="AY90" s="454"/>
      <c r="AZ90" s="454"/>
      <c r="BA90" s="454"/>
      <c r="BB90" s="454"/>
      <c r="BC90" s="454"/>
      <c r="BD90" s="454"/>
      <c r="BE90" s="455"/>
      <c r="BF90" s="5"/>
    </row>
    <row r="91" spans="1:59" ht="12" customHeight="1">
      <c r="B91" s="5"/>
      <c r="C91" s="45"/>
      <c r="D91" s="442"/>
      <c r="E91" s="442"/>
      <c r="F91" s="442"/>
      <c r="G91" s="442"/>
      <c r="H91" s="442"/>
      <c r="I91" s="442"/>
      <c r="J91" s="443"/>
      <c r="K91" s="444"/>
      <c r="L91" s="444"/>
      <c r="M91" s="444"/>
      <c r="N91" s="444"/>
      <c r="O91" s="444"/>
      <c r="P91" s="444"/>
      <c r="Q91" s="444"/>
      <c r="R91" s="444"/>
      <c r="S91" s="444"/>
      <c r="T91" s="444"/>
      <c r="U91" s="444"/>
      <c r="V91" s="444"/>
      <c r="W91" s="444"/>
      <c r="X91" s="445"/>
      <c r="Y91" s="448"/>
      <c r="Z91" s="449"/>
      <c r="AA91" s="449"/>
      <c r="AB91" s="449"/>
      <c r="AC91" s="450"/>
      <c r="AD91" s="456"/>
      <c r="AE91" s="138"/>
      <c r="AF91" s="138"/>
      <c r="AG91" s="138"/>
      <c r="AH91" s="139"/>
      <c r="AI91" s="463"/>
      <c r="AJ91" s="464"/>
      <c r="AK91" s="464"/>
      <c r="AL91" s="464"/>
      <c r="AM91" s="465"/>
      <c r="AN91" s="456"/>
      <c r="AO91" s="138"/>
      <c r="AP91" s="138"/>
      <c r="AQ91" s="138"/>
      <c r="AR91" s="138"/>
      <c r="AS91" s="139"/>
      <c r="AT91" s="456"/>
      <c r="AU91" s="138"/>
      <c r="AV91" s="138"/>
      <c r="AW91" s="138"/>
      <c r="AX91" s="138"/>
      <c r="AY91" s="138"/>
      <c r="AZ91" s="138"/>
      <c r="BA91" s="138"/>
      <c r="BB91" s="138"/>
      <c r="BC91" s="138"/>
      <c r="BD91" s="138"/>
      <c r="BE91" s="139"/>
    </row>
    <row r="92" spans="1:59" ht="12" customHeight="1">
      <c r="B92" s="5"/>
      <c r="C92" s="45"/>
      <c r="D92" s="107"/>
      <c r="E92" s="107"/>
      <c r="F92" s="107"/>
      <c r="G92" s="107"/>
      <c r="H92" s="107"/>
      <c r="I92" s="107"/>
      <c r="J92" s="499" t="s">
        <v>110</v>
      </c>
      <c r="K92" s="500"/>
      <c r="L92" s="500"/>
      <c r="M92" s="500"/>
      <c r="N92" s="500"/>
      <c r="O92" s="500"/>
      <c r="P92" s="500"/>
      <c r="Q92" s="500"/>
      <c r="R92" s="500"/>
      <c r="S92" s="500"/>
      <c r="T92" s="500"/>
      <c r="U92" s="500"/>
      <c r="V92" s="500"/>
      <c r="W92" s="500"/>
      <c r="X92" s="501"/>
      <c r="Y92" s="451"/>
      <c r="Z92" s="452"/>
      <c r="AA92" s="452"/>
      <c r="AB92" s="452"/>
      <c r="AC92" s="453"/>
      <c r="AD92" s="457"/>
      <c r="AE92" s="458"/>
      <c r="AF92" s="458"/>
      <c r="AG92" s="458"/>
      <c r="AH92" s="459"/>
      <c r="AI92" s="466"/>
      <c r="AJ92" s="467"/>
      <c r="AK92" s="467"/>
      <c r="AL92" s="467"/>
      <c r="AM92" s="468"/>
      <c r="AN92" s="457"/>
      <c r="AO92" s="458"/>
      <c r="AP92" s="458"/>
      <c r="AQ92" s="458"/>
      <c r="AR92" s="458"/>
      <c r="AS92" s="459"/>
      <c r="AT92" s="502" t="s">
        <v>111</v>
      </c>
      <c r="AU92" s="503"/>
      <c r="AV92" s="504"/>
      <c r="AW92" s="505" t="s">
        <v>112</v>
      </c>
      <c r="AX92" s="503"/>
      <c r="AY92" s="503"/>
      <c r="AZ92" s="503"/>
      <c r="BA92" s="503"/>
      <c r="BB92" s="503"/>
      <c r="BC92" s="503"/>
      <c r="BD92" s="503"/>
      <c r="BE92" s="506"/>
    </row>
    <row r="93" spans="1:59" ht="12" customHeight="1">
      <c r="B93" s="5"/>
      <c r="C93" s="45"/>
      <c r="D93" s="507"/>
      <c r="E93" s="508"/>
      <c r="F93" s="508"/>
      <c r="G93" s="508"/>
      <c r="H93" s="508"/>
      <c r="I93" s="509"/>
      <c r="J93" s="222"/>
      <c r="K93" s="223"/>
      <c r="L93" s="223"/>
      <c r="M93" s="223"/>
      <c r="N93" s="223"/>
      <c r="O93" s="223"/>
      <c r="P93" s="223"/>
      <c r="Q93" s="223"/>
      <c r="R93" s="223"/>
      <c r="S93" s="223"/>
      <c r="T93" s="223"/>
      <c r="U93" s="223"/>
      <c r="V93" s="223"/>
      <c r="W93" s="223"/>
      <c r="X93" s="510"/>
      <c r="Y93" s="514"/>
      <c r="Z93" s="515"/>
      <c r="AA93" s="515"/>
      <c r="AB93" s="515"/>
      <c r="AC93" s="516"/>
      <c r="AD93" s="523"/>
      <c r="AE93" s="524"/>
      <c r="AF93" s="524"/>
      <c r="AG93" s="524"/>
      <c r="AH93" s="525"/>
      <c r="AI93" s="532"/>
      <c r="AJ93" s="533"/>
      <c r="AK93" s="533"/>
      <c r="AL93" s="533"/>
      <c r="AM93" s="534"/>
      <c r="AN93" s="469">
        <f>AD93*AI93</f>
        <v>0</v>
      </c>
      <c r="AO93" s="470"/>
      <c r="AP93" s="470"/>
      <c r="AQ93" s="470"/>
      <c r="AR93" s="470"/>
      <c r="AS93" s="471"/>
      <c r="AT93" s="478"/>
      <c r="AU93" s="479"/>
      <c r="AV93" s="479"/>
      <c r="AW93" s="484"/>
      <c r="AX93" s="479"/>
      <c r="AY93" s="479"/>
      <c r="AZ93" s="479"/>
      <c r="BA93" s="479"/>
      <c r="BB93" s="479"/>
      <c r="BC93" s="479"/>
      <c r="BD93" s="479"/>
      <c r="BE93" s="485"/>
    </row>
    <row r="94" spans="1:59" ht="12" customHeight="1">
      <c r="B94" s="5"/>
      <c r="C94" s="45"/>
      <c r="D94" s="490"/>
      <c r="E94" s="491"/>
      <c r="F94" s="491"/>
      <c r="G94" s="491"/>
      <c r="H94" s="491"/>
      <c r="I94" s="492"/>
      <c r="J94" s="511"/>
      <c r="K94" s="512"/>
      <c r="L94" s="512"/>
      <c r="M94" s="512"/>
      <c r="N94" s="512"/>
      <c r="O94" s="512"/>
      <c r="P94" s="512"/>
      <c r="Q94" s="512"/>
      <c r="R94" s="512"/>
      <c r="S94" s="512"/>
      <c r="T94" s="512"/>
      <c r="U94" s="512"/>
      <c r="V94" s="512"/>
      <c r="W94" s="512"/>
      <c r="X94" s="513"/>
      <c r="Y94" s="517"/>
      <c r="Z94" s="518"/>
      <c r="AA94" s="518"/>
      <c r="AB94" s="518"/>
      <c r="AC94" s="519"/>
      <c r="AD94" s="526"/>
      <c r="AE94" s="527"/>
      <c r="AF94" s="527"/>
      <c r="AG94" s="527"/>
      <c r="AH94" s="528"/>
      <c r="AI94" s="535"/>
      <c r="AJ94" s="536"/>
      <c r="AK94" s="536"/>
      <c r="AL94" s="536"/>
      <c r="AM94" s="537"/>
      <c r="AN94" s="472"/>
      <c r="AO94" s="473"/>
      <c r="AP94" s="473"/>
      <c r="AQ94" s="473"/>
      <c r="AR94" s="473"/>
      <c r="AS94" s="474"/>
      <c r="AT94" s="480"/>
      <c r="AU94" s="481"/>
      <c r="AV94" s="481"/>
      <c r="AW94" s="486"/>
      <c r="AX94" s="481"/>
      <c r="AY94" s="481"/>
      <c r="AZ94" s="481"/>
      <c r="BA94" s="481"/>
      <c r="BB94" s="481"/>
      <c r="BC94" s="481"/>
      <c r="BD94" s="481"/>
      <c r="BE94" s="487"/>
    </row>
    <row r="95" spans="1:59" ht="12" customHeight="1">
      <c r="B95" s="5"/>
      <c r="C95" s="45"/>
      <c r="D95" s="493"/>
      <c r="E95" s="494"/>
      <c r="F95" s="494"/>
      <c r="G95" s="494"/>
      <c r="H95" s="494"/>
      <c r="I95" s="495"/>
      <c r="J95" s="496"/>
      <c r="K95" s="497"/>
      <c r="L95" s="497"/>
      <c r="M95" s="497"/>
      <c r="N95" s="497"/>
      <c r="O95" s="497"/>
      <c r="P95" s="497"/>
      <c r="Q95" s="497"/>
      <c r="R95" s="497"/>
      <c r="S95" s="497"/>
      <c r="T95" s="497"/>
      <c r="U95" s="497"/>
      <c r="V95" s="497"/>
      <c r="W95" s="497"/>
      <c r="X95" s="498"/>
      <c r="Y95" s="520"/>
      <c r="Z95" s="521"/>
      <c r="AA95" s="521"/>
      <c r="AB95" s="521"/>
      <c r="AC95" s="522"/>
      <c r="AD95" s="529"/>
      <c r="AE95" s="530"/>
      <c r="AF95" s="530"/>
      <c r="AG95" s="530"/>
      <c r="AH95" s="531"/>
      <c r="AI95" s="538"/>
      <c r="AJ95" s="539"/>
      <c r="AK95" s="539"/>
      <c r="AL95" s="539"/>
      <c r="AM95" s="540"/>
      <c r="AN95" s="475"/>
      <c r="AO95" s="476"/>
      <c r="AP95" s="476"/>
      <c r="AQ95" s="476"/>
      <c r="AR95" s="476"/>
      <c r="AS95" s="477"/>
      <c r="AT95" s="482"/>
      <c r="AU95" s="483"/>
      <c r="AV95" s="483"/>
      <c r="AW95" s="488"/>
      <c r="AX95" s="483"/>
      <c r="AY95" s="483"/>
      <c r="AZ95" s="483"/>
      <c r="BA95" s="483"/>
      <c r="BB95" s="483"/>
      <c r="BC95" s="483"/>
      <c r="BD95" s="483"/>
      <c r="BE95" s="489"/>
    </row>
    <row r="96" spans="1:59" ht="12" customHeight="1">
      <c r="B96" s="5"/>
      <c r="C96" s="45"/>
      <c r="D96" s="541"/>
      <c r="E96" s="542"/>
      <c r="F96" s="542"/>
      <c r="G96" s="542"/>
      <c r="H96" s="542"/>
      <c r="I96" s="543"/>
      <c r="J96" s="222"/>
      <c r="K96" s="223"/>
      <c r="L96" s="223"/>
      <c r="M96" s="223"/>
      <c r="N96" s="223"/>
      <c r="O96" s="223"/>
      <c r="P96" s="223"/>
      <c r="Q96" s="223"/>
      <c r="R96" s="223"/>
      <c r="S96" s="223"/>
      <c r="T96" s="223"/>
      <c r="U96" s="223"/>
      <c r="V96" s="223"/>
      <c r="W96" s="223"/>
      <c r="X96" s="510"/>
      <c r="Y96" s="514"/>
      <c r="Z96" s="515"/>
      <c r="AA96" s="515"/>
      <c r="AB96" s="515"/>
      <c r="AC96" s="516"/>
      <c r="AD96" s="523"/>
      <c r="AE96" s="524"/>
      <c r="AF96" s="524"/>
      <c r="AG96" s="524"/>
      <c r="AH96" s="525"/>
      <c r="AI96" s="532"/>
      <c r="AJ96" s="533"/>
      <c r="AK96" s="533"/>
      <c r="AL96" s="533"/>
      <c r="AM96" s="534"/>
      <c r="AN96" s="469">
        <f>AD96*AI96</f>
        <v>0</v>
      </c>
      <c r="AO96" s="470"/>
      <c r="AP96" s="470"/>
      <c r="AQ96" s="470"/>
      <c r="AR96" s="470"/>
      <c r="AS96" s="471"/>
      <c r="AT96" s="478"/>
      <c r="AU96" s="479"/>
      <c r="AV96" s="479"/>
      <c r="AW96" s="484"/>
      <c r="AX96" s="479"/>
      <c r="AY96" s="479"/>
      <c r="AZ96" s="479"/>
      <c r="BA96" s="479"/>
      <c r="BB96" s="479"/>
      <c r="BC96" s="479"/>
      <c r="BD96" s="479"/>
      <c r="BE96" s="485"/>
    </row>
    <row r="97" spans="2:57" ht="12" customHeight="1">
      <c r="B97" s="5"/>
      <c r="C97" s="45"/>
      <c r="D97" s="544"/>
      <c r="E97" s="545"/>
      <c r="F97" s="545"/>
      <c r="G97" s="545"/>
      <c r="H97" s="545"/>
      <c r="I97" s="546"/>
      <c r="J97" s="511"/>
      <c r="K97" s="512"/>
      <c r="L97" s="512"/>
      <c r="M97" s="512"/>
      <c r="N97" s="512"/>
      <c r="O97" s="512"/>
      <c r="P97" s="512"/>
      <c r="Q97" s="512"/>
      <c r="R97" s="512"/>
      <c r="S97" s="512"/>
      <c r="T97" s="512"/>
      <c r="U97" s="512"/>
      <c r="V97" s="512"/>
      <c r="W97" s="512"/>
      <c r="X97" s="513"/>
      <c r="Y97" s="517"/>
      <c r="Z97" s="518"/>
      <c r="AA97" s="518"/>
      <c r="AB97" s="518"/>
      <c r="AC97" s="519"/>
      <c r="AD97" s="526"/>
      <c r="AE97" s="527"/>
      <c r="AF97" s="527"/>
      <c r="AG97" s="527"/>
      <c r="AH97" s="528"/>
      <c r="AI97" s="535"/>
      <c r="AJ97" s="536"/>
      <c r="AK97" s="536"/>
      <c r="AL97" s="536"/>
      <c r="AM97" s="537"/>
      <c r="AN97" s="472"/>
      <c r="AO97" s="473"/>
      <c r="AP97" s="473"/>
      <c r="AQ97" s="473"/>
      <c r="AR97" s="473"/>
      <c r="AS97" s="474"/>
      <c r="AT97" s="480"/>
      <c r="AU97" s="481"/>
      <c r="AV97" s="481"/>
      <c r="AW97" s="486"/>
      <c r="AX97" s="481"/>
      <c r="AY97" s="481"/>
      <c r="AZ97" s="481"/>
      <c r="BA97" s="481"/>
      <c r="BB97" s="481"/>
      <c r="BC97" s="481"/>
      <c r="BD97" s="481"/>
      <c r="BE97" s="487"/>
    </row>
    <row r="98" spans="2:57" ht="12" customHeight="1">
      <c r="B98" s="5"/>
      <c r="C98" s="45"/>
      <c r="D98" s="547"/>
      <c r="E98" s="548"/>
      <c r="F98" s="548"/>
      <c r="G98" s="548"/>
      <c r="H98" s="548"/>
      <c r="I98" s="549"/>
      <c r="J98" s="496"/>
      <c r="K98" s="497"/>
      <c r="L98" s="497"/>
      <c r="M98" s="497"/>
      <c r="N98" s="497"/>
      <c r="O98" s="497"/>
      <c r="P98" s="497"/>
      <c r="Q98" s="497"/>
      <c r="R98" s="497"/>
      <c r="S98" s="497"/>
      <c r="T98" s="497"/>
      <c r="U98" s="497"/>
      <c r="V98" s="497"/>
      <c r="W98" s="497"/>
      <c r="X98" s="498"/>
      <c r="Y98" s="520"/>
      <c r="Z98" s="521"/>
      <c r="AA98" s="521"/>
      <c r="AB98" s="521"/>
      <c r="AC98" s="522"/>
      <c r="AD98" s="529"/>
      <c r="AE98" s="530"/>
      <c r="AF98" s="530"/>
      <c r="AG98" s="530"/>
      <c r="AH98" s="531"/>
      <c r="AI98" s="538"/>
      <c r="AJ98" s="539"/>
      <c r="AK98" s="539"/>
      <c r="AL98" s="539"/>
      <c r="AM98" s="540"/>
      <c r="AN98" s="475"/>
      <c r="AO98" s="476"/>
      <c r="AP98" s="476"/>
      <c r="AQ98" s="476"/>
      <c r="AR98" s="476"/>
      <c r="AS98" s="477"/>
      <c r="AT98" s="482"/>
      <c r="AU98" s="483"/>
      <c r="AV98" s="483"/>
      <c r="AW98" s="488"/>
      <c r="AX98" s="483"/>
      <c r="AY98" s="483"/>
      <c r="AZ98" s="483"/>
      <c r="BA98" s="483"/>
      <c r="BB98" s="483"/>
      <c r="BC98" s="483"/>
      <c r="BD98" s="483"/>
      <c r="BE98" s="489"/>
    </row>
    <row r="99" spans="2:57" ht="12" customHeight="1">
      <c r="B99" s="5"/>
      <c r="C99" s="45"/>
      <c r="D99" s="541"/>
      <c r="E99" s="542"/>
      <c r="F99" s="542"/>
      <c r="G99" s="542"/>
      <c r="H99" s="542"/>
      <c r="I99" s="543"/>
      <c r="J99" s="222"/>
      <c r="K99" s="223"/>
      <c r="L99" s="223"/>
      <c r="M99" s="223"/>
      <c r="N99" s="223"/>
      <c r="O99" s="223"/>
      <c r="P99" s="223"/>
      <c r="Q99" s="223"/>
      <c r="R99" s="223"/>
      <c r="S99" s="223"/>
      <c r="T99" s="223"/>
      <c r="U99" s="223"/>
      <c r="V99" s="223"/>
      <c r="W99" s="223"/>
      <c r="X99" s="510"/>
      <c r="Y99" s="514"/>
      <c r="Z99" s="515"/>
      <c r="AA99" s="515"/>
      <c r="AB99" s="515"/>
      <c r="AC99" s="516"/>
      <c r="AD99" s="523"/>
      <c r="AE99" s="524"/>
      <c r="AF99" s="524"/>
      <c r="AG99" s="524"/>
      <c r="AH99" s="525"/>
      <c r="AI99" s="532"/>
      <c r="AJ99" s="533"/>
      <c r="AK99" s="533"/>
      <c r="AL99" s="533"/>
      <c r="AM99" s="534"/>
      <c r="AN99" s="469">
        <f>AD99*AI99</f>
        <v>0</v>
      </c>
      <c r="AO99" s="470"/>
      <c r="AP99" s="470"/>
      <c r="AQ99" s="470"/>
      <c r="AR99" s="470"/>
      <c r="AS99" s="471"/>
      <c r="AT99" s="478"/>
      <c r="AU99" s="479"/>
      <c r="AV99" s="479"/>
      <c r="AW99" s="484"/>
      <c r="AX99" s="479"/>
      <c r="AY99" s="479"/>
      <c r="AZ99" s="479"/>
      <c r="BA99" s="479"/>
      <c r="BB99" s="479"/>
      <c r="BC99" s="479"/>
      <c r="BD99" s="479"/>
      <c r="BE99" s="485"/>
    </row>
    <row r="100" spans="2:57" ht="12" customHeight="1">
      <c r="B100" s="5"/>
      <c r="C100" s="45"/>
      <c r="D100" s="544"/>
      <c r="E100" s="545"/>
      <c r="F100" s="545"/>
      <c r="G100" s="545"/>
      <c r="H100" s="545"/>
      <c r="I100" s="546"/>
      <c r="J100" s="511"/>
      <c r="K100" s="512"/>
      <c r="L100" s="512"/>
      <c r="M100" s="512"/>
      <c r="N100" s="512"/>
      <c r="O100" s="512"/>
      <c r="P100" s="512"/>
      <c r="Q100" s="512"/>
      <c r="R100" s="512"/>
      <c r="S100" s="512"/>
      <c r="T100" s="512"/>
      <c r="U100" s="512"/>
      <c r="V100" s="512"/>
      <c r="W100" s="512"/>
      <c r="X100" s="513"/>
      <c r="Y100" s="517"/>
      <c r="Z100" s="518"/>
      <c r="AA100" s="518"/>
      <c r="AB100" s="518"/>
      <c r="AC100" s="519"/>
      <c r="AD100" s="526"/>
      <c r="AE100" s="527"/>
      <c r="AF100" s="527"/>
      <c r="AG100" s="527"/>
      <c r="AH100" s="528"/>
      <c r="AI100" s="535"/>
      <c r="AJ100" s="536"/>
      <c r="AK100" s="536"/>
      <c r="AL100" s="536"/>
      <c r="AM100" s="537"/>
      <c r="AN100" s="472"/>
      <c r="AO100" s="473"/>
      <c r="AP100" s="473"/>
      <c r="AQ100" s="473"/>
      <c r="AR100" s="473"/>
      <c r="AS100" s="474"/>
      <c r="AT100" s="480"/>
      <c r="AU100" s="481"/>
      <c r="AV100" s="481"/>
      <c r="AW100" s="486"/>
      <c r="AX100" s="481"/>
      <c r="AY100" s="481"/>
      <c r="AZ100" s="481"/>
      <c r="BA100" s="481"/>
      <c r="BB100" s="481"/>
      <c r="BC100" s="481"/>
      <c r="BD100" s="481"/>
      <c r="BE100" s="487"/>
    </row>
    <row r="101" spans="2:57" ht="12" customHeight="1">
      <c r="B101" s="5"/>
      <c r="C101" s="45"/>
      <c r="D101" s="547"/>
      <c r="E101" s="548"/>
      <c r="F101" s="548"/>
      <c r="G101" s="548"/>
      <c r="H101" s="548"/>
      <c r="I101" s="549"/>
      <c r="J101" s="496"/>
      <c r="K101" s="497"/>
      <c r="L101" s="497"/>
      <c r="M101" s="497"/>
      <c r="N101" s="497"/>
      <c r="O101" s="497"/>
      <c r="P101" s="497"/>
      <c r="Q101" s="497"/>
      <c r="R101" s="497"/>
      <c r="S101" s="497"/>
      <c r="T101" s="497"/>
      <c r="U101" s="497"/>
      <c r="V101" s="497"/>
      <c r="W101" s="497"/>
      <c r="X101" s="498"/>
      <c r="Y101" s="520"/>
      <c r="Z101" s="521"/>
      <c r="AA101" s="521"/>
      <c r="AB101" s="521"/>
      <c r="AC101" s="522"/>
      <c r="AD101" s="529"/>
      <c r="AE101" s="530"/>
      <c r="AF101" s="530"/>
      <c r="AG101" s="530"/>
      <c r="AH101" s="531"/>
      <c r="AI101" s="538"/>
      <c r="AJ101" s="539"/>
      <c r="AK101" s="539"/>
      <c r="AL101" s="539"/>
      <c r="AM101" s="540"/>
      <c r="AN101" s="475"/>
      <c r="AO101" s="476"/>
      <c r="AP101" s="476"/>
      <c r="AQ101" s="476"/>
      <c r="AR101" s="476"/>
      <c r="AS101" s="477"/>
      <c r="AT101" s="482"/>
      <c r="AU101" s="483"/>
      <c r="AV101" s="483"/>
      <c r="AW101" s="488"/>
      <c r="AX101" s="483"/>
      <c r="AY101" s="483"/>
      <c r="AZ101" s="483"/>
      <c r="BA101" s="483"/>
      <c r="BB101" s="483"/>
      <c r="BC101" s="483"/>
      <c r="BD101" s="483"/>
      <c r="BE101" s="489"/>
    </row>
    <row r="102" spans="2:57" ht="12" customHeight="1">
      <c r="B102" s="5"/>
      <c r="C102" s="45"/>
      <c r="D102" s="541"/>
      <c r="E102" s="542"/>
      <c r="F102" s="542"/>
      <c r="G102" s="542"/>
      <c r="H102" s="542"/>
      <c r="I102" s="543"/>
      <c r="J102" s="222"/>
      <c r="K102" s="223"/>
      <c r="L102" s="223"/>
      <c r="M102" s="223"/>
      <c r="N102" s="223"/>
      <c r="O102" s="223"/>
      <c r="P102" s="223"/>
      <c r="Q102" s="223"/>
      <c r="R102" s="223"/>
      <c r="S102" s="223"/>
      <c r="T102" s="223"/>
      <c r="U102" s="223"/>
      <c r="V102" s="223"/>
      <c r="W102" s="223"/>
      <c r="X102" s="510"/>
      <c r="Y102" s="514"/>
      <c r="Z102" s="515"/>
      <c r="AA102" s="515"/>
      <c r="AB102" s="515"/>
      <c r="AC102" s="516"/>
      <c r="AD102" s="523"/>
      <c r="AE102" s="524"/>
      <c r="AF102" s="524"/>
      <c r="AG102" s="524"/>
      <c r="AH102" s="525"/>
      <c r="AI102" s="532"/>
      <c r="AJ102" s="533"/>
      <c r="AK102" s="533"/>
      <c r="AL102" s="533"/>
      <c r="AM102" s="534"/>
      <c r="AN102" s="469">
        <f>AD102*AI102</f>
        <v>0</v>
      </c>
      <c r="AO102" s="470"/>
      <c r="AP102" s="470"/>
      <c r="AQ102" s="470"/>
      <c r="AR102" s="470"/>
      <c r="AS102" s="471"/>
      <c r="AT102" s="478"/>
      <c r="AU102" s="479"/>
      <c r="AV102" s="479"/>
      <c r="AW102" s="484"/>
      <c r="AX102" s="479"/>
      <c r="AY102" s="479"/>
      <c r="AZ102" s="479"/>
      <c r="BA102" s="479"/>
      <c r="BB102" s="479"/>
      <c r="BC102" s="479"/>
      <c r="BD102" s="479"/>
      <c r="BE102" s="485"/>
    </row>
    <row r="103" spans="2:57" ht="12" customHeight="1">
      <c r="B103" s="5"/>
      <c r="C103" s="45"/>
      <c r="D103" s="544"/>
      <c r="E103" s="545"/>
      <c r="F103" s="545"/>
      <c r="G103" s="545"/>
      <c r="H103" s="545"/>
      <c r="I103" s="546"/>
      <c r="J103" s="511"/>
      <c r="K103" s="512"/>
      <c r="L103" s="512"/>
      <c r="M103" s="512"/>
      <c r="N103" s="512"/>
      <c r="O103" s="512"/>
      <c r="P103" s="512"/>
      <c r="Q103" s="512"/>
      <c r="R103" s="512"/>
      <c r="S103" s="512"/>
      <c r="T103" s="512"/>
      <c r="U103" s="512"/>
      <c r="V103" s="512"/>
      <c r="W103" s="512"/>
      <c r="X103" s="513"/>
      <c r="Y103" s="517"/>
      <c r="Z103" s="518"/>
      <c r="AA103" s="518"/>
      <c r="AB103" s="518"/>
      <c r="AC103" s="519"/>
      <c r="AD103" s="526"/>
      <c r="AE103" s="527"/>
      <c r="AF103" s="527"/>
      <c r="AG103" s="527"/>
      <c r="AH103" s="528"/>
      <c r="AI103" s="535"/>
      <c r="AJ103" s="536"/>
      <c r="AK103" s="536"/>
      <c r="AL103" s="536"/>
      <c r="AM103" s="537"/>
      <c r="AN103" s="472"/>
      <c r="AO103" s="473"/>
      <c r="AP103" s="473"/>
      <c r="AQ103" s="473"/>
      <c r="AR103" s="473"/>
      <c r="AS103" s="474"/>
      <c r="AT103" s="480"/>
      <c r="AU103" s="481"/>
      <c r="AV103" s="481"/>
      <c r="AW103" s="486"/>
      <c r="AX103" s="481"/>
      <c r="AY103" s="481"/>
      <c r="AZ103" s="481"/>
      <c r="BA103" s="481"/>
      <c r="BB103" s="481"/>
      <c r="BC103" s="481"/>
      <c r="BD103" s="481"/>
      <c r="BE103" s="487"/>
    </row>
    <row r="104" spans="2:57" ht="12" customHeight="1">
      <c r="B104" s="5"/>
      <c r="C104" s="45"/>
      <c r="D104" s="547"/>
      <c r="E104" s="548"/>
      <c r="F104" s="548"/>
      <c r="G104" s="548"/>
      <c r="H104" s="548"/>
      <c r="I104" s="549"/>
      <c r="J104" s="496"/>
      <c r="K104" s="497"/>
      <c r="L104" s="497"/>
      <c r="M104" s="497"/>
      <c r="N104" s="497"/>
      <c r="O104" s="497"/>
      <c r="P104" s="497"/>
      <c r="Q104" s="497"/>
      <c r="R104" s="497"/>
      <c r="S104" s="497"/>
      <c r="T104" s="497"/>
      <c r="U104" s="497"/>
      <c r="V104" s="497"/>
      <c r="W104" s="497"/>
      <c r="X104" s="498"/>
      <c r="Y104" s="520"/>
      <c r="Z104" s="521"/>
      <c r="AA104" s="521"/>
      <c r="AB104" s="521"/>
      <c r="AC104" s="522"/>
      <c r="AD104" s="529"/>
      <c r="AE104" s="530"/>
      <c r="AF104" s="530"/>
      <c r="AG104" s="530"/>
      <c r="AH104" s="531"/>
      <c r="AI104" s="538"/>
      <c r="AJ104" s="539"/>
      <c r="AK104" s="539"/>
      <c r="AL104" s="539"/>
      <c r="AM104" s="540"/>
      <c r="AN104" s="475"/>
      <c r="AO104" s="476"/>
      <c r="AP104" s="476"/>
      <c r="AQ104" s="476"/>
      <c r="AR104" s="476"/>
      <c r="AS104" s="477"/>
      <c r="AT104" s="482"/>
      <c r="AU104" s="483"/>
      <c r="AV104" s="483"/>
      <c r="AW104" s="488"/>
      <c r="AX104" s="483"/>
      <c r="AY104" s="483"/>
      <c r="AZ104" s="483"/>
      <c r="BA104" s="483"/>
      <c r="BB104" s="483"/>
      <c r="BC104" s="483"/>
      <c r="BD104" s="483"/>
      <c r="BE104" s="489"/>
    </row>
    <row r="105" spans="2:57" ht="12" customHeight="1">
      <c r="B105" s="5"/>
      <c r="C105" s="45"/>
      <c r="D105" s="541"/>
      <c r="E105" s="542"/>
      <c r="F105" s="542"/>
      <c r="G105" s="542"/>
      <c r="H105" s="542"/>
      <c r="I105" s="543"/>
      <c r="J105" s="222"/>
      <c r="K105" s="223"/>
      <c r="L105" s="223"/>
      <c r="M105" s="223"/>
      <c r="N105" s="223"/>
      <c r="O105" s="223"/>
      <c r="P105" s="223"/>
      <c r="Q105" s="223"/>
      <c r="R105" s="223"/>
      <c r="S105" s="223"/>
      <c r="T105" s="223"/>
      <c r="U105" s="223"/>
      <c r="V105" s="223"/>
      <c r="W105" s="223"/>
      <c r="X105" s="510"/>
      <c r="Y105" s="550"/>
      <c r="Z105" s="515"/>
      <c r="AA105" s="515"/>
      <c r="AB105" s="515"/>
      <c r="AC105" s="516"/>
      <c r="AD105" s="532"/>
      <c r="AE105" s="533"/>
      <c r="AF105" s="533"/>
      <c r="AG105" s="533"/>
      <c r="AH105" s="534"/>
      <c r="AI105" s="532"/>
      <c r="AJ105" s="533"/>
      <c r="AK105" s="533"/>
      <c r="AL105" s="533"/>
      <c r="AM105" s="534"/>
      <c r="AN105" s="469">
        <f>AD105*AI105</f>
        <v>0</v>
      </c>
      <c r="AO105" s="470"/>
      <c r="AP105" s="470"/>
      <c r="AQ105" s="470"/>
      <c r="AR105" s="470"/>
      <c r="AS105" s="471"/>
      <c r="AT105" s="478"/>
      <c r="AU105" s="479"/>
      <c r="AV105" s="479"/>
      <c r="AW105" s="484"/>
      <c r="AX105" s="479"/>
      <c r="AY105" s="479"/>
      <c r="AZ105" s="479"/>
      <c r="BA105" s="479"/>
      <c r="BB105" s="479"/>
      <c r="BC105" s="479"/>
      <c r="BD105" s="479"/>
      <c r="BE105" s="485"/>
    </row>
    <row r="106" spans="2:57" ht="12" customHeight="1">
      <c r="B106" s="5"/>
      <c r="C106" s="45"/>
      <c r="D106" s="544"/>
      <c r="E106" s="545"/>
      <c r="F106" s="545"/>
      <c r="G106" s="545"/>
      <c r="H106" s="545"/>
      <c r="I106" s="546"/>
      <c r="J106" s="511"/>
      <c r="K106" s="512"/>
      <c r="L106" s="512"/>
      <c r="M106" s="512"/>
      <c r="N106" s="512"/>
      <c r="O106" s="512"/>
      <c r="P106" s="512"/>
      <c r="Q106" s="512"/>
      <c r="R106" s="512"/>
      <c r="S106" s="512"/>
      <c r="T106" s="512"/>
      <c r="U106" s="512"/>
      <c r="V106" s="512"/>
      <c r="W106" s="512"/>
      <c r="X106" s="513"/>
      <c r="Y106" s="517"/>
      <c r="Z106" s="518"/>
      <c r="AA106" s="518"/>
      <c r="AB106" s="518"/>
      <c r="AC106" s="519"/>
      <c r="AD106" s="535"/>
      <c r="AE106" s="536"/>
      <c r="AF106" s="536"/>
      <c r="AG106" s="536"/>
      <c r="AH106" s="537"/>
      <c r="AI106" s="535"/>
      <c r="AJ106" s="536"/>
      <c r="AK106" s="536"/>
      <c r="AL106" s="536"/>
      <c r="AM106" s="537"/>
      <c r="AN106" s="472"/>
      <c r="AO106" s="473"/>
      <c r="AP106" s="473"/>
      <c r="AQ106" s="473"/>
      <c r="AR106" s="473"/>
      <c r="AS106" s="474"/>
      <c r="AT106" s="480"/>
      <c r="AU106" s="481"/>
      <c r="AV106" s="481"/>
      <c r="AW106" s="486"/>
      <c r="AX106" s="481"/>
      <c r="AY106" s="481"/>
      <c r="AZ106" s="481"/>
      <c r="BA106" s="481"/>
      <c r="BB106" s="481"/>
      <c r="BC106" s="481"/>
      <c r="BD106" s="481"/>
      <c r="BE106" s="487"/>
    </row>
    <row r="107" spans="2:57" ht="12" customHeight="1">
      <c r="B107" s="5"/>
      <c r="C107" s="45"/>
      <c r="D107" s="547"/>
      <c r="E107" s="548"/>
      <c r="F107" s="548"/>
      <c r="G107" s="548"/>
      <c r="H107" s="548"/>
      <c r="I107" s="549"/>
      <c r="J107" s="551"/>
      <c r="K107" s="552"/>
      <c r="L107" s="552"/>
      <c r="M107" s="552"/>
      <c r="N107" s="552"/>
      <c r="O107" s="552"/>
      <c r="P107" s="552"/>
      <c r="Q107" s="552"/>
      <c r="R107" s="552"/>
      <c r="S107" s="552"/>
      <c r="T107" s="552"/>
      <c r="U107" s="552"/>
      <c r="V107" s="552"/>
      <c r="W107" s="552"/>
      <c r="X107" s="553"/>
      <c r="Y107" s="520"/>
      <c r="Z107" s="521"/>
      <c r="AA107" s="521"/>
      <c r="AB107" s="521"/>
      <c r="AC107" s="522"/>
      <c r="AD107" s="538"/>
      <c r="AE107" s="539"/>
      <c r="AF107" s="539"/>
      <c r="AG107" s="539"/>
      <c r="AH107" s="540"/>
      <c r="AI107" s="538"/>
      <c r="AJ107" s="539"/>
      <c r="AK107" s="539"/>
      <c r="AL107" s="539"/>
      <c r="AM107" s="540"/>
      <c r="AN107" s="475"/>
      <c r="AO107" s="476"/>
      <c r="AP107" s="476"/>
      <c r="AQ107" s="476"/>
      <c r="AR107" s="476"/>
      <c r="AS107" s="477"/>
      <c r="AT107" s="482"/>
      <c r="AU107" s="483"/>
      <c r="AV107" s="483"/>
      <c r="AW107" s="488"/>
      <c r="AX107" s="483"/>
      <c r="AY107" s="483"/>
      <c r="AZ107" s="483"/>
      <c r="BA107" s="483"/>
      <c r="BB107" s="483"/>
      <c r="BC107" s="483"/>
      <c r="BD107" s="483"/>
      <c r="BE107" s="489"/>
    </row>
    <row r="108" spans="2:57" ht="12" customHeight="1">
      <c r="B108" s="5"/>
      <c r="C108" s="45"/>
      <c r="D108" s="541"/>
      <c r="E108" s="542"/>
      <c r="F108" s="542"/>
      <c r="G108" s="542"/>
      <c r="H108" s="542"/>
      <c r="I108" s="543"/>
      <c r="J108" s="222"/>
      <c r="K108" s="223"/>
      <c r="L108" s="223"/>
      <c r="M108" s="223"/>
      <c r="N108" s="223"/>
      <c r="O108" s="223"/>
      <c r="P108" s="223"/>
      <c r="Q108" s="223"/>
      <c r="R108" s="223"/>
      <c r="S108" s="223"/>
      <c r="T108" s="223"/>
      <c r="U108" s="223"/>
      <c r="V108" s="223"/>
      <c r="W108" s="223"/>
      <c r="X108" s="510"/>
      <c r="Y108" s="550"/>
      <c r="Z108" s="515"/>
      <c r="AA108" s="515"/>
      <c r="AB108" s="515"/>
      <c r="AC108" s="516"/>
      <c r="AD108" s="532"/>
      <c r="AE108" s="533"/>
      <c r="AF108" s="533"/>
      <c r="AG108" s="533"/>
      <c r="AH108" s="534"/>
      <c r="AI108" s="532"/>
      <c r="AJ108" s="533"/>
      <c r="AK108" s="533"/>
      <c r="AL108" s="533"/>
      <c r="AM108" s="534"/>
      <c r="AN108" s="469">
        <f>AD108*AI108</f>
        <v>0</v>
      </c>
      <c r="AO108" s="470"/>
      <c r="AP108" s="470"/>
      <c r="AQ108" s="470"/>
      <c r="AR108" s="470"/>
      <c r="AS108" s="471"/>
      <c r="AT108" s="478"/>
      <c r="AU108" s="479"/>
      <c r="AV108" s="479"/>
      <c r="AW108" s="484"/>
      <c r="AX108" s="479"/>
      <c r="AY108" s="479"/>
      <c r="AZ108" s="479"/>
      <c r="BA108" s="479"/>
      <c r="BB108" s="479"/>
      <c r="BC108" s="479"/>
      <c r="BD108" s="479"/>
      <c r="BE108" s="485"/>
    </row>
    <row r="109" spans="2:57" ht="12" customHeight="1">
      <c r="B109" s="5"/>
      <c r="C109" s="45"/>
      <c r="D109" s="544"/>
      <c r="E109" s="545"/>
      <c r="F109" s="545"/>
      <c r="G109" s="545"/>
      <c r="H109" s="545"/>
      <c r="I109" s="546"/>
      <c r="J109" s="511"/>
      <c r="K109" s="512"/>
      <c r="L109" s="512"/>
      <c r="M109" s="512"/>
      <c r="N109" s="512"/>
      <c r="O109" s="512"/>
      <c r="P109" s="512"/>
      <c r="Q109" s="512"/>
      <c r="R109" s="512"/>
      <c r="S109" s="512"/>
      <c r="T109" s="512"/>
      <c r="U109" s="512"/>
      <c r="V109" s="512"/>
      <c r="W109" s="512"/>
      <c r="X109" s="513"/>
      <c r="Y109" s="517"/>
      <c r="Z109" s="518"/>
      <c r="AA109" s="518"/>
      <c r="AB109" s="518"/>
      <c r="AC109" s="519"/>
      <c r="AD109" s="535"/>
      <c r="AE109" s="536"/>
      <c r="AF109" s="536"/>
      <c r="AG109" s="536"/>
      <c r="AH109" s="537"/>
      <c r="AI109" s="535"/>
      <c r="AJ109" s="536"/>
      <c r="AK109" s="536"/>
      <c r="AL109" s="536"/>
      <c r="AM109" s="537"/>
      <c r="AN109" s="472"/>
      <c r="AO109" s="473"/>
      <c r="AP109" s="473"/>
      <c r="AQ109" s="473"/>
      <c r="AR109" s="473"/>
      <c r="AS109" s="474"/>
      <c r="AT109" s="480"/>
      <c r="AU109" s="481"/>
      <c r="AV109" s="481"/>
      <c r="AW109" s="486"/>
      <c r="AX109" s="481"/>
      <c r="AY109" s="481"/>
      <c r="AZ109" s="481"/>
      <c r="BA109" s="481"/>
      <c r="BB109" s="481"/>
      <c r="BC109" s="481"/>
      <c r="BD109" s="481"/>
      <c r="BE109" s="487"/>
    </row>
    <row r="110" spans="2:57" ht="12" customHeight="1">
      <c r="B110" s="5"/>
      <c r="C110" s="45"/>
      <c r="D110" s="547"/>
      <c r="E110" s="548"/>
      <c r="F110" s="548"/>
      <c r="G110" s="548"/>
      <c r="H110" s="548"/>
      <c r="I110" s="549"/>
      <c r="J110" s="551"/>
      <c r="K110" s="552"/>
      <c r="L110" s="552"/>
      <c r="M110" s="552"/>
      <c r="N110" s="552"/>
      <c r="O110" s="552"/>
      <c r="P110" s="552"/>
      <c r="Q110" s="552"/>
      <c r="R110" s="552"/>
      <c r="S110" s="552"/>
      <c r="T110" s="552"/>
      <c r="U110" s="552"/>
      <c r="V110" s="552"/>
      <c r="W110" s="552"/>
      <c r="X110" s="553"/>
      <c r="Y110" s="520"/>
      <c r="Z110" s="521"/>
      <c r="AA110" s="521"/>
      <c r="AB110" s="521"/>
      <c r="AC110" s="522"/>
      <c r="AD110" s="538"/>
      <c r="AE110" s="539"/>
      <c r="AF110" s="539"/>
      <c r="AG110" s="539"/>
      <c r="AH110" s="540"/>
      <c r="AI110" s="538"/>
      <c r="AJ110" s="539"/>
      <c r="AK110" s="539"/>
      <c r="AL110" s="539"/>
      <c r="AM110" s="540"/>
      <c r="AN110" s="475"/>
      <c r="AO110" s="476"/>
      <c r="AP110" s="476"/>
      <c r="AQ110" s="476"/>
      <c r="AR110" s="476"/>
      <c r="AS110" s="477"/>
      <c r="AT110" s="482"/>
      <c r="AU110" s="483"/>
      <c r="AV110" s="483"/>
      <c r="AW110" s="488"/>
      <c r="AX110" s="483"/>
      <c r="AY110" s="483"/>
      <c r="AZ110" s="483"/>
      <c r="BA110" s="483"/>
      <c r="BB110" s="483"/>
      <c r="BC110" s="483"/>
      <c r="BD110" s="483"/>
      <c r="BE110" s="489"/>
    </row>
    <row r="111" spans="2:57" ht="12" customHeight="1">
      <c r="X111" s="51"/>
      <c r="Y111" s="98" t="s">
        <v>121</v>
      </c>
      <c r="Z111" s="99"/>
      <c r="AA111" s="99"/>
      <c r="AB111" s="99"/>
      <c r="AC111" s="99"/>
      <c r="AD111" s="570"/>
      <c r="AE111" s="570"/>
      <c r="AF111" s="571"/>
      <c r="AG111" s="572" t="s">
        <v>27</v>
      </c>
      <c r="AH111" s="100"/>
      <c r="AI111" s="93" t="s">
        <v>122</v>
      </c>
      <c r="AJ111" s="93"/>
      <c r="AK111" s="93"/>
      <c r="AL111" s="93"/>
      <c r="AM111" s="93"/>
      <c r="AN111" s="93"/>
      <c r="AO111" s="93"/>
      <c r="AP111" s="93"/>
      <c r="AQ111" s="93"/>
      <c r="AR111" s="93"/>
      <c r="AS111" s="93"/>
      <c r="AT111" s="574">
        <f>SUM(AN93:AS110)</f>
        <v>0</v>
      </c>
      <c r="AU111" s="575"/>
      <c r="AV111" s="575"/>
      <c r="AW111" s="575"/>
      <c r="AX111" s="575"/>
      <c r="AY111" s="575"/>
      <c r="AZ111" s="575"/>
      <c r="BA111" s="575"/>
      <c r="BB111" s="575"/>
      <c r="BC111" s="575"/>
      <c r="BD111" s="575"/>
      <c r="BE111" s="575"/>
    </row>
    <row r="112" spans="2:57" ht="11.25" customHeight="1">
      <c r="X112" s="5"/>
      <c r="Y112" s="101"/>
      <c r="Z112" s="102"/>
      <c r="AA112" s="102"/>
      <c r="AB112" s="102"/>
      <c r="AC112" s="102"/>
      <c r="AD112" s="570"/>
      <c r="AE112" s="570"/>
      <c r="AF112" s="571"/>
      <c r="AG112" s="573"/>
      <c r="AH112" s="103"/>
      <c r="AI112" s="93"/>
      <c r="AJ112" s="93"/>
      <c r="AK112" s="93"/>
      <c r="AL112" s="93"/>
      <c r="AM112" s="93"/>
      <c r="AN112" s="93"/>
      <c r="AO112" s="93"/>
      <c r="AP112" s="93"/>
      <c r="AQ112" s="93"/>
      <c r="AR112" s="93"/>
      <c r="AS112" s="93"/>
      <c r="AT112" s="575"/>
      <c r="AU112" s="575"/>
      <c r="AV112" s="575"/>
      <c r="AW112" s="575"/>
      <c r="AX112" s="575"/>
      <c r="AY112" s="575"/>
      <c r="AZ112" s="575"/>
      <c r="BA112" s="575"/>
      <c r="BB112" s="575"/>
      <c r="BC112" s="575"/>
      <c r="BD112" s="575"/>
      <c r="BE112" s="575"/>
    </row>
    <row r="113" spans="2:58" ht="12" customHeight="1">
      <c r="B113" s="2" t="s">
        <v>123</v>
      </c>
      <c r="D113" s="50"/>
      <c r="E113" s="50"/>
      <c r="F113" s="50"/>
      <c r="G113" s="50"/>
      <c r="H113" s="50"/>
      <c r="I113" s="50"/>
      <c r="J113" s="50"/>
      <c r="K113" s="50"/>
      <c r="L113" s="50"/>
    </row>
    <row r="114" spans="2:58" ht="12" customHeight="1">
      <c r="B114" s="5"/>
      <c r="C114" s="45"/>
      <c r="D114" s="440" t="s">
        <v>92</v>
      </c>
      <c r="E114" s="441"/>
      <c r="F114" s="441"/>
      <c r="G114" s="441"/>
      <c r="H114" s="441"/>
      <c r="I114" s="441"/>
      <c r="J114" s="554" t="s">
        <v>124</v>
      </c>
      <c r="K114" s="554"/>
      <c r="L114" s="554"/>
      <c r="M114" s="554"/>
      <c r="N114" s="554"/>
      <c r="O114" s="554"/>
      <c r="P114" s="554"/>
      <c r="Q114" s="554"/>
      <c r="R114" s="554"/>
      <c r="S114" s="554"/>
      <c r="T114" s="554"/>
      <c r="U114" s="554"/>
      <c r="V114" s="554"/>
      <c r="W114" s="554"/>
      <c r="X114" s="554"/>
      <c r="Y114" s="226" t="s">
        <v>125</v>
      </c>
      <c r="Z114" s="556"/>
      <c r="AA114" s="556"/>
      <c r="AB114" s="556"/>
      <c r="AC114" s="556"/>
      <c r="AD114" s="556"/>
      <c r="AE114" s="556"/>
      <c r="AF114" s="557"/>
      <c r="AG114" s="440" t="s">
        <v>92</v>
      </c>
      <c r="AH114" s="441"/>
      <c r="AI114" s="441"/>
      <c r="AJ114" s="441"/>
      <c r="AK114" s="441"/>
      <c r="AL114" s="441"/>
      <c r="AM114" s="226" t="s">
        <v>124</v>
      </c>
      <c r="AN114" s="556"/>
      <c r="AO114" s="556"/>
      <c r="AP114" s="556"/>
      <c r="AQ114" s="556"/>
      <c r="AR114" s="556"/>
      <c r="AS114" s="556"/>
      <c r="AT114" s="556"/>
      <c r="AU114" s="556"/>
      <c r="AV114" s="556"/>
      <c r="AW114" s="556"/>
      <c r="AX114" s="556"/>
      <c r="AY114" s="557"/>
      <c r="AZ114" s="226" t="s">
        <v>126</v>
      </c>
      <c r="BA114" s="556"/>
      <c r="BB114" s="556"/>
      <c r="BC114" s="556"/>
      <c r="BD114" s="556"/>
      <c r="BE114" s="556"/>
      <c r="BF114" s="557"/>
    </row>
    <row r="115" spans="2:58" ht="12" customHeight="1">
      <c r="B115" s="5"/>
      <c r="C115" s="45"/>
      <c r="D115" s="442"/>
      <c r="E115" s="442"/>
      <c r="F115" s="442"/>
      <c r="G115" s="442"/>
      <c r="H115" s="442"/>
      <c r="I115" s="442"/>
      <c r="J115" s="555"/>
      <c r="K115" s="555"/>
      <c r="L115" s="555"/>
      <c r="M115" s="555"/>
      <c r="N115" s="555"/>
      <c r="O115" s="555"/>
      <c r="P115" s="555"/>
      <c r="Q115" s="555"/>
      <c r="R115" s="555"/>
      <c r="S115" s="555"/>
      <c r="T115" s="555"/>
      <c r="U115" s="555"/>
      <c r="V115" s="555"/>
      <c r="W115" s="555"/>
      <c r="X115" s="555"/>
      <c r="Y115" s="558"/>
      <c r="Z115" s="559"/>
      <c r="AA115" s="559"/>
      <c r="AB115" s="559"/>
      <c r="AC115" s="559"/>
      <c r="AD115" s="559"/>
      <c r="AE115" s="559"/>
      <c r="AF115" s="560"/>
      <c r="AG115" s="442"/>
      <c r="AH115" s="442"/>
      <c r="AI115" s="442"/>
      <c r="AJ115" s="442"/>
      <c r="AK115" s="442"/>
      <c r="AL115" s="442"/>
      <c r="AM115" s="564"/>
      <c r="AN115" s="565"/>
      <c r="AO115" s="565"/>
      <c r="AP115" s="565"/>
      <c r="AQ115" s="565"/>
      <c r="AR115" s="565"/>
      <c r="AS115" s="565"/>
      <c r="AT115" s="565"/>
      <c r="AU115" s="565"/>
      <c r="AV115" s="565"/>
      <c r="AW115" s="565"/>
      <c r="AX115" s="565"/>
      <c r="AY115" s="566"/>
      <c r="AZ115" s="558"/>
      <c r="BA115" s="559"/>
      <c r="BB115" s="559"/>
      <c r="BC115" s="559"/>
      <c r="BD115" s="559"/>
      <c r="BE115" s="559"/>
      <c r="BF115" s="560"/>
    </row>
    <row r="116" spans="2:58" ht="12" customHeight="1">
      <c r="B116" s="5"/>
      <c r="C116" s="45"/>
      <c r="D116" s="107"/>
      <c r="E116" s="107"/>
      <c r="F116" s="107"/>
      <c r="G116" s="107"/>
      <c r="H116" s="107"/>
      <c r="I116" s="107"/>
      <c r="J116" s="564" t="s">
        <v>110</v>
      </c>
      <c r="K116" s="565"/>
      <c r="L116" s="565"/>
      <c r="M116" s="565"/>
      <c r="N116" s="565"/>
      <c r="O116" s="565"/>
      <c r="P116" s="565"/>
      <c r="Q116" s="565"/>
      <c r="R116" s="565"/>
      <c r="S116" s="565"/>
      <c r="T116" s="565"/>
      <c r="U116" s="565"/>
      <c r="V116" s="565"/>
      <c r="W116" s="565"/>
      <c r="X116" s="566"/>
      <c r="Y116" s="561"/>
      <c r="Z116" s="562"/>
      <c r="AA116" s="562"/>
      <c r="AB116" s="562"/>
      <c r="AC116" s="562"/>
      <c r="AD116" s="562"/>
      <c r="AE116" s="562"/>
      <c r="AF116" s="563"/>
      <c r="AG116" s="107"/>
      <c r="AH116" s="107"/>
      <c r="AI116" s="107"/>
      <c r="AJ116" s="107"/>
      <c r="AK116" s="107"/>
      <c r="AL116" s="107"/>
      <c r="AM116" s="567" t="s">
        <v>110</v>
      </c>
      <c r="AN116" s="568"/>
      <c r="AO116" s="568"/>
      <c r="AP116" s="568"/>
      <c r="AQ116" s="568"/>
      <c r="AR116" s="568"/>
      <c r="AS116" s="568"/>
      <c r="AT116" s="568"/>
      <c r="AU116" s="568"/>
      <c r="AV116" s="568"/>
      <c r="AW116" s="568"/>
      <c r="AX116" s="568"/>
      <c r="AY116" s="569"/>
      <c r="AZ116" s="561"/>
      <c r="BA116" s="562"/>
      <c r="BB116" s="562"/>
      <c r="BC116" s="562"/>
      <c r="BD116" s="562"/>
      <c r="BE116" s="562"/>
      <c r="BF116" s="563"/>
    </row>
    <row r="117" spans="2:58" ht="12" customHeight="1">
      <c r="B117" s="5"/>
      <c r="C117" s="45"/>
      <c r="D117" s="541"/>
      <c r="E117" s="542"/>
      <c r="F117" s="542"/>
      <c r="G117" s="542"/>
      <c r="H117" s="542"/>
      <c r="I117" s="543"/>
      <c r="J117" s="576"/>
      <c r="K117" s="577"/>
      <c r="L117" s="577"/>
      <c r="M117" s="577"/>
      <c r="N117" s="577"/>
      <c r="O117" s="577"/>
      <c r="P117" s="577"/>
      <c r="Q117" s="577"/>
      <c r="R117" s="577"/>
      <c r="S117" s="577"/>
      <c r="T117" s="577"/>
      <c r="U117" s="577"/>
      <c r="V117" s="577"/>
      <c r="W117" s="577"/>
      <c r="X117" s="578"/>
      <c r="Y117" s="514"/>
      <c r="Z117" s="582"/>
      <c r="AA117" s="582"/>
      <c r="AB117" s="582"/>
      <c r="AC117" s="582"/>
      <c r="AD117" s="582"/>
      <c r="AE117" s="582"/>
      <c r="AF117" s="583"/>
      <c r="AG117" s="541"/>
      <c r="AH117" s="542"/>
      <c r="AI117" s="542"/>
      <c r="AJ117" s="542"/>
      <c r="AK117" s="542"/>
      <c r="AL117" s="543"/>
      <c r="AM117" s="222"/>
      <c r="AN117" s="223"/>
      <c r="AO117" s="223"/>
      <c r="AP117" s="223"/>
      <c r="AQ117" s="223"/>
      <c r="AR117" s="223"/>
      <c r="AS117" s="223"/>
      <c r="AT117" s="223"/>
      <c r="AU117" s="223"/>
      <c r="AV117" s="223"/>
      <c r="AW117" s="223"/>
      <c r="AX117" s="223"/>
      <c r="AY117" s="510"/>
      <c r="AZ117" s="514"/>
      <c r="BA117" s="582"/>
      <c r="BB117" s="582"/>
      <c r="BC117" s="582"/>
      <c r="BD117" s="582"/>
      <c r="BE117" s="582"/>
      <c r="BF117" s="583"/>
    </row>
    <row r="118" spans="2:58" ht="12" customHeight="1">
      <c r="B118" s="5"/>
      <c r="C118" s="45"/>
      <c r="D118" s="544"/>
      <c r="E118" s="545"/>
      <c r="F118" s="545"/>
      <c r="G118" s="545"/>
      <c r="H118" s="545"/>
      <c r="I118" s="546"/>
      <c r="J118" s="579"/>
      <c r="K118" s="580"/>
      <c r="L118" s="580"/>
      <c r="M118" s="580"/>
      <c r="N118" s="580"/>
      <c r="O118" s="580"/>
      <c r="P118" s="580"/>
      <c r="Q118" s="580"/>
      <c r="R118" s="580"/>
      <c r="S118" s="580"/>
      <c r="T118" s="580"/>
      <c r="U118" s="580"/>
      <c r="V118" s="580"/>
      <c r="W118" s="580"/>
      <c r="X118" s="581"/>
      <c r="Y118" s="584"/>
      <c r="Z118" s="585"/>
      <c r="AA118" s="585"/>
      <c r="AB118" s="585"/>
      <c r="AC118" s="585"/>
      <c r="AD118" s="585"/>
      <c r="AE118" s="585"/>
      <c r="AF118" s="586"/>
      <c r="AG118" s="544"/>
      <c r="AH118" s="545"/>
      <c r="AI118" s="545"/>
      <c r="AJ118" s="545"/>
      <c r="AK118" s="545"/>
      <c r="AL118" s="546"/>
      <c r="AM118" s="511"/>
      <c r="AN118" s="512"/>
      <c r="AO118" s="512"/>
      <c r="AP118" s="512"/>
      <c r="AQ118" s="512"/>
      <c r="AR118" s="512"/>
      <c r="AS118" s="512"/>
      <c r="AT118" s="512"/>
      <c r="AU118" s="512"/>
      <c r="AV118" s="512"/>
      <c r="AW118" s="512"/>
      <c r="AX118" s="512"/>
      <c r="AY118" s="513"/>
      <c r="AZ118" s="584"/>
      <c r="BA118" s="585"/>
      <c r="BB118" s="585"/>
      <c r="BC118" s="585"/>
      <c r="BD118" s="585"/>
      <c r="BE118" s="585"/>
      <c r="BF118" s="586"/>
    </row>
    <row r="119" spans="2:58" ht="12" customHeight="1">
      <c r="B119" s="5"/>
      <c r="C119" s="45"/>
      <c r="D119" s="547"/>
      <c r="E119" s="548"/>
      <c r="F119" s="548"/>
      <c r="G119" s="548"/>
      <c r="H119" s="548"/>
      <c r="I119" s="549"/>
      <c r="J119" s="591"/>
      <c r="K119" s="592"/>
      <c r="L119" s="592"/>
      <c r="M119" s="592"/>
      <c r="N119" s="592"/>
      <c r="O119" s="592"/>
      <c r="P119" s="592"/>
      <c r="Q119" s="592"/>
      <c r="R119" s="592"/>
      <c r="S119" s="592"/>
      <c r="T119" s="592"/>
      <c r="U119" s="592"/>
      <c r="V119" s="592"/>
      <c r="W119" s="592"/>
      <c r="X119" s="593"/>
      <c r="Y119" s="587"/>
      <c r="Z119" s="588"/>
      <c r="AA119" s="588"/>
      <c r="AB119" s="588"/>
      <c r="AC119" s="588"/>
      <c r="AD119" s="588"/>
      <c r="AE119" s="588"/>
      <c r="AF119" s="589"/>
      <c r="AG119" s="547"/>
      <c r="AH119" s="548"/>
      <c r="AI119" s="548"/>
      <c r="AJ119" s="548"/>
      <c r="AK119" s="548"/>
      <c r="AL119" s="549"/>
      <c r="AM119" s="496"/>
      <c r="AN119" s="497"/>
      <c r="AO119" s="497"/>
      <c r="AP119" s="497"/>
      <c r="AQ119" s="497"/>
      <c r="AR119" s="497"/>
      <c r="AS119" s="497"/>
      <c r="AT119" s="497"/>
      <c r="AU119" s="497"/>
      <c r="AV119" s="497"/>
      <c r="AW119" s="497"/>
      <c r="AX119" s="497"/>
      <c r="AY119" s="498"/>
      <c r="AZ119" s="587"/>
      <c r="BA119" s="588"/>
      <c r="BB119" s="588"/>
      <c r="BC119" s="588"/>
      <c r="BD119" s="588"/>
      <c r="BE119" s="588"/>
      <c r="BF119" s="589"/>
    </row>
    <row r="120" spans="2:58" ht="12" customHeight="1">
      <c r="B120" s="5"/>
      <c r="C120" s="45"/>
      <c r="D120" s="541"/>
      <c r="E120" s="542"/>
      <c r="F120" s="542"/>
      <c r="G120" s="542"/>
      <c r="H120" s="542"/>
      <c r="I120" s="543"/>
      <c r="J120" s="576"/>
      <c r="K120" s="577"/>
      <c r="L120" s="577"/>
      <c r="M120" s="577"/>
      <c r="N120" s="577"/>
      <c r="O120" s="577"/>
      <c r="P120" s="577"/>
      <c r="Q120" s="577"/>
      <c r="R120" s="577"/>
      <c r="S120" s="577"/>
      <c r="T120" s="577"/>
      <c r="U120" s="577"/>
      <c r="V120" s="577"/>
      <c r="W120" s="577"/>
      <c r="X120" s="578"/>
      <c r="Y120" s="514"/>
      <c r="Z120" s="582"/>
      <c r="AA120" s="582"/>
      <c r="AB120" s="582"/>
      <c r="AC120" s="582"/>
      <c r="AD120" s="582"/>
      <c r="AE120" s="582"/>
      <c r="AF120" s="583"/>
      <c r="AG120" s="590"/>
      <c r="AH120" s="590"/>
      <c r="AI120" s="590"/>
      <c r="AJ120" s="590"/>
      <c r="AK120" s="590"/>
      <c r="AL120" s="590"/>
      <c r="AM120" s="222"/>
      <c r="AN120" s="223"/>
      <c r="AO120" s="223"/>
      <c r="AP120" s="223"/>
      <c r="AQ120" s="223"/>
      <c r="AR120" s="223"/>
      <c r="AS120" s="223"/>
      <c r="AT120" s="223"/>
      <c r="AU120" s="223"/>
      <c r="AV120" s="223"/>
      <c r="AW120" s="223"/>
      <c r="AX120" s="223"/>
      <c r="AY120" s="510"/>
      <c r="AZ120" s="514"/>
      <c r="BA120" s="582"/>
      <c r="BB120" s="582"/>
      <c r="BC120" s="582"/>
      <c r="BD120" s="582"/>
      <c r="BE120" s="582"/>
      <c r="BF120" s="583"/>
    </row>
    <row r="121" spans="2:58" ht="12" customHeight="1">
      <c r="B121" s="5"/>
      <c r="C121" s="45"/>
      <c r="D121" s="544"/>
      <c r="E121" s="545"/>
      <c r="F121" s="545"/>
      <c r="G121" s="545"/>
      <c r="H121" s="545"/>
      <c r="I121" s="546"/>
      <c r="J121" s="579"/>
      <c r="K121" s="580"/>
      <c r="L121" s="580"/>
      <c r="M121" s="580"/>
      <c r="N121" s="580"/>
      <c r="O121" s="580"/>
      <c r="P121" s="580"/>
      <c r="Q121" s="580"/>
      <c r="R121" s="580"/>
      <c r="S121" s="580"/>
      <c r="T121" s="580"/>
      <c r="U121" s="580"/>
      <c r="V121" s="580"/>
      <c r="W121" s="580"/>
      <c r="X121" s="581"/>
      <c r="Y121" s="584"/>
      <c r="Z121" s="585"/>
      <c r="AA121" s="585"/>
      <c r="AB121" s="585"/>
      <c r="AC121" s="585"/>
      <c r="AD121" s="585"/>
      <c r="AE121" s="585"/>
      <c r="AF121" s="586"/>
      <c r="AG121" s="590"/>
      <c r="AH121" s="590"/>
      <c r="AI121" s="590"/>
      <c r="AJ121" s="590"/>
      <c r="AK121" s="590"/>
      <c r="AL121" s="590"/>
      <c r="AM121" s="511"/>
      <c r="AN121" s="512"/>
      <c r="AO121" s="512"/>
      <c r="AP121" s="512"/>
      <c r="AQ121" s="512"/>
      <c r="AR121" s="512"/>
      <c r="AS121" s="512"/>
      <c r="AT121" s="512"/>
      <c r="AU121" s="512"/>
      <c r="AV121" s="512"/>
      <c r="AW121" s="512"/>
      <c r="AX121" s="512"/>
      <c r="AY121" s="513"/>
      <c r="AZ121" s="584"/>
      <c r="BA121" s="585"/>
      <c r="BB121" s="585"/>
      <c r="BC121" s="585"/>
      <c r="BD121" s="585"/>
      <c r="BE121" s="585"/>
      <c r="BF121" s="586"/>
    </row>
    <row r="122" spans="2:58" ht="12" customHeight="1">
      <c r="B122" s="5"/>
      <c r="C122" s="45"/>
      <c r="D122" s="547"/>
      <c r="E122" s="548"/>
      <c r="F122" s="548"/>
      <c r="G122" s="548"/>
      <c r="H122" s="548"/>
      <c r="I122" s="549"/>
      <c r="J122" s="591"/>
      <c r="K122" s="592"/>
      <c r="L122" s="592"/>
      <c r="M122" s="592"/>
      <c r="N122" s="592"/>
      <c r="O122" s="592"/>
      <c r="P122" s="592"/>
      <c r="Q122" s="592"/>
      <c r="R122" s="592"/>
      <c r="S122" s="592"/>
      <c r="T122" s="592"/>
      <c r="U122" s="592"/>
      <c r="V122" s="592"/>
      <c r="W122" s="592"/>
      <c r="X122" s="593"/>
      <c r="Y122" s="587"/>
      <c r="Z122" s="588"/>
      <c r="AA122" s="588"/>
      <c r="AB122" s="588"/>
      <c r="AC122" s="588"/>
      <c r="AD122" s="588"/>
      <c r="AE122" s="588"/>
      <c r="AF122" s="589"/>
      <c r="AG122" s="590"/>
      <c r="AH122" s="590"/>
      <c r="AI122" s="590"/>
      <c r="AJ122" s="590"/>
      <c r="AK122" s="590"/>
      <c r="AL122" s="590"/>
      <c r="AM122" s="496"/>
      <c r="AN122" s="497"/>
      <c r="AO122" s="497"/>
      <c r="AP122" s="497"/>
      <c r="AQ122" s="497"/>
      <c r="AR122" s="497"/>
      <c r="AS122" s="497"/>
      <c r="AT122" s="497"/>
      <c r="AU122" s="497"/>
      <c r="AV122" s="497"/>
      <c r="AW122" s="497"/>
      <c r="AX122" s="497"/>
      <c r="AY122" s="498"/>
      <c r="AZ122" s="587"/>
      <c r="BA122" s="588"/>
      <c r="BB122" s="588"/>
      <c r="BC122" s="588"/>
      <c r="BD122" s="588"/>
      <c r="BE122" s="588"/>
      <c r="BF122" s="589"/>
    </row>
    <row r="123" spans="2:58" ht="12" customHeight="1">
      <c r="B123" s="5"/>
      <c r="C123" s="45"/>
      <c r="D123" s="541"/>
      <c r="E123" s="542"/>
      <c r="F123" s="542"/>
      <c r="G123" s="542"/>
      <c r="H123" s="542"/>
      <c r="I123" s="543"/>
      <c r="J123" s="576"/>
      <c r="K123" s="577"/>
      <c r="L123" s="577"/>
      <c r="M123" s="577"/>
      <c r="N123" s="577"/>
      <c r="O123" s="577"/>
      <c r="P123" s="577"/>
      <c r="Q123" s="577"/>
      <c r="R123" s="577"/>
      <c r="S123" s="577"/>
      <c r="T123" s="577"/>
      <c r="U123" s="577"/>
      <c r="V123" s="577"/>
      <c r="W123" s="577"/>
      <c r="X123" s="578"/>
      <c r="Y123" s="514"/>
      <c r="Z123" s="582"/>
      <c r="AA123" s="582"/>
      <c r="AB123" s="582"/>
      <c r="AC123" s="582"/>
      <c r="AD123" s="582"/>
      <c r="AE123" s="582"/>
      <c r="AF123" s="583"/>
      <c r="AG123" s="590"/>
      <c r="AH123" s="590"/>
      <c r="AI123" s="590"/>
      <c r="AJ123" s="590"/>
      <c r="AK123" s="590"/>
      <c r="AL123" s="590"/>
      <c r="AM123" s="222"/>
      <c r="AN123" s="223"/>
      <c r="AO123" s="223"/>
      <c r="AP123" s="223"/>
      <c r="AQ123" s="223"/>
      <c r="AR123" s="223"/>
      <c r="AS123" s="223"/>
      <c r="AT123" s="223"/>
      <c r="AU123" s="223"/>
      <c r="AV123" s="223"/>
      <c r="AW123" s="223"/>
      <c r="AX123" s="223"/>
      <c r="AY123" s="510"/>
      <c r="AZ123" s="594"/>
      <c r="BA123" s="595"/>
      <c r="BB123" s="595"/>
      <c r="BC123" s="595"/>
      <c r="BD123" s="595"/>
      <c r="BE123" s="595"/>
      <c r="BF123" s="596"/>
    </row>
    <row r="124" spans="2:58" ht="12" customHeight="1">
      <c r="B124" s="5"/>
      <c r="C124" s="45"/>
      <c r="D124" s="544"/>
      <c r="E124" s="545"/>
      <c r="F124" s="545"/>
      <c r="G124" s="545"/>
      <c r="H124" s="545"/>
      <c r="I124" s="546"/>
      <c r="J124" s="579"/>
      <c r="K124" s="580"/>
      <c r="L124" s="580"/>
      <c r="M124" s="580"/>
      <c r="N124" s="580"/>
      <c r="O124" s="580"/>
      <c r="P124" s="580"/>
      <c r="Q124" s="580"/>
      <c r="R124" s="580"/>
      <c r="S124" s="580"/>
      <c r="T124" s="580"/>
      <c r="U124" s="580"/>
      <c r="V124" s="580"/>
      <c r="W124" s="580"/>
      <c r="X124" s="581"/>
      <c r="Y124" s="584"/>
      <c r="Z124" s="585"/>
      <c r="AA124" s="585"/>
      <c r="AB124" s="585"/>
      <c r="AC124" s="585"/>
      <c r="AD124" s="585"/>
      <c r="AE124" s="585"/>
      <c r="AF124" s="586"/>
      <c r="AG124" s="590"/>
      <c r="AH124" s="590"/>
      <c r="AI124" s="590"/>
      <c r="AJ124" s="590"/>
      <c r="AK124" s="590"/>
      <c r="AL124" s="590"/>
      <c r="AM124" s="511"/>
      <c r="AN124" s="512"/>
      <c r="AO124" s="512"/>
      <c r="AP124" s="512"/>
      <c r="AQ124" s="512"/>
      <c r="AR124" s="512"/>
      <c r="AS124" s="512"/>
      <c r="AT124" s="512"/>
      <c r="AU124" s="512"/>
      <c r="AV124" s="512"/>
      <c r="AW124" s="512"/>
      <c r="AX124" s="512"/>
      <c r="AY124" s="513"/>
      <c r="AZ124" s="597"/>
      <c r="BA124" s="598"/>
      <c r="BB124" s="598"/>
      <c r="BC124" s="598"/>
      <c r="BD124" s="598"/>
      <c r="BE124" s="598"/>
      <c r="BF124" s="599"/>
    </row>
    <row r="125" spans="2:58" ht="12" customHeight="1">
      <c r="B125" s="5"/>
      <c r="C125" s="45"/>
      <c r="D125" s="547"/>
      <c r="E125" s="548"/>
      <c r="F125" s="548"/>
      <c r="G125" s="548"/>
      <c r="H125" s="548"/>
      <c r="I125" s="549"/>
      <c r="J125" s="591"/>
      <c r="K125" s="592"/>
      <c r="L125" s="592"/>
      <c r="M125" s="592"/>
      <c r="N125" s="592"/>
      <c r="O125" s="592"/>
      <c r="P125" s="592"/>
      <c r="Q125" s="592"/>
      <c r="R125" s="592"/>
      <c r="S125" s="592"/>
      <c r="T125" s="592"/>
      <c r="U125" s="592"/>
      <c r="V125" s="592"/>
      <c r="W125" s="592"/>
      <c r="X125" s="593"/>
      <c r="Y125" s="587"/>
      <c r="Z125" s="588"/>
      <c r="AA125" s="588"/>
      <c r="AB125" s="588"/>
      <c r="AC125" s="588"/>
      <c r="AD125" s="588"/>
      <c r="AE125" s="588"/>
      <c r="AF125" s="589"/>
      <c r="AG125" s="590"/>
      <c r="AH125" s="590"/>
      <c r="AI125" s="590"/>
      <c r="AJ125" s="590"/>
      <c r="AK125" s="590"/>
      <c r="AL125" s="590"/>
      <c r="AM125" s="551"/>
      <c r="AN125" s="552"/>
      <c r="AO125" s="552"/>
      <c r="AP125" s="552"/>
      <c r="AQ125" s="552"/>
      <c r="AR125" s="552"/>
      <c r="AS125" s="552"/>
      <c r="AT125" s="552"/>
      <c r="AU125" s="552"/>
      <c r="AV125" s="552"/>
      <c r="AW125" s="552"/>
      <c r="AX125" s="552"/>
      <c r="AY125" s="553"/>
      <c r="AZ125" s="600"/>
      <c r="BA125" s="601"/>
      <c r="BB125" s="601"/>
      <c r="BC125" s="601"/>
      <c r="BD125" s="601"/>
      <c r="BE125" s="601"/>
      <c r="BF125" s="602"/>
    </row>
    <row r="126" spans="2:58" ht="12" customHeight="1">
      <c r="B126" s="5"/>
      <c r="C126" s="45"/>
      <c r="D126" s="541"/>
      <c r="E126" s="542"/>
      <c r="F126" s="542"/>
      <c r="G126" s="542"/>
      <c r="H126" s="542"/>
      <c r="I126" s="543"/>
      <c r="J126" s="576"/>
      <c r="K126" s="577"/>
      <c r="L126" s="577"/>
      <c r="M126" s="577"/>
      <c r="N126" s="577"/>
      <c r="O126" s="577"/>
      <c r="P126" s="577"/>
      <c r="Q126" s="577"/>
      <c r="R126" s="577"/>
      <c r="S126" s="577"/>
      <c r="T126" s="577"/>
      <c r="U126" s="577"/>
      <c r="V126" s="577"/>
      <c r="W126" s="577"/>
      <c r="X126" s="578"/>
      <c r="Y126" s="514"/>
      <c r="Z126" s="582"/>
      <c r="AA126" s="582"/>
      <c r="AB126" s="582"/>
      <c r="AC126" s="582"/>
      <c r="AD126" s="582"/>
      <c r="AE126" s="582"/>
      <c r="AF126" s="583"/>
      <c r="AG126" s="590"/>
      <c r="AH126" s="590"/>
      <c r="AI126" s="590"/>
      <c r="AJ126" s="590"/>
      <c r="AK126" s="590"/>
      <c r="AL126" s="590"/>
      <c r="AM126" s="222"/>
      <c r="AN126" s="223"/>
      <c r="AO126" s="223"/>
      <c r="AP126" s="223"/>
      <c r="AQ126" s="223"/>
      <c r="AR126" s="223"/>
      <c r="AS126" s="223"/>
      <c r="AT126" s="223"/>
      <c r="AU126" s="223"/>
      <c r="AV126" s="223"/>
      <c r="AW126" s="223"/>
      <c r="AX126" s="223"/>
      <c r="AY126" s="510"/>
      <c r="AZ126" s="594"/>
      <c r="BA126" s="595"/>
      <c r="BB126" s="595"/>
      <c r="BC126" s="595"/>
      <c r="BD126" s="595"/>
      <c r="BE126" s="595"/>
      <c r="BF126" s="596"/>
    </row>
    <row r="127" spans="2:58" ht="12" customHeight="1">
      <c r="B127" s="5"/>
      <c r="C127" s="45"/>
      <c r="D127" s="544"/>
      <c r="E127" s="545"/>
      <c r="F127" s="545"/>
      <c r="G127" s="545"/>
      <c r="H127" s="545"/>
      <c r="I127" s="546"/>
      <c r="J127" s="579"/>
      <c r="K127" s="580"/>
      <c r="L127" s="580"/>
      <c r="M127" s="580"/>
      <c r="N127" s="580"/>
      <c r="O127" s="580"/>
      <c r="P127" s="580"/>
      <c r="Q127" s="580"/>
      <c r="R127" s="580"/>
      <c r="S127" s="580"/>
      <c r="T127" s="580"/>
      <c r="U127" s="580"/>
      <c r="V127" s="580"/>
      <c r="W127" s="580"/>
      <c r="X127" s="581"/>
      <c r="Y127" s="584"/>
      <c r="Z127" s="585"/>
      <c r="AA127" s="585"/>
      <c r="AB127" s="585"/>
      <c r="AC127" s="585"/>
      <c r="AD127" s="585"/>
      <c r="AE127" s="585"/>
      <c r="AF127" s="586"/>
      <c r="AG127" s="590"/>
      <c r="AH127" s="590"/>
      <c r="AI127" s="590"/>
      <c r="AJ127" s="590"/>
      <c r="AK127" s="590"/>
      <c r="AL127" s="590"/>
      <c r="AM127" s="511"/>
      <c r="AN127" s="512"/>
      <c r="AO127" s="512"/>
      <c r="AP127" s="512"/>
      <c r="AQ127" s="512"/>
      <c r="AR127" s="512"/>
      <c r="AS127" s="512"/>
      <c r="AT127" s="512"/>
      <c r="AU127" s="512"/>
      <c r="AV127" s="512"/>
      <c r="AW127" s="512"/>
      <c r="AX127" s="512"/>
      <c r="AY127" s="513"/>
      <c r="AZ127" s="597"/>
      <c r="BA127" s="598"/>
      <c r="BB127" s="598"/>
      <c r="BC127" s="598"/>
      <c r="BD127" s="598"/>
      <c r="BE127" s="598"/>
      <c r="BF127" s="599"/>
    </row>
    <row r="128" spans="2:58" ht="12" customHeight="1">
      <c r="B128" s="5"/>
      <c r="C128" s="45"/>
      <c r="D128" s="547"/>
      <c r="E128" s="548"/>
      <c r="F128" s="548"/>
      <c r="G128" s="548"/>
      <c r="H128" s="548"/>
      <c r="I128" s="549"/>
      <c r="J128" s="591"/>
      <c r="K128" s="592"/>
      <c r="L128" s="592"/>
      <c r="M128" s="592"/>
      <c r="N128" s="592"/>
      <c r="O128" s="592"/>
      <c r="P128" s="592"/>
      <c r="Q128" s="592"/>
      <c r="R128" s="592"/>
      <c r="S128" s="592"/>
      <c r="T128" s="592"/>
      <c r="U128" s="592"/>
      <c r="V128" s="592"/>
      <c r="W128" s="592"/>
      <c r="X128" s="593"/>
      <c r="Y128" s="587"/>
      <c r="Z128" s="588"/>
      <c r="AA128" s="588"/>
      <c r="AB128" s="588"/>
      <c r="AC128" s="588"/>
      <c r="AD128" s="588"/>
      <c r="AE128" s="588"/>
      <c r="AF128" s="589"/>
      <c r="AG128" s="590"/>
      <c r="AH128" s="590"/>
      <c r="AI128" s="590"/>
      <c r="AJ128" s="590"/>
      <c r="AK128" s="590"/>
      <c r="AL128" s="590"/>
      <c r="AM128" s="551"/>
      <c r="AN128" s="552"/>
      <c r="AO128" s="552"/>
      <c r="AP128" s="552"/>
      <c r="AQ128" s="552"/>
      <c r="AR128" s="552"/>
      <c r="AS128" s="552"/>
      <c r="AT128" s="552"/>
      <c r="AU128" s="552"/>
      <c r="AV128" s="552"/>
      <c r="AW128" s="552"/>
      <c r="AX128" s="552"/>
      <c r="AY128" s="553"/>
      <c r="AZ128" s="600"/>
      <c r="BA128" s="601"/>
      <c r="BB128" s="601"/>
      <c r="BC128" s="601"/>
      <c r="BD128" s="601"/>
      <c r="BE128" s="601"/>
      <c r="BF128" s="602"/>
    </row>
    <row r="129" spans="2:58" ht="12" customHeight="1">
      <c r="B129" s="5"/>
      <c r="C129" s="45"/>
      <c r="D129" s="541"/>
      <c r="E129" s="542"/>
      <c r="F129" s="542"/>
      <c r="G129" s="542"/>
      <c r="H129" s="542"/>
      <c r="I129" s="543"/>
      <c r="J129" s="576"/>
      <c r="K129" s="577"/>
      <c r="L129" s="577"/>
      <c r="M129" s="577"/>
      <c r="N129" s="577"/>
      <c r="O129" s="577"/>
      <c r="P129" s="577"/>
      <c r="Q129" s="577"/>
      <c r="R129" s="577"/>
      <c r="S129" s="577"/>
      <c r="T129" s="577"/>
      <c r="U129" s="577"/>
      <c r="V129" s="577"/>
      <c r="W129" s="577"/>
      <c r="X129" s="578"/>
      <c r="Y129" s="514"/>
      <c r="Z129" s="582"/>
      <c r="AA129" s="582"/>
      <c r="AB129" s="582"/>
      <c r="AC129" s="582"/>
      <c r="AD129" s="582"/>
      <c r="AE129" s="582"/>
      <c r="AF129" s="583"/>
      <c r="AG129" s="590"/>
      <c r="AH129" s="590"/>
      <c r="AI129" s="590"/>
      <c r="AJ129" s="590"/>
      <c r="AK129" s="590"/>
      <c r="AL129" s="590"/>
      <c r="AM129" s="222"/>
      <c r="AN129" s="223"/>
      <c r="AO129" s="223"/>
      <c r="AP129" s="223"/>
      <c r="AQ129" s="223"/>
      <c r="AR129" s="223"/>
      <c r="AS129" s="223"/>
      <c r="AT129" s="223"/>
      <c r="AU129" s="223"/>
      <c r="AV129" s="223"/>
      <c r="AW129" s="223"/>
      <c r="AX129" s="223"/>
      <c r="AY129" s="510"/>
      <c r="AZ129" s="594"/>
      <c r="BA129" s="595"/>
      <c r="BB129" s="595"/>
      <c r="BC129" s="595"/>
      <c r="BD129" s="595"/>
      <c r="BE129" s="595"/>
      <c r="BF129" s="596"/>
    </row>
    <row r="130" spans="2:58" ht="12" customHeight="1">
      <c r="B130" s="5"/>
      <c r="C130" s="45"/>
      <c r="D130" s="544"/>
      <c r="E130" s="545"/>
      <c r="F130" s="545"/>
      <c r="G130" s="545"/>
      <c r="H130" s="545"/>
      <c r="I130" s="546"/>
      <c r="J130" s="579"/>
      <c r="K130" s="580"/>
      <c r="L130" s="580"/>
      <c r="M130" s="580"/>
      <c r="N130" s="580"/>
      <c r="O130" s="580"/>
      <c r="P130" s="580"/>
      <c r="Q130" s="580"/>
      <c r="R130" s="580"/>
      <c r="S130" s="580"/>
      <c r="T130" s="580"/>
      <c r="U130" s="580"/>
      <c r="V130" s="580"/>
      <c r="W130" s="580"/>
      <c r="X130" s="581"/>
      <c r="Y130" s="584"/>
      <c r="Z130" s="585"/>
      <c r="AA130" s="585"/>
      <c r="AB130" s="585"/>
      <c r="AC130" s="585"/>
      <c r="AD130" s="585"/>
      <c r="AE130" s="585"/>
      <c r="AF130" s="586"/>
      <c r="AG130" s="590"/>
      <c r="AH130" s="590"/>
      <c r="AI130" s="590"/>
      <c r="AJ130" s="590"/>
      <c r="AK130" s="590"/>
      <c r="AL130" s="590"/>
      <c r="AM130" s="511"/>
      <c r="AN130" s="512"/>
      <c r="AO130" s="512"/>
      <c r="AP130" s="512"/>
      <c r="AQ130" s="512"/>
      <c r="AR130" s="512"/>
      <c r="AS130" s="512"/>
      <c r="AT130" s="512"/>
      <c r="AU130" s="512"/>
      <c r="AV130" s="512"/>
      <c r="AW130" s="512"/>
      <c r="AX130" s="512"/>
      <c r="AY130" s="513"/>
      <c r="AZ130" s="597"/>
      <c r="BA130" s="598"/>
      <c r="BB130" s="598"/>
      <c r="BC130" s="598"/>
      <c r="BD130" s="598"/>
      <c r="BE130" s="598"/>
      <c r="BF130" s="599"/>
    </row>
    <row r="131" spans="2:58" ht="12" customHeight="1">
      <c r="B131" s="5"/>
      <c r="C131" s="45"/>
      <c r="D131" s="547"/>
      <c r="E131" s="548"/>
      <c r="F131" s="548"/>
      <c r="G131" s="548"/>
      <c r="H131" s="548"/>
      <c r="I131" s="549"/>
      <c r="J131" s="591"/>
      <c r="K131" s="592"/>
      <c r="L131" s="592"/>
      <c r="M131" s="592"/>
      <c r="N131" s="592"/>
      <c r="O131" s="592"/>
      <c r="P131" s="592"/>
      <c r="Q131" s="592"/>
      <c r="R131" s="592"/>
      <c r="S131" s="592"/>
      <c r="T131" s="592"/>
      <c r="U131" s="592"/>
      <c r="V131" s="592"/>
      <c r="W131" s="592"/>
      <c r="X131" s="593"/>
      <c r="Y131" s="587"/>
      <c r="Z131" s="588"/>
      <c r="AA131" s="588"/>
      <c r="AB131" s="588"/>
      <c r="AC131" s="588"/>
      <c r="AD131" s="588"/>
      <c r="AE131" s="588"/>
      <c r="AF131" s="589"/>
      <c r="AG131" s="590"/>
      <c r="AH131" s="590"/>
      <c r="AI131" s="590"/>
      <c r="AJ131" s="590"/>
      <c r="AK131" s="590"/>
      <c r="AL131" s="590"/>
      <c r="AM131" s="551"/>
      <c r="AN131" s="552"/>
      <c r="AO131" s="552"/>
      <c r="AP131" s="552"/>
      <c r="AQ131" s="552"/>
      <c r="AR131" s="552"/>
      <c r="AS131" s="552"/>
      <c r="AT131" s="552"/>
      <c r="AU131" s="552"/>
      <c r="AV131" s="552"/>
      <c r="AW131" s="552"/>
      <c r="AX131" s="552"/>
      <c r="AY131" s="553"/>
      <c r="AZ131" s="600"/>
      <c r="BA131" s="601"/>
      <c r="BB131" s="601"/>
      <c r="BC131" s="601"/>
      <c r="BD131" s="601"/>
      <c r="BE131" s="601"/>
      <c r="BF131" s="602"/>
    </row>
    <row r="132" spans="2:58" ht="12" customHeight="1">
      <c r="B132" s="5"/>
      <c r="C132" s="45"/>
      <c r="D132" s="541"/>
      <c r="E132" s="542"/>
      <c r="F132" s="542"/>
      <c r="G132" s="542"/>
      <c r="H132" s="542"/>
      <c r="I132" s="543"/>
      <c r="J132" s="576"/>
      <c r="K132" s="577"/>
      <c r="L132" s="577"/>
      <c r="M132" s="577"/>
      <c r="N132" s="577"/>
      <c r="O132" s="577"/>
      <c r="P132" s="577"/>
      <c r="Q132" s="577"/>
      <c r="R132" s="577"/>
      <c r="S132" s="577"/>
      <c r="T132" s="577"/>
      <c r="U132" s="577"/>
      <c r="V132" s="577"/>
      <c r="W132" s="577"/>
      <c r="X132" s="578"/>
      <c r="Y132" s="514"/>
      <c r="Z132" s="582"/>
      <c r="AA132" s="582"/>
      <c r="AB132" s="582"/>
      <c r="AC132" s="582"/>
      <c r="AD132" s="582"/>
      <c r="AE132" s="582"/>
      <c r="AF132" s="583"/>
      <c r="AG132" s="590"/>
      <c r="AH132" s="590"/>
      <c r="AI132" s="590"/>
      <c r="AJ132" s="590"/>
      <c r="AK132" s="590"/>
      <c r="AL132" s="590"/>
      <c r="AM132" s="222"/>
      <c r="AN132" s="223"/>
      <c r="AO132" s="223"/>
      <c r="AP132" s="223"/>
      <c r="AQ132" s="223"/>
      <c r="AR132" s="223"/>
      <c r="AS132" s="223"/>
      <c r="AT132" s="223"/>
      <c r="AU132" s="223"/>
      <c r="AV132" s="223"/>
      <c r="AW132" s="223"/>
      <c r="AX132" s="223"/>
      <c r="AY132" s="510"/>
      <c r="AZ132" s="594"/>
      <c r="BA132" s="595"/>
      <c r="BB132" s="595"/>
      <c r="BC132" s="595"/>
      <c r="BD132" s="595"/>
      <c r="BE132" s="595"/>
      <c r="BF132" s="596"/>
    </row>
    <row r="133" spans="2:58" ht="12" customHeight="1">
      <c r="B133" s="5"/>
      <c r="C133" s="45"/>
      <c r="D133" s="544"/>
      <c r="E133" s="545"/>
      <c r="F133" s="545"/>
      <c r="G133" s="545"/>
      <c r="H133" s="545"/>
      <c r="I133" s="546"/>
      <c r="J133" s="579"/>
      <c r="K133" s="580"/>
      <c r="L133" s="580"/>
      <c r="M133" s="580"/>
      <c r="N133" s="580"/>
      <c r="O133" s="580"/>
      <c r="P133" s="580"/>
      <c r="Q133" s="580"/>
      <c r="R133" s="580"/>
      <c r="S133" s="580"/>
      <c r="T133" s="580"/>
      <c r="U133" s="580"/>
      <c r="V133" s="580"/>
      <c r="W133" s="580"/>
      <c r="X133" s="581"/>
      <c r="Y133" s="584"/>
      <c r="Z133" s="585"/>
      <c r="AA133" s="585"/>
      <c r="AB133" s="585"/>
      <c r="AC133" s="585"/>
      <c r="AD133" s="585"/>
      <c r="AE133" s="585"/>
      <c r="AF133" s="586"/>
      <c r="AG133" s="590"/>
      <c r="AH133" s="590"/>
      <c r="AI133" s="590"/>
      <c r="AJ133" s="590"/>
      <c r="AK133" s="590"/>
      <c r="AL133" s="590"/>
      <c r="AM133" s="511"/>
      <c r="AN133" s="512"/>
      <c r="AO133" s="512"/>
      <c r="AP133" s="512"/>
      <c r="AQ133" s="512"/>
      <c r="AR133" s="512"/>
      <c r="AS133" s="512"/>
      <c r="AT133" s="512"/>
      <c r="AU133" s="512"/>
      <c r="AV133" s="512"/>
      <c r="AW133" s="512"/>
      <c r="AX133" s="512"/>
      <c r="AY133" s="513"/>
      <c r="AZ133" s="597"/>
      <c r="BA133" s="598"/>
      <c r="BB133" s="598"/>
      <c r="BC133" s="598"/>
      <c r="BD133" s="598"/>
      <c r="BE133" s="598"/>
      <c r="BF133" s="599"/>
    </row>
    <row r="134" spans="2:58" ht="12" customHeight="1">
      <c r="B134" s="5"/>
      <c r="C134" s="45"/>
      <c r="D134" s="547"/>
      <c r="E134" s="548"/>
      <c r="F134" s="548"/>
      <c r="G134" s="548"/>
      <c r="H134" s="548"/>
      <c r="I134" s="549"/>
      <c r="J134" s="591"/>
      <c r="K134" s="592"/>
      <c r="L134" s="592"/>
      <c r="M134" s="592"/>
      <c r="N134" s="592"/>
      <c r="O134" s="592"/>
      <c r="P134" s="592"/>
      <c r="Q134" s="592"/>
      <c r="R134" s="592"/>
      <c r="S134" s="592"/>
      <c r="T134" s="592"/>
      <c r="U134" s="592"/>
      <c r="V134" s="592"/>
      <c r="W134" s="592"/>
      <c r="X134" s="593"/>
      <c r="Y134" s="587"/>
      <c r="Z134" s="588"/>
      <c r="AA134" s="588"/>
      <c r="AB134" s="588"/>
      <c r="AC134" s="588"/>
      <c r="AD134" s="588"/>
      <c r="AE134" s="588"/>
      <c r="AF134" s="589"/>
      <c r="AG134" s="590"/>
      <c r="AH134" s="590"/>
      <c r="AI134" s="590"/>
      <c r="AJ134" s="590"/>
      <c r="AK134" s="590"/>
      <c r="AL134" s="590"/>
      <c r="AM134" s="551"/>
      <c r="AN134" s="552"/>
      <c r="AO134" s="552"/>
      <c r="AP134" s="552"/>
      <c r="AQ134" s="552"/>
      <c r="AR134" s="552"/>
      <c r="AS134" s="552"/>
      <c r="AT134" s="552"/>
      <c r="AU134" s="552"/>
      <c r="AV134" s="552"/>
      <c r="AW134" s="552"/>
      <c r="AX134" s="552"/>
      <c r="AY134" s="553"/>
      <c r="AZ134" s="600"/>
      <c r="BA134" s="601"/>
      <c r="BB134" s="601"/>
      <c r="BC134" s="601"/>
      <c r="BD134" s="601"/>
      <c r="BE134" s="601"/>
      <c r="BF134" s="602"/>
    </row>
    <row r="135" spans="2:58" ht="12" customHeight="1">
      <c r="B135" s="5"/>
      <c r="C135" s="45"/>
      <c r="D135" s="541"/>
      <c r="E135" s="542"/>
      <c r="F135" s="542"/>
      <c r="G135" s="542"/>
      <c r="H135" s="542"/>
      <c r="I135" s="543"/>
      <c r="J135" s="576"/>
      <c r="K135" s="577"/>
      <c r="L135" s="577"/>
      <c r="M135" s="577"/>
      <c r="N135" s="577"/>
      <c r="O135" s="577"/>
      <c r="P135" s="577"/>
      <c r="Q135" s="577"/>
      <c r="R135" s="577"/>
      <c r="S135" s="577"/>
      <c r="T135" s="577"/>
      <c r="U135" s="577"/>
      <c r="V135" s="577"/>
      <c r="W135" s="577"/>
      <c r="X135" s="578"/>
      <c r="Y135" s="514"/>
      <c r="Z135" s="582"/>
      <c r="AA135" s="582"/>
      <c r="AB135" s="582"/>
      <c r="AC135" s="582"/>
      <c r="AD135" s="582"/>
      <c r="AE135" s="582"/>
      <c r="AF135" s="583"/>
      <c r="AG135" s="590"/>
      <c r="AH135" s="590"/>
      <c r="AI135" s="590"/>
      <c r="AJ135" s="590"/>
      <c r="AK135" s="590"/>
      <c r="AL135" s="590"/>
      <c r="AM135" s="222"/>
      <c r="AN135" s="223"/>
      <c r="AO135" s="223"/>
      <c r="AP135" s="223"/>
      <c r="AQ135" s="223"/>
      <c r="AR135" s="223"/>
      <c r="AS135" s="223"/>
      <c r="AT135" s="223"/>
      <c r="AU135" s="223"/>
      <c r="AV135" s="223"/>
      <c r="AW135" s="223"/>
      <c r="AX135" s="223"/>
      <c r="AY135" s="510"/>
      <c r="AZ135" s="594"/>
      <c r="BA135" s="595"/>
      <c r="BB135" s="595"/>
      <c r="BC135" s="595"/>
      <c r="BD135" s="595"/>
      <c r="BE135" s="595"/>
      <c r="BF135" s="596"/>
    </row>
    <row r="136" spans="2:58" ht="12" customHeight="1">
      <c r="B136" s="5"/>
      <c r="C136" s="45"/>
      <c r="D136" s="544"/>
      <c r="E136" s="545"/>
      <c r="F136" s="545"/>
      <c r="G136" s="545"/>
      <c r="H136" s="545"/>
      <c r="I136" s="546"/>
      <c r="J136" s="579"/>
      <c r="K136" s="580"/>
      <c r="L136" s="580"/>
      <c r="M136" s="580"/>
      <c r="N136" s="580"/>
      <c r="O136" s="580"/>
      <c r="P136" s="580"/>
      <c r="Q136" s="580"/>
      <c r="R136" s="580"/>
      <c r="S136" s="580"/>
      <c r="T136" s="580"/>
      <c r="U136" s="580"/>
      <c r="V136" s="580"/>
      <c r="W136" s="580"/>
      <c r="X136" s="581"/>
      <c r="Y136" s="584"/>
      <c r="Z136" s="585"/>
      <c r="AA136" s="585"/>
      <c r="AB136" s="585"/>
      <c r="AC136" s="585"/>
      <c r="AD136" s="585"/>
      <c r="AE136" s="585"/>
      <c r="AF136" s="586"/>
      <c r="AG136" s="590"/>
      <c r="AH136" s="590"/>
      <c r="AI136" s="590"/>
      <c r="AJ136" s="590"/>
      <c r="AK136" s="590"/>
      <c r="AL136" s="590"/>
      <c r="AM136" s="511"/>
      <c r="AN136" s="512"/>
      <c r="AO136" s="512"/>
      <c r="AP136" s="512"/>
      <c r="AQ136" s="512"/>
      <c r="AR136" s="512"/>
      <c r="AS136" s="512"/>
      <c r="AT136" s="512"/>
      <c r="AU136" s="512"/>
      <c r="AV136" s="512"/>
      <c r="AW136" s="512"/>
      <c r="AX136" s="512"/>
      <c r="AY136" s="513"/>
      <c r="AZ136" s="597"/>
      <c r="BA136" s="598"/>
      <c r="BB136" s="598"/>
      <c r="BC136" s="598"/>
      <c r="BD136" s="598"/>
      <c r="BE136" s="598"/>
      <c r="BF136" s="599"/>
    </row>
    <row r="137" spans="2:58" ht="12" customHeight="1">
      <c r="B137" s="5"/>
      <c r="C137" s="45"/>
      <c r="D137" s="547"/>
      <c r="E137" s="548"/>
      <c r="F137" s="548"/>
      <c r="G137" s="548"/>
      <c r="H137" s="548"/>
      <c r="I137" s="549"/>
      <c r="J137" s="591"/>
      <c r="K137" s="592"/>
      <c r="L137" s="592"/>
      <c r="M137" s="592"/>
      <c r="N137" s="592"/>
      <c r="O137" s="592"/>
      <c r="P137" s="592"/>
      <c r="Q137" s="592"/>
      <c r="R137" s="592"/>
      <c r="S137" s="592"/>
      <c r="T137" s="592"/>
      <c r="U137" s="592"/>
      <c r="V137" s="592"/>
      <c r="W137" s="592"/>
      <c r="X137" s="593"/>
      <c r="Y137" s="587"/>
      <c r="Z137" s="588"/>
      <c r="AA137" s="588"/>
      <c r="AB137" s="588"/>
      <c r="AC137" s="588"/>
      <c r="AD137" s="588"/>
      <c r="AE137" s="588"/>
      <c r="AF137" s="589"/>
      <c r="AG137" s="590"/>
      <c r="AH137" s="590"/>
      <c r="AI137" s="590"/>
      <c r="AJ137" s="590"/>
      <c r="AK137" s="590"/>
      <c r="AL137" s="590"/>
      <c r="AM137" s="551"/>
      <c r="AN137" s="552"/>
      <c r="AO137" s="552"/>
      <c r="AP137" s="552"/>
      <c r="AQ137" s="552"/>
      <c r="AR137" s="552"/>
      <c r="AS137" s="552"/>
      <c r="AT137" s="552"/>
      <c r="AU137" s="552"/>
      <c r="AV137" s="552"/>
      <c r="AW137" s="552"/>
      <c r="AX137" s="552"/>
      <c r="AY137" s="553"/>
      <c r="AZ137" s="600"/>
      <c r="BA137" s="601"/>
      <c r="BB137" s="601"/>
      <c r="BC137" s="601"/>
      <c r="BD137" s="601"/>
      <c r="BE137" s="601"/>
      <c r="BF137" s="602"/>
    </row>
    <row r="138" spans="2:58" ht="12" customHeight="1">
      <c r="B138" s="5"/>
      <c r="C138" s="45"/>
      <c r="D138" s="541"/>
      <c r="E138" s="542"/>
      <c r="F138" s="542"/>
      <c r="G138" s="542"/>
      <c r="H138" s="542"/>
      <c r="I138" s="543"/>
      <c r="J138" s="576"/>
      <c r="K138" s="577"/>
      <c r="L138" s="577"/>
      <c r="M138" s="577"/>
      <c r="N138" s="577"/>
      <c r="O138" s="577"/>
      <c r="P138" s="577"/>
      <c r="Q138" s="577"/>
      <c r="R138" s="577"/>
      <c r="S138" s="577"/>
      <c r="T138" s="577"/>
      <c r="U138" s="577"/>
      <c r="V138" s="577"/>
      <c r="W138" s="577"/>
      <c r="X138" s="578"/>
      <c r="Y138" s="514"/>
      <c r="Z138" s="582"/>
      <c r="AA138" s="582"/>
      <c r="AB138" s="582"/>
      <c r="AC138" s="582"/>
      <c r="AD138" s="582"/>
      <c r="AE138" s="582"/>
      <c r="AF138" s="583"/>
      <c r="AG138" s="590"/>
      <c r="AH138" s="590"/>
      <c r="AI138" s="590"/>
      <c r="AJ138" s="590"/>
      <c r="AK138" s="590"/>
      <c r="AL138" s="590"/>
      <c r="AM138" s="222"/>
      <c r="AN138" s="223"/>
      <c r="AO138" s="223"/>
      <c r="AP138" s="223"/>
      <c r="AQ138" s="223"/>
      <c r="AR138" s="223"/>
      <c r="AS138" s="223"/>
      <c r="AT138" s="223"/>
      <c r="AU138" s="223"/>
      <c r="AV138" s="223"/>
      <c r="AW138" s="223"/>
      <c r="AX138" s="223"/>
      <c r="AY138" s="510"/>
      <c r="AZ138" s="594"/>
      <c r="BA138" s="595"/>
      <c r="BB138" s="595"/>
      <c r="BC138" s="595"/>
      <c r="BD138" s="595"/>
      <c r="BE138" s="595"/>
      <c r="BF138" s="596"/>
    </row>
    <row r="139" spans="2:58" ht="12" customHeight="1">
      <c r="B139" s="5"/>
      <c r="C139" s="45"/>
      <c r="D139" s="544"/>
      <c r="E139" s="545"/>
      <c r="F139" s="545"/>
      <c r="G139" s="545"/>
      <c r="H139" s="545"/>
      <c r="I139" s="546"/>
      <c r="J139" s="579"/>
      <c r="K139" s="580"/>
      <c r="L139" s="580"/>
      <c r="M139" s="580"/>
      <c r="N139" s="580"/>
      <c r="O139" s="580"/>
      <c r="P139" s="580"/>
      <c r="Q139" s="580"/>
      <c r="R139" s="580"/>
      <c r="S139" s="580"/>
      <c r="T139" s="580"/>
      <c r="U139" s="580"/>
      <c r="V139" s="580"/>
      <c r="W139" s="580"/>
      <c r="X139" s="581"/>
      <c r="Y139" s="584"/>
      <c r="Z139" s="585"/>
      <c r="AA139" s="585"/>
      <c r="AB139" s="585"/>
      <c r="AC139" s="585"/>
      <c r="AD139" s="585"/>
      <c r="AE139" s="585"/>
      <c r="AF139" s="586"/>
      <c r="AG139" s="590"/>
      <c r="AH139" s="590"/>
      <c r="AI139" s="590"/>
      <c r="AJ139" s="590"/>
      <c r="AK139" s="590"/>
      <c r="AL139" s="590"/>
      <c r="AM139" s="511"/>
      <c r="AN139" s="512"/>
      <c r="AO139" s="512"/>
      <c r="AP139" s="512"/>
      <c r="AQ139" s="512"/>
      <c r="AR139" s="512"/>
      <c r="AS139" s="512"/>
      <c r="AT139" s="512"/>
      <c r="AU139" s="512"/>
      <c r="AV139" s="512"/>
      <c r="AW139" s="512"/>
      <c r="AX139" s="512"/>
      <c r="AY139" s="513"/>
      <c r="AZ139" s="597"/>
      <c r="BA139" s="598"/>
      <c r="BB139" s="598"/>
      <c r="BC139" s="598"/>
      <c r="BD139" s="598"/>
      <c r="BE139" s="598"/>
      <c r="BF139" s="599"/>
    </row>
    <row r="140" spans="2:58" ht="12" customHeight="1">
      <c r="B140" s="5"/>
      <c r="C140" s="45"/>
      <c r="D140" s="547"/>
      <c r="E140" s="548"/>
      <c r="F140" s="548"/>
      <c r="G140" s="548"/>
      <c r="H140" s="548"/>
      <c r="I140" s="549"/>
      <c r="J140" s="591"/>
      <c r="K140" s="592"/>
      <c r="L140" s="592"/>
      <c r="M140" s="592"/>
      <c r="N140" s="592"/>
      <c r="O140" s="592"/>
      <c r="P140" s="592"/>
      <c r="Q140" s="592"/>
      <c r="R140" s="592"/>
      <c r="S140" s="592"/>
      <c r="T140" s="592"/>
      <c r="U140" s="592"/>
      <c r="V140" s="592"/>
      <c r="W140" s="592"/>
      <c r="X140" s="593"/>
      <c r="Y140" s="587"/>
      <c r="Z140" s="588"/>
      <c r="AA140" s="588"/>
      <c r="AB140" s="588"/>
      <c r="AC140" s="588"/>
      <c r="AD140" s="588"/>
      <c r="AE140" s="588"/>
      <c r="AF140" s="589"/>
      <c r="AG140" s="590"/>
      <c r="AH140" s="590"/>
      <c r="AI140" s="590"/>
      <c r="AJ140" s="590"/>
      <c r="AK140" s="590"/>
      <c r="AL140" s="590"/>
      <c r="AM140" s="551"/>
      <c r="AN140" s="552"/>
      <c r="AO140" s="552"/>
      <c r="AP140" s="552"/>
      <c r="AQ140" s="552"/>
      <c r="AR140" s="552"/>
      <c r="AS140" s="552"/>
      <c r="AT140" s="552"/>
      <c r="AU140" s="552"/>
      <c r="AV140" s="552"/>
      <c r="AW140" s="552"/>
      <c r="AX140" s="552"/>
      <c r="AY140" s="553"/>
      <c r="AZ140" s="600"/>
      <c r="BA140" s="601"/>
      <c r="BB140" s="601"/>
      <c r="BC140" s="601"/>
      <c r="BD140" s="601"/>
      <c r="BE140" s="601"/>
      <c r="BF140" s="602"/>
    </row>
    <row r="141" spans="2:58" ht="12" customHeight="1">
      <c r="B141" s="5"/>
      <c r="C141" s="45"/>
      <c r="D141" s="541"/>
      <c r="E141" s="542"/>
      <c r="F141" s="542"/>
      <c r="G141" s="542"/>
      <c r="H141" s="542"/>
      <c r="I141" s="543"/>
      <c r="J141" s="576"/>
      <c r="K141" s="577"/>
      <c r="L141" s="577"/>
      <c r="M141" s="577"/>
      <c r="N141" s="577"/>
      <c r="O141" s="577"/>
      <c r="P141" s="577"/>
      <c r="Q141" s="577"/>
      <c r="R141" s="577"/>
      <c r="S141" s="577"/>
      <c r="T141" s="577"/>
      <c r="U141" s="577"/>
      <c r="V141" s="577"/>
      <c r="W141" s="577"/>
      <c r="X141" s="578"/>
      <c r="Y141" s="514"/>
      <c r="Z141" s="582"/>
      <c r="AA141" s="582"/>
      <c r="AB141" s="582"/>
      <c r="AC141" s="582"/>
      <c r="AD141" s="582"/>
      <c r="AE141" s="582"/>
      <c r="AF141" s="583"/>
      <c r="AG141" s="590"/>
      <c r="AH141" s="590"/>
      <c r="AI141" s="590"/>
      <c r="AJ141" s="590"/>
      <c r="AK141" s="590"/>
      <c r="AL141" s="590"/>
      <c r="AM141" s="222"/>
      <c r="AN141" s="223"/>
      <c r="AO141" s="223"/>
      <c r="AP141" s="223"/>
      <c r="AQ141" s="223"/>
      <c r="AR141" s="223"/>
      <c r="AS141" s="223"/>
      <c r="AT141" s="223"/>
      <c r="AU141" s="223"/>
      <c r="AV141" s="223"/>
      <c r="AW141" s="223"/>
      <c r="AX141" s="223"/>
      <c r="AY141" s="510"/>
      <c r="AZ141" s="594"/>
      <c r="BA141" s="595"/>
      <c r="BB141" s="595"/>
      <c r="BC141" s="595"/>
      <c r="BD141" s="595"/>
      <c r="BE141" s="595"/>
      <c r="BF141" s="596"/>
    </row>
    <row r="142" spans="2:58" ht="12" customHeight="1">
      <c r="B142" s="5"/>
      <c r="C142" s="45"/>
      <c r="D142" s="544"/>
      <c r="E142" s="545"/>
      <c r="F142" s="545"/>
      <c r="G142" s="545"/>
      <c r="H142" s="545"/>
      <c r="I142" s="546"/>
      <c r="J142" s="579"/>
      <c r="K142" s="580"/>
      <c r="L142" s="580"/>
      <c r="M142" s="580"/>
      <c r="N142" s="580"/>
      <c r="O142" s="580"/>
      <c r="P142" s="580"/>
      <c r="Q142" s="580"/>
      <c r="R142" s="580"/>
      <c r="S142" s="580"/>
      <c r="T142" s="580"/>
      <c r="U142" s="580"/>
      <c r="V142" s="580"/>
      <c r="W142" s="580"/>
      <c r="X142" s="581"/>
      <c r="Y142" s="584"/>
      <c r="Z142" s="585"/>
      <c r="AA142" s="585"/>
      <c r="AB142" s="585"/>
      <c r="AC142" s="585"/>
      <c r="AD142" s="585"/>
      <c r="AE142" s="585"/>
      <c r="AF142" s="586"/>
      <c r="AG142" s="590"/>
      <c r="AH142" s="590"/>
      <c r="AI142" s="590"/>
      <c r="AJ142" s="590"/>
      <c r="AK142" s="590"/>
      <c r="AL142" s="590"/>
      <c r="AM142" s="511"/>
      <c r="AN142" s="512"/>
      <c r="AO142" s="512"/>
      <c r="AP142" s="512"/>
      <c r="AQ142" s="512"/>
      <c r="AR142" s="512"/>
      <c r="AS142" s="512"/>
      <c r="AT142" s="512"/>
      <c r="AU142" s="512"/>
      <c r="AV142" s="512"/>
      <c r="AW142" s="512"/>
      <c r="AX142" s="512"/>
      <c r="AY142" s="513"/>
      <c r="AZ142" s="597"/>
      <c r="BA142" s="598"/>
      <c r="BB142" s="598"/>
      <c r="BC142" s="598"/>
      <c r="BD142" s="598"/>
      <c r="BE142" s="598"/>
      <c r="BF142" s="599"/>
    </row>
    <row r="143" spans="2:58" ht="12" customHeight="1">
      <c r="B143" s="5"/>
      <c r="C143" s="45"/>
      <c r="D143" s="547"/>
      <c r="E143" s="548"/>
      <c r="F143" s="548"/>
      <c r="G143" s="548"/>
      <c r="H143" s="548"/>
      <c r="I143" s="549"/>
      <c r="J143" s="591"/>
      <c r="K143" s="592"/>
      <c r="L143" s="592"/>
      <c r="M143" s="592"/>
      <c r="N143" s="592"/>
      <c r="O143" s="592"/>
      <c r="P143" s="592"/>
      <c r="Q143" s="592"/>
      <c r="R143" s="592"/>
      <c r="S143" s="592"/>
      <c r="T143" s="592"/>
      <c r="U143" s="592"/>
      <c r="V143" s="592"/>
      <c r="W143" s="592"/>
      <c r="X143" s="593"/>
      <c r="Y143" s="587"/>
      <c r="Z143" s="588"/>
      <c r="AA143" s="588"/>
      <c r="AB143" s="588"/>
      <c r="AC143" s="588"/>
      <c r="AD143" s="588"/>
      <c r="AE143" s="588"/>
      <c r="AF143" s="589"/>
      <c r="AG143" s="590"/>
      <c r="AH143" s="590"/>
      <c r="AI143" s="590"/>
      <c r="AJ143" s="590"/>
      <c r="AK143" s="590"/>
      <c r="AL143" s="590"/>
      <c r="AM143" s="551"/>
      <c r="AN143" s="552"/>
      <c r="AO143" s="552"/>
      <c r="AP143" s="552"/>
      <c r="AQ143" s="552"/>
      <c r="AR143" s="552"/>
      <c r="AS143" s="552"/>
      <c r="AT143" s="552"/>
      <c r="AU143" s="552"/>
      <c r="AV143" s="552"/>
      <c r="AW143" s="552"/>
      <c r="AX143" s="552"/>
      <c r="AY143" s="553"/>
      <c r="AZ143" s="600"/>
      <c r="BA143" s="601"/>
      <c r="BB143" s="601"/>
      <c r="BC143" s="601"/>
      <c r="BD143" s="601"/>
      <c r="BE143" s="601"/>
      <c r="BF143" s="602"/>
    </row>
    <row r="144" spans="2:58" ht="12" customHeight="1">
      <c r="B144" s="5"/>
      <c r="C144" s="45"/>
      <c r="D144" s="541"/>
      <c r="E144" s="542"/>
      <c r="F144" s="542"/>
      <c r="G144" s="542"/>
      <c r="H144" s="542"/>
      <c r="I144" s="543"/>
      <c r="J144" s="576"/>
      <c r="K144" s="577"/>
      <c r="L144" s="577"/>
      <c r="M144" s="577"/>
      <c r="N144" s="577"/>
      <c r="O144" s="577"/>
      <c r="P144" s="577"/>
      <c r="Q144" s="577"/>
      <c r="R144" s="577"/>
      <c r="S144" s="577"/>
      <c r="T144" s="577"/>
      <c r="U144" s="577"/>
      <c r="V144" s="577"/>
      <c r="W144" s="577"/>
      <c r="X144" s="578"/>
      <c r="Y144" s="514"/>
      <c r="Z144" s="582"/>
      <c r="AA144" s="582"/>
      <c r="AB144" s="582"/>
      <c r="AC144" s="582"/>
      <c r="AD144" s="582"/>
      <c r="AE144" s="582"/>
      <c r="AF144" s="583"/>
      <c r="AG144" s="590"/>
      <c r="AH144" s="590"/>
      <c r="AI144" s="590"/>
      <c r="AJ144" s="590"/>
      <c r="AK144" s="590"/>
      <c r="AL144" s="590"/>
      <c r="AM144" s="222"/>
      <c r="AN144" s="223"/>
      <c r="AO144" s="223"/>
      <c r="AP144" s="223"/>
      <c r="AQ144" s="223"/>
      <c r="AR144" s="223"/>
      <c r="AS144" s="223"/>
      <c r="AT144" s="223"/>
      <c r="AU144" s="223"/>
      <c r="AV144" s="223"/>
      <c r="AW144" s="223"/>
      <c r="AX144" s="223"/>
      <c r="AY144" s="510"/>
      <c r="AZ144" s="594"/>
      <c r="BA144" s="595"/>
      <c r="BB144" s="595"/>
      <c r="BC144" s="595"/>
      <c r="BD144" s="595"/>
      <c r="BE144" s="595"/>
      <c r="BF144" s="596"/>
    </row>
    <row r="145" spans="1:58" ht="12" customHeight="1">
      <c r="B145" s="5"/>
      <c r="C145" s="45"/>
      <c r="D145" s="544"/>
      <c r="E145" s="545"/>
      <c r="F145" s="545"/>
      <c r="G145" s="545"/>
      <c r="H145" s="545"/>
      <c r="I145" s="546"/>
      <c r="J145" s="579"/>
      <c r="K145" s="580"/>
      <c r="L145" s="580"/>
      <c r="M145" s="580"/>
      <c r="N145" s="580"/>
      <c r="O145" s="580"/>
      <c r="P145" s="580"/>
      <c r="Q145" s="580"/>
      <c r="R145" s="580"/>
      <c r="S145" s="580"/>
      <c r="T145" s="580"/>
      <c r="U145" s="580"/>
      <c r="V145" s="580"/>
      <c r="W145" s="580"/>
      <c r="X145" s="581"/>
      <c r="Y145" s="584"/>
      <c r="Z145" s="585"/>
      <c r="AA145" s="585"/>
      <c r="AB145" s="585"/>
      <c r="AC145" s="585"/>
      <c r="AD145" s="585"/>
      <c r="AE145" s="585"/>
      <c r="AF145" s="586"/>
      <c r="AG145" s="590"/>
      <c r="AH145" s="590"/>
      <c r="AI145" s="590"/>
      <c r="AJ145" s="590"/>
      <c r="AK145" s="590"/>
      <c r="AL145" s="590"/>
      <c r="AM145" s="511"/>
      <c r="AN145" s="512"/>
      <c r="AO145" s="512"/>
      <c r="AP145" s="512"/>
      <c r="AQ145" s="512"/>
      <c r="AR145" s="512"/>
      <c r="AS145" s="512"/>
      <c r="AT145" s="512"/>
      <c r="AU145" s="512"/>
      <c r="AV145" s="512"/>
      <c r="AW145" s="512"/>
      <c r="AX145" s="512"/>
      <c r="AY145" s="513"/>
      <c r="AZ145" s="597"/>
      <c r="BA145" s="598"/>
      <c r="BB145" s="598"/>
      <c r="BC145" s="598"/>
      <c r="BD145" s="598"/>
      <c r="BE145" s="598"/>
      <c r="BF145" s="599"/>
    </row>
    <row r="146" spans="1:58" ht="12" customHeight="1">
      <c r="B146" s="5"/>
      <c r="C146" s="45"/>
      <c r="D146" s="547"/>
      <c r="E146" s="548"/>
      <c r="F146" s="548"/>
      <c r="G146" s="548"/>
      <c r="H146" s="548"/>
      <c r="I146" s="549"/>
      <c r="J146" s="591"/>
      <c r="K146" s="592"/>
      <c r="L146" s="592"/>
      <c r="M146" s="592"/>
      <c r="N146" s="592"/>
      <c r="O146" s="592"/>
      <c r="P146" s="592"/>
      <c r="Q146" s="592"/>
      <c r="R146" s="592"/>
      <c r="S146" s="592"/>
      <c r="T146" s="592"/>
      <c r="U146" s="592"/>
      <c r="V146" s="592"/>
      <c r="W146" s="592"/>
      <c r="X146" s="593"/>
      <c r="Y146" s="587"/>
      <c r="Z146" s="588"/>
      <c r="AA146" s="588"/>
      <c r="AB146" s="588"/>
      <c r="AC146" s="588"/>
      <c r="AD146" s="588"/>
      <c r="AE146" s="588"/>
      <c r="AF146" s="589"/>
      <c r="AG146" s="590"/>
      <c r="AH146" s="590"/>
      <c r="AI146" s="590"/>
      <c r="AJ146" s="590"/>
      <c r="AK146" s="590"/>
      <c r="AL146" s="590"/>
      <c r="AM146" s="551"/>
      <c r="AN146" s="552"/>
      <c r="AO146" s="552"/>
      <c r="AP146" s="552"/>
      <c r="AQ146" s="552"/>
      <c r="AR146" s="552"/>
      <c r="AS146" s="552"/>
      <c r="AT146" s="552"/>
      <c r="AU146" s="552"/>
      <c r="AV146" s="552"/>
      <c r="AW146" s="552"/>
      <c r="AX146" s="552"/>
      <c r="AY146" s="553"/>
      <c r="AZ146" s="600"/>
      <c r="BA146" s="601"/>
      <c r="BB146" s="601"/>
      <c r="BC146" s="601"/>
      <c r="BD146" s="601"/>
      <c r="BE146" s="601"/>
      <c r="BF146" s="602"/>
    </row>
    <row r="147" spans="1:58" ht="12" customHeight="1">
      <c r="AC147" s="52"/>
      <c r="AD147" s="52"/>
      <c r="AE147" s="52"/>
      <c r="AT147" s="603"/>
      <c r="AU147" s="98" t="s">
        <v>134</v>
      </c>
      <c r="AV147" s="99"/>
      <c r="AW147" s="99"/>
      <c r="AX147" s="99"/>
      <c r="AY147" s="100"/>
      <c r="AZ147" s="605"/>
      <c r="BA147" s="606"/>
      <c r="BB147" s="606"/>
      <c r="BC147" s="606"/>
      <c r="BD147" s="607"/>
      <c r="BE147" s="572" t="s">
        <v>27</v>
      </c>
      <c r="BF147" s="100"/>
    </row>
    <row r="148" spans="1:58" ht="12" customHeight="1">
      <c r="AC148" s="52"/>
      <c r="AD148" s="52"/>
      <c r="AE148" s="52"/>
      <c r="AT148" s="604"/>
      <c r="AU148" s="101"/>
      <c r="AV148" s="102"/>
      <c r="AW148" s="102"/>
      <c r="AX148" s="102"/>
      <c r="AY148" s="103"/>
      <c r="AZ148" s="608"/>
      <c r="BA148" s="609"/>
      <c r="BB148" s="609"/>
      <c r="BC148" s="609"/>
      <c r="BD148" s="610"/>
      <c r="BE148" s="573"/>
      <c r="BF148" s="103"/>
    </row>
    <row r="149" spans="1:58" ht="15" customHeight="1">
      <c r="B149" s="2" t="s">
        <v>135</v>
      </c>
      <c r="D149" s="50"/>
      <c r="E149" s="50"/>
      <c r="F149" s="50"/>
      <c r="G149" s="50"/>
      <c r="H149" s="50"/>
      <c r="I149" s="50"/>
      <c r="J149" s="50"/>
      <c r="K149" s="50"/>
      <c r="L149" s="50"/>
      <c r="AT149" s="53"/>
    </row>
    <row r="150" spans="1:58" ht="15" customHeight="1">
      <c r="B150" s="5"/>
      <c r="C150" s="45"/>
      <c r="D150" s="226" t="s">
        <v>92</v>
      </c>
      <c r="E150" s="99"/>
      <c r="F150" s="99"/>
      <c r="G150" s="99"/>
      <c r="H150" s="99"/>
      <c r="I150" s="99"/>
      <c r="J150" s="100"/>
      <c r="K150" s="98" t="s">
        <v>93</v>
      </c>
      <c r="L150" s="99"/>
      <c r="M150" s="99"/>
      <c r="N150" s="99"/>
      <c r="O150" s="99"/>
      <c r="P150" s="99"/>
      <c r="Q150" s="99"/>
      <c r="R150" s="99"/>
      <c r="S150" s="99"/>
      <c r="T150" s="99"/>
      <c r="U150" s="99"/>
      <c r="V150" s="99"/>
      <c r="W150" s="99"/>
      <c r="X150" s="99"/>
      <c r="Y150" s="99"/>
      <c r="Z150" s="100"/>
      <c r="AA150" s="416" t="s">
        <v>136</v>
      </c>
      <c r="AB150" s="417"/>
      <c r="AC150" s="417"/>
      <c r="AD150" s="417"/>
      <c r="AE150" s="417"/>
      <c r="AF150" s="418"/>
      <c r="AG150" s="425" t="s">
        <v>137</v>
      </c>
      <c r="AH150" s="108"/>
      <c r="AI150" s="108"/>
      <c r="AJ150" s="108"/>
      <c r="AK150" s="108"/>
      <c r="AL150" s="108"/>
      <c r="AM150" s="109"/>
      <c r="AN150" s="611" t="s">
        <v>138</v>
      </c>
      <c r="AO150" s="611"/>
      <c r="AP150" s="611"/>
      <c r="AQ150" s="611"/>
      <c r="AR150" s="611"/>
      <c r="AS150" s="611"/>
      <c r="AT150" s="611"/>
      <c r="AU150" s="612" t="s">
        <v>139</v>
      </c>
      <c r="AV150" s="612"/>
      <c r="AW150" s="612"/>
      <c r="AX150" s="612"/>
      <c r="AY150" s="612"/>
      <c r="AZ150" s="612"/>
      <c r="BA150" s="359"/>
      <c r="BB150" s="360"/>
      <c r="BC150" s="360"/>
      <c r="BD150" s="360"/>
      <c r="BE150" s="360"/>
      <c r="BF150" s="360"/>
    </row>
    <row r="151" spans="1:58" ht="15" customHeight="1">
      <c r="B151" s="5"/>
      <c r="C151" s="45"/>
      <c r="D151" s="162"/>
      <c r="E151" s="163"/>
      <c r="F151" s="163"/>
      <c r="G151" s="163"/>
      <c r="H151" s="163"/>
      <c r="I151" s="163"/>
      <c r="J151" s="242"/>
      <c r="K151" s="162"/>
      <c r="L151" s="163"/>
      <c r="M151" s="163"/>
      <c r="N151" s="163"/>
      <c r="O151" s="163"/>
      <c r="P151" s="163"/>
      <c r="Q151" s="163"/>
      <c r="R151" s="163"/>
      <c r="S151" s="163"/>
      <c r="T151" s="163"/>
      <c r="U151" s="163"/>
      <c r="V151" s="163"/>
      <c r="W151" s="163"/>
      <c r="X151" s="163"/>
      <c r="Y151" s="163"/>
      <c r="Z151" s="242"/>
      <c r="AA151" s="419"/>
      <c r="AB151" s="420"/>
      <c r="AC151" s="420"/>
      <c r="AD151" s="420"/>
      <c r="AE151" s="420"/>
      <c r="AF151" s="421"/>
      <c r="AG151" s="426"/>
      <c r="AH151" s="128"/>
      <c r="AI151" s="128"/>
      <c r="AJ151" s="128"/>
      <c r="AK151" s="128"/>
      <c r="AL151" s="128"/>
      <c r="AM151" s="111"/>
      <c r="AN151" s="611"/>
      <c r="AO151" s="611"/>
      <c r="AP151" s="611"/>
      <c r="AQ151" s="611"/>
      <c r="AR151" s="611"/>
      <c r="AS151" s="611"/>
      <c r="AT151" s="611"/>
      <c r="AU151" s="612"/>
      <c r="AV151" s="612"/>
      <c r="AW151" s="612"/>
      <c r="AX151" s="612"/>
      <c r="AY151" s="612"/>
      <c r="AZ151" s="612"/>
      <c r="BA151" s="359"/>
      <c r="BB151" s="360"/>
      <c r="BC151" s="360"/>
      <c r="BD151" s="360"/>
      <c r="BE151" s="360"/>
      <c r="BF151" s="360"/>
    </row>
    <row r="152" spans="1:58" ht="6" customHeight="1">
      <c r="B152" s="5"/>
      <c r="C152" s="45"/>
      <c r="D152" s="101"/>
      <c r="E152" s="102"/>
      <c r="F152" s="102"/>
      <c r="G152" s="102"/>
      <c r="H152" s="102"/>
      <c r="I152" s="102"/>
      <c r="J152" s="103"/>
      <c r="K152" s="101"/>
      <c r="L152" s="102"/>
      <c r="M152" s="102"/>
      <c r="N152" s="102"/>
      <c r="O152" s="102"/>
      <c r="P152" s="102"/>
      <c r="Q152" s="102"/>
      <c r="R152" s="102"/>
      <c r="S152" s="102"/>
      <c r="T152" s="102"/>
      <c r="U152" s="102"/>
      <c r="V152" s="102"/>
      <c r="W152" s="102"/>
      <c r="X152" s="102"/>
      <c r="Y152" s="102"/>
      <c r="Z152" s="103"/>
      <c r="AA152" s="422"/>
      <c r="AB152" s="423"/>
      <c r="AC152" s="423"/>
      <c r="AD152" s="423"/>
      <c r="AE152" s="423"/>
      <c r="AF152" s="424"/>
      <c r="AG152" s="428"/>
      <c r="AH152" s="154"/>
      <c r="AI152" s="154"/>
      <c r="AJ152" s="154"/>
      <c r="AK152" s="154"/>
      <c r="AL152" s="154"/>
      <c r="AM152" s="155"/>
      <c r="AN152" s="611"/>
      <c r="AO152" s="611"/>
      <c r="AP152" s="611"/>
      <c r="AQ152" s="611"/>
      <c r="AR152" s="611"/>
      <c r="AS152" s="611"/>
      <c r="AT152" s="611"/>
      <c r="AU152" s="612"/>
      <c r="AV152" s="612"/>
      <c r="AW152" s="612"/>
      <c r="AX152" s="612"/>
      <c r="AY152" s="612"/>
      <c r="AZ152" s="612"/>
      <c r="BA152" s="359"/>
      <c r="BB152" s="360"/>
      <c r="BC152" s="360"/>
      <c r="BD152" s="360"/>
      <c r="BE152" s="360"/>
      <c r="BF152" s="360"/>
    </row>
    <row r="153" spans="1:58" ht="12" customHeight="1">
      <c r="B153" s="5"/>
      <c r="C153" s="45"/>
      <c r="D153" s="541"/>
      <c r="E153" s="542"/>
      <c r="F153" s="542"/>
      <c r="G153" s="542"/>
      <c r="H153" s="542"/>
      <c r="I153" s="542"/>
      <c r="J153" s="543"/>
      <c r="K153" s="621"/>
      <c r="L153" s="622"/>
      <c r="M153" s="622"/>
      <c r="N153" s="622"/>
      <c r="O153" s="622"/>
      <c r="P153" s="622"/>
      <c r="Q153" s="622"/>
      <c r="R153" s="622"/>
      <c r="S153" s="622"/>
      <c r="T153" s="622"/>
      <c r="U153" s="622"/>
      <c r="V153" s="622"/>
      <c r="W153" s="622"/>
      <c r="X153" s="622"/>
      <c r="Y153" s="622"/>
      <c r="Z153" s="623"/>
      <c r="AA153" s="376"/>
      <c r="AB153" s="377"/>
      <c r="AC153" s="377"/>
      <c r="AD153" s="377"/>
      <c r="AE153" s="377"/>
      <c r="AF153" s="378"/>
      <c r="AG153" s="627"/>
      <c r="AH153" s="628"/>
      <c r="AI153" s="628"/>
      <c r="AJ153" s="628"/>
      <c r="AK153" s="628"/>
      <c r="AL153" s="628"/>
      <c r="AM153" s="629"/>
      <c r="AN153" s="636"/>
      <c r="AO153" s="636"/>
      <c r="AP153" s="636"/>
      <c r="AQ153" s="636"/>
      <c r="AR153" s="636"/>
      <c r="AS153" s="636"/>
      <c r="AT153" s="636"/>
      <c r="AU153" s="395">
        <f>AG153*AN153</f>
        <v>0</v>
      </c>
      <c r="AV153" s="396"/>
      <c r="AW153" s="396"/>
      <c r="AX153" s="396"/>
      <c r="AY153" s="396"/>
      <c r="AZ153" s="397"/>
      <c r="BA153" s="359"/>
      <c r="BB153" s="360"/>
      <c r="BC153" s="360"/>
      <c r="BD153" s="360"/>
      <c r="BE153" s="360"/>
      <c r="BF153" s="360"/>
    </row>
    <row r="154" spans="1:58" ht="12" customHeight="1">
      <c r="B154" s="5"/>
      <c r="C154" s="45"/>
      <c r="D154" s="544"/>
      <c r="E154" s="545"/>
      <c r="F154" s="545"/>
      <c r="G154" s="545"/>
      <c r="H154" s="545"/>
      <c r="I154" s="545"/>
      <c r="J154" s="546"/>
      <c r="K154" s="624"/>
      <c r="L154" s="625"/>
      <c r="M154" s="625"/>
      <c r="N154" s="625"/>
      <c r="O154" s="625"/>
      <c r="P154" s="625"/>
      <c r="Q154" s="625"/>
      <c r="R154" s="625"/>
      <c r="S154" s="625"/>
      <c r="T154" s="625"/>
      <c r="U154" s="625"/>
      <c r="V154" s="625"/>
      <c r="W154" s="625"/>
      <c r="X154" s="625"/>
      <c r="Y154" s="625"/>
      <c r="Z154" s="626"/>
      <c r="AA154" s="379"/>
      <c r="AB154" s="380"/>
      <c r="AC154" s="380"/>
      <c r="AD154" s="380"/>
      <c r="AE154" s="380"/>
      <c r="AF154" s="381"/>
      <c r="AG154" s="630"/>
      <c r="AH154" s="631"/>
      <c r="AI154" s="631"/>
      <c r="AJ154" s="631"/>
      <c r="AK154" s="631"/>
      <c r="AL154" s="631"/>
      <c r="AM154" s="632"/>
      <c r="AN154" s="636"/>
      <c r="AO154" s="636"/>
      <c r="AP154" s="636"/>
      <c r="AQ154" s="636"/>
      <c r="AR154" s="636"/>
      <c r="AS154" s="636"/>
      <c r="AT154" s="636"/>
      <c r="AU154" s="398"/>
      <c r="AV154" s="399"/>
      <c r="AW154" s="399"/>
      <c r="AX154" s="399"/>
      <c r="AY154" s="399"/>
      <c r="AZ154" s="400"/>
      <c r="BA154" s="359"/>
      <c r="BB154" s="360"/>
      <c r="BC154" s="360"/>
      <c r="BD154" s="360"/>
      <c r="BE154" s="360"/>
      <c r="BF154" s="360"/>
    </row>
    <row r="155" spans="1:58" ht="12" customHeight="1">
      <c r="B155" s="5"/>
      <c r="C155" s="45"/>
      <c r="D155" s="547"/>
      <c r="E155" s="548"/>
      <c r="F155" s="548"/>
      <c r="G155" s="548"/>
      <c r="H155" s="548"/>
      <c r="I155" s="548"/>
      <c r="J155" s="549"/>
      <c r="K155" s="591" t="s">
        <v>206</v>
      </c>
      <c r="L155" s="592"/>
      <c r="M155" s="592"/>
      <c r="N155" s="592"/>
      <c r="O155" s="592"/>
      <c r="P155" s="592"/>
      <c r="Q155" s="592"/>
      <c r="R155" s="592"/>
      <c r="S155" s="592"/>
      <c r="T155" s="592"/>
      <c r="U155" s="592"/>
      <c r="V155" s="592"/>
      <c r="W155" s="592"/>
      <c r="X155" s="592"/>
      <c r="Y155" s="592"/>
      <c r="Z155" s="593"/>
      <c r="AA155" s="382"/>
      <c r="AB155" s="383"/>
      <c r="AC155" s="383"/>
      <c r="AD155" s="383"/>
      <c r="AE155" s="383"/>
      <c r="AF155" s="384"/>
      <c r="AG155" s="633"/>
      <c r="AH155" s="634"/>
      <c r="AI155" s="634"/>
      <c r="AJ155" s="634"/>
      <c r="AK155" s="634"/>
      <c r="AL155" s="634"/>
      <c r="AM155" s="635"/>
      <c r="AN155" s="636"/>
      <c r="AO155" s="636"/>
      <c r="AP155" s="636"/>
      <c r="AQ155" s="636"/>
      <c r="AR155" s="636"/>
      <c r="AS155" s="636"/>
      <c r="AT155" s="636"/>
      <c r="AU155" s="401"/>
      <c r="AV155" s="402"/>
      <c r="AW155" s="402"/>
      <c r="AX155" s="402"/>
      <c r="AY155" s="402"/>
      <c r="AZ155" s="403"/>
      <c r="BA155" s="359"/>
      <c r="BB155" s="360"/>
      <c r="BC155" s="360"/>
      <c r="BD155" s="360"/>
      <c r="BE155" s="360"/>
      <c r="BF155" s="360"/>
    </row>
    <row r="156" spans="1:58" ht="19.5" customHeight="1">
      <c r="W156" s="51"/>
      <c r="X156" s="51"/>
      <c r="Y156" s="51"/>
      <c r="Z156" s="51"/>
      <c r="AA156" s="51"/>
      <c r="AB156" s="51"/>
      <c r="AC156" s="51"/>
      <c r="AD156" s="613" t="s">
        <v>142</v>
      </c>
      <c r="AE156" s="613"/>
      <c r="AF156" s="613"/>
      <c r="AG156" s="613"/>
      <c r="AH156" s="613"/>
      <c r="AI156" s="613"/>
      <c r="AJ156" s="613"/>
      <c r="AK156" s="613"/>
      <c r="AL156" s="613"/>
      <c r="AM156" s="613"/>
      <c r="AN156" s="613"/>
      <c r="AO156" s="613"/>
      <c r="AP156" s="613"/>
      <c r="AQ156" s="613"/>
      <c r="AR156" s="613"/>
      <c r="AS156" s="613"/>
      <c r="AT156" s="614"/>
      <c r="AU156" s="615" t="e">
        <f>ROUNDDOWN(AU153/AZ88,1)</f>
        <v>#DIV/0!</v>
      </c>
      <c r="AV156" s="616"/>
      <c r="AW156" s="616"/>
      <c r="AX156" s="616"/>
      <c r="AY156" s="616"/>
      <c r="AZ156" s="616"/>
      <c r="BA156" s="617" t="s">
        <v>27</v>
      </c>
      <c r="BB156" s="618"/>
      <c r="BC156" s="619"/>
    </row>
    <row r="157" spans="1:58" s="40" customFormat="1" ht="14.25">
      <c r="W157" s="54"/>
      <c r="X157" s="54"/>
      <c r="Y157" s="54"/>
      <c r="Z157" s="54"/>
      <c r="AA157" s="54"/>
      <c r="AB157" s="54"/>
      <c r="AC157" s="54"/>
      <c r="AD157" s="128"/>
      <c r="AE157" s="128"/>
      <c r="AF157" s="128"/>
      <c r="AG157" s="128"/>
      <c r="AH157" s="128"/>
      <c r="AI157" s="128"/>
      <c r="AJ157" s="128"/>
      <c r="AK157" s="128"/>
      <c r="AL157" s="128"/>
      <c r="AM157" s="128"/>
      <c r="AN157" s="128"/>
      <c r="AO157" s="128"/>
      <c r="AP157" s="128"/>
      <c r="AQ157" s="128"/>
      <c r="AR157" s="620"/>
      <c r="AS157" s="620"/>
      <c r="AT157" s="620"/>
      <c r="AU157" s="620"/>
      <c r="AV157" s="620"/>
      <c r="AW157" s="620"/>
      <c r="AX157" s="620"/>
      <c r="AY157" s="620"/>
      <c r="AZ157" s="620"/>
      <c r="BA157" s="620"/>
      <c r="BB157" s="620"/>
      <c r="BC157" s="128"/>
      <c r="BD157" s="128"/>
      <c r="BE157" s="128"/>
    </row>
    <row r="158" spans="1:58" ht="15" customHeight="1">
      <c r="A158" s="2" t="s">
        <v>143</v>
      </c>
    </row>
    <row r="159" spans="1:58" ht="15" customHeight="1">
      <c r="B159" s="2" t="s">
        <v>144</v>
      </c>
      <c r="BA159" s="5"/>
      <c r="BB159" s="5"/>
      <c r="BC159" s="5"/>
      <c r="BD159" s="5"/>
      <c r="BE159" s="5"/>
      <c r="BF159" s="5"/>
    </row>
    <row r="160" spans="1:58" ht="15" customHeight="1">
      <c r="B160" s="5"/>
      <c r="C160" s="45"/>
      <c r="D160" s="226" t="s">
        <v>92</v>
      </c>
      <c r="E160" s="99"/>
      <c r="F160" s="99"/>
      <c r="G160" s="99"/>
      <c r="H160" s="99"/>
      <c r="I160" s="99"/>
      <c r="J160" s="100"/>
      <c r="K160" s="98" t="s">
        <v>93</v>
      </c>
      <c r="L160" s="99"/>
      <c r="M160" s="99"/>
      <c r="N160" s="99"/>
      <c r="O160" s="99"/>
      <c r="P160" s="99"/>
      <c r="Q160" s="99"/>
      <c r="R160" s="99"/>
      <c r="S160" s="99"/>
      <c r="T160" s="99"/>
      <c r="U160" s="99"/>
      <c r="V160" s="99"/>
      <c r="W160" s="99"/>
      <c r="X160" s="99"/>
      <c r="Y160" s="99"/>
      <c r="Z160" s="100"/>
      <c r="AA160" s="416" t="s">
        <v>145</v>
      </c>
      <c r="AB160" s="417"/>
      <c r="AC160" s="417"/>
      <c r="AD160" s="417"/>
      <c r="AE160" s="417"/>
      <c r="AF160" s="418"/>
      <c r="AG160" s="639" t="s">
        <v>146</v>
      </c>
      <c r="AH160" s="232"/>
      <c r="AI160" s="232"/>
      <c r="AJ160" s="232"/>
      <c r="AK160" s="232"/>
      <c r="AL160" s="232"/>
      <c r="AM160" s="227"/>
      <c r="AN160" s="611" t="s">
        <v>147</v>
      </c>
      <c r="AO160" s="611"/>
      <c r="AP160" s="611"/>
      <c r="AQ160" s="611"/>
      <c r="AR160" s="611"/>
      <c r="AS160" s="611"/>
      <c r="AT160" s="611"/>
      <c r="AU160" s="612" t="s">
        <v>139</v>
      </c>
      <c r="AV160" s="612"/>
      <c r="AW160" s="612"/>
      <c r="AX160" s="612"/>
      <c r="AY160" s="612"/>
      <c r="AZ160" s="612"/>
      <c r="BA160" s="359"/>
      <c r="BB160" s="360"/>
      <c r="BC160" s="360"/>
      <c r="BD160" s="360"/>
      <c r="BE160" s="360"/>
      <c r="BF160" s="360"/>
    </row>
    <row r="161" spans="1:58" ht="15" customHeight="1">
      <c r="B161" s="5"/>
      <c r="C161" s="45"/>
      <c r="D161" s="162"/>
      <c r="E161" s="163"/>
      <c r="F161" s="163"/>
      <c r="G161" s="163"/>
      <c r="H161" s="163"/>
      <c r="I161" s="163"/>
      <c r="J161" s="242"/>
      <c r="K161" s="162"/>
      <c r="L161" s="163"/>
      <c r="M161" s="163"/>
      <c r="N161" s="163"/>
      <c r="O161" s="163"/>
      <c r="P161" s="163"/>
      <c r="Q161" s="163"/>
      <c r="R161" s="163"/>
      <c r="S161" s="163"/>
      <c r="T161" s="163"/>
      <c r="U161" s="163"/>
      <c r="V161" s="163"/>
      <c r="W161" s="163"/>
      <c r="X161" s="163"/>
      <c r="Y161" s="163"/>
      <c r="Z161" s="242"/>
      <c r="AA161" s="419"/>
      <c r="AB161" s="420"/>
      <c r="AC161" s="420"/>
      <c r="AD161" s="420"/>
      <c r="AE161" s="420"/>
      <c r="AF161" s="421"/>
      <c r="AG161" s="228"/>
      <c r="AH161" s="233"/>
      <c r="AI161" s="233"/>
      <c r="AJ161" s="233"/>
      <c r="AK161" s="233"/>
      <c r="AL161" s="233"/>
      <c r="AM161" s="229"/>
      <c r="AN161" s="611"/>
      <c r="AO161" s="611"/>
      <c r="AP161" s="611"/>
      <c r="AQ161" s="611"/>
      <c r="AR161" s="611"/>
      <c r="AS161" s="611"/>
      <c r="AT161" s="611"/>
      <c r="AU161" s="612"/>
      <c r="AV161" s="612"/>
      <c r="AW161" s="612"/>
      <c r="AX161" s="612"/>
      <c r="AY161" s="612"/>
      <c r="AZ161" s="612"/>
      <c r="BA161" s="359"/>
      <c r="BB161" s="360"/>
      <c r="BC161" s="360"/>
      <c r="BD161" s="360"/>
      <c r="BE161" s="360"/>
      <c r="BF161" s="360"/>
    </row>
    <row r="162" spans="1:58" ht="15" customHeight="1">
      <c r="B162" s="5"/>
      <c r="C162" s="45"/>
      <c r="D162" s="101"/>
      <c r="E162" s="102"/>
      <c r="F162" s="102"/>
      <c r="G162" s="102"/>
      <c r="H162" s="102"/>
      <c r="I162" s="102"/>
      <c r="J162" s="103"/>
      <c r="K162" s="101"/>
      <c r="L162" s="102"/>
      <c r="M162" s="102"/>
      <c r="N162" s="102"/>
      <c r="O162" s="102"/>
      <c r="P162" s="102"/>
      <c r="Q162" s="102"/>
      <c r="R162" s="102"/>
      <c r="S162" s="102"/>
      <c r="T162" s="102"/>
      <c r="U162" s="102"/>
      <c r="V162" s="102"/>
      <c r="W162" s="102"/>
      <c r="X162" s="102"/>
      <c r="Y162" s="102"/>
      <c r="Z162" s="103"/>
      <c r="AA162" s="422"/>
      <c r="AB162" s="423"/>
      <c r="AC162" s="423"/>
      <c r="AD162" s="423"/>
      <c r="AE162" s="423"/>
      <c r="AF162" s="424"/>
      <c r="AG162" s="349"/>
      <c r="AH162" s="640"/>
      <c r="AI162" s="640"/>
      <c r="AJ162" s="640"/>
      <c r="AK162" s="640"/>
      <c r="AL162" s="640"/>
      <c r="AM162" s="641"/>
      <c r="AN162" s="611"/>
      <c r="AO162" s="611"/>
      <c r="AP162" s="611"/>
      <c r="AQ162" s="611"/>
      <c r="AR162" s="611"/>
      <c r="AS162" s="611"/>
      <c r="AT162" s="611"/>
      <c r="AU162" s="612"/>
      <c r="AV162" s="612"/>
      <c r="AW162" s="612"/>
      <c r="AX162" s="612"/>
      <c r="AY162" s="612"/>
      <c r="AZ162" s="612"/>
      <c r="BA162" s="359"/>
      <c r="BB162" s="360"/>
      <c r="BC162" s="360"/>
      <c r="BD162" s="360"/>
      <c r="BE162" s="360"/>
      <c r="BF162" s="360"/>
    </row>
    <row r="163" spans="1:58" ht="15" customHeight="1">
      <c r="B163" s="5"/>
      <c r="C163" s="45"/>
      <c r="D163" s="507"/>
      <c r="E163" s="508"/>
      <c r="F163" s="508" t="s">
        <v>148</v>
      </c>
      <c r="G163" s="508"/>
      <c r="H163" s="508"/>
      <c r="I163" s="508"/>
      <c r="J163" s="509"/>
      <c r="K163" s="621"/>
      <c r="L163" s="622"/>
      <c r="M163" s="622"/>
      <c r="N163" s="622"/>
      <c r="O163" s="622"/>
      <c r="P163" s="622"/>
      <c r="Q163" s="622"/>
      <c r="R163" s="622"/>
      <c r="S163" s="622"/>
      <c r="T163" s="622"/>
      <c r="U163" s="622"/>
      <c r="V163" s="622"/>
      <c r="W163" s="622"/>
      <c r="X163" s="622"/>
      <c r="Y163" s="622"/>
      <c r="Z163" s="623"/>
      <c r="AA163" s="376"/>
      <c r="AB163" s="377"/>
      <c r="AC163" s="377"/>
      <c r="AD163" s="377"/>
      <c r="AE163" s="377"/>
      <c r="AF163" s="378"/>
      <c r="AG163" s="637"/>
      <c r="AH163" s="637"/>
      <c r="AI163" s="637"/>
      <c r="AJ163" s="637"/>
      <c r="AK163" s="637"/>
      <c r="AL163" s="637"/>
      <c r="AM163" s="637"/>
      <c r="AN163" s="638"/>
      <c r="AO163" s="638"/>
      <c r="AP163" s="638"/>
      <c r="AQ163" s="638"/>
      <c r="AR163" s="638"/>
      <c r="AS163" s="638"/>
      <c r="AT163" s="638"/>
      <c r="AU163" s="395">
        <f>AN163*AG163</f>
        <v>0</v>
      </c>
      <c r="AV163" s="396"/>
      <c r="AW163" s="396"/>
      <c r="AX163" s="396"/>
      <c r="AY163" s="396"/>
      <c r="AZ163" s="397"/>
      <c r="BA163" s="359"/>
      <c r="BB163" s="360"/>
      <c r="BC163" s="360"/>
      <c r="BD163" s="360"/>
      <c r="BE163" s="360"/>
      <c r="BF163" s="360"/>
    </row>
    <row r="164" spans="1:58" ht="15" customHeight="1">
      <c r="B164" s="5"/>
      <c r="C164" s="45"/>
      <c r="D164" s="490"/>
      <c r="E164" s="491"/>
      <c r="F164" s="491"/>
      <c r="G164" s="491"/>
      <c r="H164" s="491"/>
      <c r="I164" s="491"/>
      <c r="J164" s="492"/>
      <c r="K164" s="624"/>
      <c r="L164" s="625"/>
      <c r="M164" s="625"/>
      <c r="N164" s="625"/>
      <c r="O164" s="625"/>
      <c r="P164" s="625"/>
      <c r="Q164" s="625"/>
      <c r="R164" s="625"/>
      <c r="S164" s="625"/>
      <c r="T164" s="625"/>
      <c r="U164" s="625"/>
      <c r="V164" s="625"/>
      <c r="W164" s="625"/>
      <c r="X164" s="625"/>
      <c r="Y164" s="625"/>
      <c r="Z164" s="626"/>
      <c r="AA164" s="379"/>
      <c r="AB164" s="380"/>
      <c r="AC164" s="380"/>
      <c r="AD164" s="380"/>
      <c r="AE164" s="380"/>
      <c r="AF164" s="381"/>
      <c r="AG164" s="637"/>
      <c r="AH164" s="637"/>
      <c r="AI164" s="637"/>
      <c r="AJ164" s="637"/>
      <c r="AK164" s="637"/>
      <c r="AL164" s="637"/>
      <c r="AM164" s="637"/>
      <c r="AN164" s="638"/>
      <c r="AO164" s="638"/>
      <c r="AP164" s="638"/>
      <c r="AQ164" s="638"/>
      <c r="AR164" s="638"/>
      <c r="AS164" s="638"/>
      <c r="AT164" s="638"/>
      <c r="AU164" s="398"/>
      <c r="AV164" s="399"/>
      <c r="AW164" s="399"/>
      <c r="AX164" s="399"/>
      <c r="AY164" s="399"/>
      <c r="AZ164" s="400"/>
      <c r="BA164" s="359"/>
      <c r="BB164" s="360"/>
      <c r="BC164" s="360"/>
      <c r="BD164" s="360"/>
      <c r="BE164" s="360"/>
      <c r="BF164" s="360"/>
    </row>
    <row r="165" spans="1:58" ht="15" customHeight="1">
      <c r="B165" s="5"/>
      <c r="C165" s="45"/>
      <c r="D165" s="493"/>
      <c r="E165" s="494"/>
      <c r="F165" s="494"/>
      <c r="G165" s="494"/>
      <c r="H165" s="494"/>
      <c r="I165" s="494"/>
      <c r="J165" s="495"/>
      <c r="K165" s="591" t="s">
        <v>206</v>
      </c>
      <c r="L165" s="592"/>
      <c r="M165" s="592"/>
      <c r="N165" s="592"/>
      <c r="O165" s="592"/>
      <c r="P165" s="592"/>
      <c r="Q165" s="592"/>
      <c r="R165" s="592"/>
      <c r="S165" s="592"/>
      <c r="T165" s="592"/>
      <c r="U165" s="592"/>
      <c r="V165" s="592"/>
      <c r="W165" s="592"/>
      <c r="X165" s="592"/>
      <c r="Y165" s="592"/>
      <c r="Z165" s="593"/>
      <c r="AA165" s="382"/>
      <c r="AB165" s="383"/>
      <c r="AC165" s="383"/>
      <c r="AD165" s="383"/>
      <c r="AE165" s="383"/>
      <c r="AF165" s="384"/>
      <c r="AG165" s="637"/>
      <c r="AH165" s="637"/>
      <c r="AI165" s="637"/>
      <c r="AJ165" s="637"/>
      <c r="AK165" s="637"/>
      <c r="AL165" s="637"/>
      <c r="AM165" s="637"/>
      <c r="AN165" s="638"/>
      <c r="AO165" s="638"/>
      <c r="AP165" s="638"/>
      <c r="AQ165" s="638"/>
      <c r="AR165" s="638"/>
      <c r="AS165" s="638"/>
      <c r="AT165" s="638"/>
      <c r="AU165" s="401"/>
      <c r="AV165" s="402"/>
      <c r="AW165" s="402"/>
      <c r="AX165" s="402"/>
      <c r="AY165" s="402"/>
      <c r="AZ165" s="403"/>
      <c r="BA165" s="359"/>
      <c r="BB165" s="360"/>
      <c r="BC165" s="360"/>
      <c r="BD165" s="360"/>
      <c r="BE165" s="360"/>
      <c r="BF165" s="360"/>
    </row>
    <row r="166" spans="1:58" ht="15" customHeight="1">
      <c r="B166" s="5"/>
      <c r="C166" s="5"/>
      <c r="D166" s="14" t="s">
        <v>150</v>
      </c>
      <c r="E166" s="55"/>
      <c r="F166" s="55"/>
      <c r="G166" s="55"/>
      <c r="H166" s="55"/>
      <c r="I166" s="55"/>
      <c r="J166" s="55"/>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47" t="s">
        <v>151</v>
      </c>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c r="AN167" s="347"/>
      <c r="AO167" s="347"/>
      <c r="AP167" s="347"/>
      <c r="AQ167" s="347"/>
      <c r="AR167" s="347"/>
      <c r="AS167" s="347"/>
      <c r="AT167" s="347"/>
      <c r="AU167" s="347"/>
      <c r="AV167" s="347"/>
      <c r="AW167" s="347"/>
      <c r="AX167" s="347"/>
      <c r="AY167" s="347"/>
      <c r="AZ167" s="347"/>
      <c r="BA167" s="347"/>
      <c r="BB167" s="347"/>
      <c r="BC167" s="347"/>
      <c r="BD167" s="347"/>
      <c r="BE167" s="347"/>
      <c r="BF167" s="347"/>
    </row>
    <row r="168" spans="1:58" s="59" customFormat="1" ht="15" customHeight="1">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row>
    <row r="169" spans="1:58" ht="3" customHeight="1">
      <c r="B169" s="5"/>
      <c r="C169" s="5"/>
      <c r="D169" s="55"/>
      <c r="E169" s="55"/>
      <c r="F169" s="55"/>
      <c r="G169" s="55"/>
      <c r="H169" s="55"/>
      <c r="I169" s="55"/>
      <c r="J169" s="55"/>
      <c r="K169" s="55"/>
      <c r="L169" s="55"/>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152</v>
      </c>
    </row>
    <row r="171" spans="1:58" ht="16.5" customHeight="1">
      <c r="B171" s="2" t="s">
        <v>153</v>
      </c>
    </row>
    <row r="172" spans="1:58" ht="14.25" customHeight="1">
      <c r="B172" s="5"/>
      <c r="D172" s="226" t="s">
        <v>92</v>
      </c>
      <c r="E172" s="99"/>
      <c r="F172" s="99"/>
      <c r="G172" s="99"/>
      <c r="H172" s="99"/>
      <c r="I172" s="99"/>
      <c r="J172" s="100"/>
      <c r="K172" s="98" t="s">
        <v>93</v>
      </c>
      <c r="L172" s="99"/>
      <c r="M172" s="99"/>
      <c r="N172" s="99"/>
      <c r="O172" s="99"/>
      <c r="P172" s="99"/>
      <c r="Q172" s="99"/>
      <c r="R172" s="99"/>
      <c r="S172" s="99"/>
      <c r="T172" s="99"/>
      <c r="U172" s="99"/>
      <c r="V172" s="99"/>
      <c r="W172" s="99"/>
      <c r="X172" s="99"/>
      <c r="Y172" s="99"/>
      <c r="Z172" s="100"/>
      <c r="AA172" s="416" t="s">
        <v>136</v>
      </c>
      <c r="AB172" s="417"/>
      <c r="AC172" s="417"/>
      <c r="AD172" s="417"/>
      <c r="AE172" s="417"/>
      <c r="AF172" s="418"/>
      <c r="AG172" s="639" t="s">
        <v>95</v>
      </c>
      <c r="AH172" s="232"/>
      <c r="AI172" s="232"/>
      <c r="AJ172" s="232"/>
      <c r="AK172" s="232"/>
      <c r="AL172" s="232"/>
      <c r="AM172" s="227"/>
      <c r="AN172" s="611" t="s">
        <v>147</v>
      </c>
      <c r="AO172" s="611"/>
      <c r="AP172" s="611"/>
      <c r="AQ172" s="611"/>
      <c r="AR172" s="611"/>
      <c r="AS172" s="611"/>
      <c r="AT172" s="611"/>
      <c r="AU172" s="612" t="s">
        <v>139</v>
      </c>
      <c r="AV172" s="612"/>
      <c r="AW172" s="612"/>
      <c r="AX172" s="612"/>
      <c r="AY172" s="612"/>
      <c r="AZ172" s="612"/>
      <c r="BA172" s="359"/>
      <c r="BB172" s="360"/>
      <c r="BC172" s="360"/>
      <c r="BD172" s="360"/>
      <c r="BE172" s="360"/>
      <c r="BF172" s="360"/>
    </row>
    <row r="173" spans="1:58" ht="14.25" customHeight="1">
      <c r="B173" s="5"/>
      <c r="C173" s="45"/>
      <c r="D173" s="162"/>
      <c r="E173" s="163"/>
      <c r="F173" s="163"/>
      <c r="G173" s="163"/>
      <c r="H173" s="163"/>
      <c r="I173" s="163"/>
      <c r="J173" s="242"/>
      <c r="K173" s="162"/>
      <c r="L173" s="163"/>
      <c r="M173" s="163"/>
      <c r="N173" s="163"/>
      <c r="O173" s="163"/>
      <c r="P173" s="163"/>
      <c r="Q173" s="163"/>
      <c r="R173" s="163"/>
      <c r="S173" s="163"/>
      <c r="T173" s="163"/>
      <c r="U173" s="163"/>
      <c r="V173" s="163"/>
      <c r="W173" s="163"/>
      <c r="X173" s="163"/>
      <c r="Y173" s="163"/>
      <c r="Z173" s="242"/>
      <c r="AA173" s="419"/>
      <c r="AB173" s="420"/>
      <c r="AC173" s="420"/>
      <c r="AD173" s="420"/>
      <c r="AE173" s="420"/>
      <c r="AF173" s="421"/>
      <c r="AG173" s="228"/>
      <c r="AH173" s="233"/>
      <c r="AI173" s="233"/>
      <c r="AJ173" s="233"/>
      <c r="AK173" s="233"/>
      <c r="AL173" s="233"/>
      <c r="AM173" s="229"/>
      <c r="AN173" s="611"/>
      <c r="AO173" s="611"/>
      <c r="AP173" s="611"/>
      <c r="AQ173" s="611"/>
      <c r="AR173" s="611"/>
      <c r="AS173" s="611"/>
      <c r="AT173" s="611"/>
      <c r="AU173" s="612"/>
      <c r="AV173" s="612"/>
      <c r="AW173" s="612"/>
      <c r="AX173" s="612"/>
      <c r="AY173" s="612"/>
      <c r="AZ173" s="612"/>
      <c r="BA173" s="359"/>
      <c r="BB173" s="360"/>
      <c r="BC173" s="360"/>
      <c r="BD173" s="360"/>
      <c r="BE173" s="360"/>
      <c r="BF173" s="360"/>
    </row>
    <row r="174" spans="1:58" ht="14.25" customHeight="1">
      <c r="B174" s="5"/>
      <c r="C174" s="45"/>
      <c r="D174" s="101"/>
      <c r="E174" s="102"/>
      <c r="F174" s="102"/>
      <c r="G174" s="102"/>
      <c r="H174" s="102"/>
      <c r="I174" s="102"/>
      <c r="J174" s="103"/>
      <c r="K174" s="101"/>
      <c r="L174" s="102"/>
      <c r="M174" s="102"/>
      <c r="N174" s="102"/>
      <c r="O174" s="102"/>
      <c r="P174" s="102"/>
      <c r="Q174" s="102"/>
      <c r="R174" s="102"/>
      <c r="S174" s="102"/>
      <c r="T174" s="102"/>
      <c r="U174" s="102"/>
      <c r="V174" s="102"/>
      <c r="W174" s="102"/>
      <c r="X174" s="102"/>
      <c r="Y174" s="102"/>
      <c r="Z174" s="103"/>
      <c r="AA174" s="422"/>
      <c r="AB174" s="423"/>
      <c r="AC174" s="423"/>
      <c r="AD174" s="423"/>
      <c r="AE174" s="423"/>
      <c r="AF174" s="424"/>
      <c r="AG174" s="349"/>
      <c r="AH174" s="640"/>
      <c r="AI174" s="640"/>
      <c r="AJ174" s="640"/>
      <c r="AK174" s="640"/>
      <c r="AL174" s="640"/>
      <c r="AM174" s="641"/>
      <c r="AN174" s="611"/>
      <c r="AO174" s="611"/>
      <c r="AP174" s="611"/>
      <c r="AQ174" s="611"/>
      <c r="AR174" s="611"/>
      <c r="AS174" s="611"/>
      <c r="AT174" s="611"/>
      <c r="AU174" s="612"/>
      <c r="AV174" s="612"/>
      <c r="AW174" s="612"/>
      <c r="AX174" s="612"/>
      <c r="AY174" s="612"/>
      <c r="AZ174" s="612"/>
      <c r="BA174" s="359"/>
      <c r="BB174" s="360"/>
      <c r="BC174" s="360"/>
      <c r="BD174" s="360"/>
      <c r="BE174" s="360"/>
      <c r="BF174" s="360"/>
    </row>
    <row r="175" spans="1:58" ht="14.25" customHeight="1">
      <c r="B175" s="5"/>
      <c r="C175" s="45"/>
      <c r="D175" s="541"/>
      <c r="E175" s="542"/>
      <c r="F175" s="542"/>
      <c r="G175" s="542"/>
      <c r="H175" s="542"/>
      <c r="I175" s="542"/>
      <c r="J175" s="543"/>
      <c r="K175" s="621"/>
      <c r="L175" s="622"/>
      <c r="M175" s="622"/>
      <c r="N175" s="622"/>
      <c r="O175" s="622"/>
      <c r="P175" s="622"/>
      <c r="Q175" s="622"/>
      <c r="R175" s="622"/>
      <c r="S175" s="622"/>
      <c r="T175" s="622"/>
      <c r="U175" s="622"/>
      <c r="V175" s="622"/>
      <c r="W175" s="622"/>
      <c r="X175" s="622"/>
      <c r="Y175" s="622"/>
      <c r="Z175" s="623"/>
      <c r="AA175" s="376"/>
      <c r="AB175" s="377"/>
      <c r="AC175" s="377"/>
      <c r="AD175" s="377"/>
      <c r="AE175" s="377"/>
      <c r="AF175" s="378"/>
      <c r="AG175" s="637"/>
      <c r="AH175" s="637"/>
      <c r="AI175" s="637"/>
      <c r="AJ175" s="637"/>
      <c r="AK175" s="637"/>
      <c r="AL175" s="637"/>
      <c r="AM175" s="637"/>
      <c r="AN175" s="638"/>
      <c r="AO175" s="638"/>
      <c r="AP175" s="638"/>
      <c r="AQ175" s="638"/>
      <c r="AR175" s="638"/>
      <c r="AS175" s="638"/>
      <c r="AT175" s="638"/>
      <c r="AU175" s="395">
        <f>AG175*AN175</f>
        <v>0</v>
      </c>
      <c r="AV175" s="396"/>
      <c r="AW175" s="396"/>
      <c r="AX175" s="396"/>
      <c r="AY175" s="396"/>
      <c r="AZ175" s="397"/>
      <c r="BA175" s="359"/>
      <c r="BB175" s="360"/>
      <c r="BC175" s="360"/>
      <c r="BD175" s="360"/>
      <c r="BE175" s="360"/>
      <c r="BF175" s="360"/>
    </row>
    <row r="176" spans="1:58" ht="14.25" customHeight="1">
      <c r="B176" s="5"/>
      <c r="C176" s="45"/>
      <c r="D176" s="544"/>
      <c r="E176" s="545"/>
      <c r="F176" s="545"/>
      <c r="G176" s="545"/>
      <c r="H176" s="545"/>
      <c r="I176" s="545"/>
      <c r="J176" s="546"/>
      <c r="K176" s="624"/>
      <c r="L176" s="625"/>
      <c r="M176" s="625"/>
      <c r="N176" s="625"/>
      <c r="O176" s="625"/>
      <c r="P176" s="625"/>
      <c r="Q176" s="625"/>
      <c r="R176" s="625"/>
      <c r="S176" s="625"/>
      <c r="T176" s="625"/>
      <c r="U176" s="625"/>
      <c r="V176" s="625"/>
      <c r="W176" s="625"/>
      <c r="X176" s="625"/>
      <c r="Y176" s="625"/>
      <c r="Z176" s="626"/>
      <c r="AA176" s="379"/>
      <c r="AB176" s="380"/>
      <c r="AC176" s="380"/>
      <c r="AD176" s="380"/>
      <c r="AE176" s="380"/>
      <c r="AF176" s="381"/>
      <c r="AG176" s="637"/>
      <c r="AH176" s="637"/>
      <c r="AI176" s="637"/>
      <c r="AJ176" s="637"/>
      <c r="AK176" s="637"/>
      <c r="AL176" s="637"/>
      <c r="AM176" s="637"/>
      <c r="AN176" s="638"/>
      <c r="AO176" s="638"/>
      <c r="AP176" s="638"/>
      <c r="AQ176" s="638"/>
      <c r="AR176" s="638"/>
      <c r="AS176" s="638"/>
      <c r="AT176" s="638"/>
      <c r="AU176" s="398"/>
      <c r="AV176" s="399"/>
      <c r="AW176" s="399"/>
      <c r="AX176" s="399"/>
      <c r="AY176" s="399"/>
      <c r="AZ176" s="400"/>
      <c r="BA176" s="359"/>
      <c r="BB176" s="360"/>
      <c r="BC176" s="360"/>
      <c r="BD176" s="360"/>
      <c r="BE176" s="360"/>
      <c r="BF176" s="360"/>
    </row>
    <row r="177" spans="1:58" ht="14.25" customHeight="1">
      <c r="B177" s="5"/>
      <c r="C177" s="45"/>
      <c r="D177" s="547"/>
      <c r="E177" s="548"/>
      <c r="F177" s="548"/>
      <c r="G177" s="548"/>
      <c r="H177" s="548"/>
      <c r="I177" s="548"/>
      <c r="J177" s="549"/>
      <c r="K177" s="591" t="s">
        <v>206</v>
      </c>
      <c r="L177" s="592"/>
      <c r="M177" s="592"/>
      <c r="N177" s="592"/>
      <c r="O177" s="592"/>
      <c r="P177" s="592"/>
      <c r="Q177" s="592"/>
      <c r="R177" s="592"/>
      <c r="S177" s="592"/>
      <c r="T177" s="592"/>
      <c r="U177" s="592"/>
      <c r="V177" s="592"/>
      <c r="W177" s="592"/>
      <c r="X177" s="592"/>
      <c r="Y177" s="592"/>
      <c r="Z177" s="593"/>
      <c r="AA177" s="382"/>
      <c r="AB177" s="383"/>
      <c r="AC177" s="383"/>
      <c r="AD177" s="383"/>
      <c r="AE177" s="383"/>
      <c r="AF177" s="384"/>
      <c r="AG177" s="637"/>
      <c r="AH177" s="637"/>
      <c r="AI177" s="637"/>
      <c r="AJ177" s="637"/>
      <c r="AK177" s="637"/>
      <c r="AL177" s="637"/>
      <c r="AM177" s="637"/>
      <c r="AN177" s="638"/>
      <c r="AO177" s="638"/>
      <c r="AP177" s="638"/>
      <c r="AQ177" s="638"/>
      <c r="AR177" s="638"/>
      <c r="AS177" s="638"/>
      <c r="AT177" s="638"/>
      <c r="AU177" s="401"/>
      <c r="AV177" s="402"/>
      <c r="AW177" s="402"/>
      <c r="AX177" s="402"/>
      <c r="AY177" s="402"/>
      <c r="AZ177" s="403"/>
      <c r="BA177" s="359"/>
      <c r="BB177" s="360"/>
      <c r="BC177" s="360"/>
      <c r="BD177" s="360"/>
      <c r="BE177" s="360"/>
      <c r="BF177" s="360"/>
    </row>
    <row r="178" spans="1:58" ht="14.25" customHeight="1">
      <c r="B178" s="5"/>
      <c r="C178" s="5"/>
      <c r="D178" s="14" t="s">
        <v>155</v>
      </c>
      <c r="E178" s="55"/>
      <c r="F178" s="55"/>
      <c r="G178" s="55"/>
      <c r="H178" s="55"/>
      <c r="I178" s="55"/>
      <c r="J178" s="55"/>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55"/>
      <c r="E179" s="55"/>
      <c r="F179" s="55"/>
      <c r="G179" s="55"/>
      <c r="H179" s="55"/>
      <c r="I179" s="55"/>
      <c r="J179" s="55"/>
      <c r="K179" s="55"/>
      <c r="L179" s="55"/>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156</v>
      </c>
    </row>
    <row r="181" spans="1:58" ht="15" customHeight="1" thickBot="1">
      <c r="B181" s="2" t="s">
        <v>157</v>
      </c>
      <c r="N181" s="5"/>
    </row>
    <row r="182" spans="1:58" s="14" customFormat="1" ht="21" customHeight="1" thickBot="1">
      <c r="C182" s="14" t="s">
        <v>158</v>
      </c>
      <c r="M182" s="60"/>
      <c r="N182" s="642"/>
      <c r="O182" s="643"/>
      <c r="P182" s="644"/>
      <c r="Q182" s="61" t="s">
        <v>159</v>
      </c>
      <c r="R182" s="61"/>
      <c r="S182" s="61"/>
      <c r="V182" s="14" t="s">
        <v>160</v>
      </c>
    </row>
    <row r="183" spans="1:58" s="14" customFormat="1" ht="3" customHeight="1" thickBot="1">
      <c r="M183" s="60"/>
      <c r="N183" s="60"/>
      <c r="O183" s="60"/>
      <c r="P183" s="60"/>
      <c r="Q183" s="61"/>
      <c r="R183" s="61"/>
      <c r="S183" s="61"/>
    </row>
    <row r="184" spans="1:58" s="14" customFormat="1" ht="21" customHeight="1" thickBot="1">
      <c r="C184" s="14" t="s">
        <v>161</v>
      </c>
      <c r="T184" s="642"/>
      <c r="U184" s="643"/>
      <c r="V184" s="644"/>
      <c r="W184" s="61" t="s">
        <v>162</v>
      </c>
      <c r="X184" s="61"/>
      <c r="Y184" s="61"/>
      <c r="Z184" s="14" t="s">
        <v>163</v>
      </c>
    </row>
    <row r="185" spans="1:58" ht="14.25" customHeight="1">
      <c r="B185" s="2" t="s">
        <v>164</v>
      </c>
    </row>
    <row r="186" spans="1:58" ht="14.25" customHeight="1">
      <c r="B186" s="5"/>
      <c r="C186" s="45"/>
      <c r="D186" s="440" t="s">
        <v>92</v>
      </c>
      <c r="E186" s="441"/>
      <c r="F186" s="441"/>
      <c r="G186" s="441"/>
      <c r="H186" s="441"/>
      <c r="I186" s="441"/>
      <c r="J186" s="98" t="s">
        <v>93</v>
      </c>
      <c r="K186" s="99"/>
      <c r="L186" s="99"/>
      <c r="M186" s="99"/>
      <c r="N186" s="99"/>
      <c r="O186" s="99"/>
      <c r="P186" s="99"/>
      <c r="Q186" s="99"/>
      <c r="R186" s="99"/>
      <c r="S186" s="99"/>
      <c r="T186" s="99"/>
      <c r="U186" s="99"/>
      <c r="V186" s="99"/>
      <c r="W186" s="99"/>
      <c r="X186" s="99"/>
      <c r="Y186" s="99"/>
      <c r="Z186" s="100"/>
      <c r="AA186" s="416" t="s">
        <v>136</v>
      </c>
      <c r="AB186" s="417"/>
      <c r="AC186" s="417"/>
      <c r="AD186" s="417"/>
      <c r="AE186" s="417"/>
      <c r="AF186" s="418"/>
      <c r="AG186" s="226" t="s">
        <v>95</v>
      </c>
      <c r="AH186" s="556"/>
      <c r="AI186" s="556"/>
      <c r="AJ186" s="556"/>
      <c r="AK186" s="556"/>
      <c r="AL186" s="556"/>
      <c r="AM186" s="557"/>
      <c r="AN186" s="425" t="s">
        <v>138</v>
      </c>
      <c r="AO186" s="454"/>
      <c r="AP186" s="454"/>
      <c r="AQ186" s="454"/>
      <c r="AR186" s="454"/>
      <c r="AS186" s="454"/>
      <c r="AT186" s="455"/>
      <c r="AU186" s="612" t="s">
        <v>97</v>
      </c>
      <c r="AV186" s="612"/>
      <c r="AW186" s="612"/>
      <c r="AX186" s="612"/>
      <c r="AY186" s="612"/>
      <c r="AZ186" s="612"/>
    </row>
    <row r="187" spans="1:58" ht="14.25" customHeight="1">
      <c r="B187" s="5"/>
      <c r="C187" s="45"/>
      <c r="D187" s="442"/>
      <c r="E187" s="442"/>
      <c r="F187" s="442"/>
      <c r="G187" s="442"/>
      <c r="H187" s="442"/>
      <c r="I187" s="442"/>
      <c r="J187" s="162"/>
      <c r="K187" s="163"/>
      <c r="L187" s="163"/>
      <c r="M187" s="163"/>
      <c r="N187" s="163"/>
      <c r="O187" s="163"/>
      <c r="P187" s="163"/>
      <c r="Q187" s="163"/>
      <c r="R187" s="163"/>
      <c r="S187" s="163"/>
      <c r="T187" s="163"/>
      <c r="U187" s="163"/>
      <c r="V187" s="163"/>
      <c r="W187" s="163"/>
      <c r="X187" s="163"/>
      <c r="Y187" s="163"/>
      <c r="Z187" s="242"/>
      <c r="AA187" s="419"/>
      <c r="AB187" s="420"/>
      <c r="AC187" s="420"/>
      <c r="AD187" s="420"/>
      <c r="AE187" s="420"/>
      <c r="AF187" s="421"/>
      <c r="AG187" s="558"/>
      <c r="AH187" s="559"/>
      <c r="AI187" s="559"/>
      <c r="AJ187" s="559"/>
      <c r="AK187" s="559"/>
      <c r="AL187" s="559"/>
      <c r="AM187" s="560"/>
      <c r="AN187" s="456"/>
      <c r="AO187" s="138"/>
      <c r="AP187" s="138"/>
      <c r="AQ187" s="138"/>
      <c r="AR187" s="138"/>
      <c r="AS187" s="138"/>
      <c r="AT187" s="139"/>
      <c r="AU187" s="612"/>
      <c r="AV187" s="612"/>
      <c r="AW187" s="612"/>
      <c r="AX187" s="612"/>
      <c r="AY187" s="612"/>
      <c r="AZ187" s="612"/>
    </row>
    <row r="188" spans="1:58" ht="14.25" customHeight="1">
      <c r="B188" s="5"/>
      <c r="C188" s="45"/>
      <c r="D188" s="107"/>
      <c r="E188" s="107"/>
      <c r="F188" s="107"/>
      <c r="G188" s="107"/>
      <c r="H188" s="107"/>
      <c r="I188" s="107"/>
      <c r="J188" s="101"/>
      <c r="K188" s="102"/>
      <c r="L188" s="102"/>
      <c r="M188" s="102"/>
      <c r="N188" s="102"/>
      <c r="O188" s="102"/>
      <c r="P188" s="102"/>
      <c r="Q188" s="102"/>
      <c r="R188" s="102"/>
      <c r="S188" s="102"/>
      <c r="T188" s="102"/>
      <c r="U188" s="102"/>
      <c r="V188" s="102"/>
      <c r="W188" s="102"/>
      <c r="X188" s="102"/>
      <c r="Y188" s="102"/>
      <c r="Z188" s="103"/>
      <c r="AA188" s="422"/>
      <c r="AB188" s="423"/>
      <c r="AC188" s="423"/>
      <c r="AD188" s="423"/>
      <c r="AE188" s="423"/>
      <c r="AF188" s="424"/>
      <c r="AG188" s="561"/>
      <c r="AH188" s="562"/>
      <c r="AI188" s="562"/>
      <c r="AJ188" s="562"/>
      <c r="AK188" s="562"/>
      <c r="AL188" s="562"/>
      <c r="AM188" s="563"/>
      <c r="AN188" s="457"/>
      <c r="AO188" s="458"/>
      <c r="AP188" s="458"/>
      <c r="AQ188" s="458"/>
      <c r="AR188" s="458"/>
      <c r="AS188" s="458"/>
      <c r="AT188" s="459"/>
      <c r="AU188" s="612"/>
      <c r="AV188" s="612"/>
      <c r="AW188" s="612"/>
      <c r="AX188" s="612"/>
      <c r="AY188" s="612"/>
      <c r="AZ188" s="612"/>
    </row>
    <row r="189" spans="1:58" ht="14.25" customHeight="1">
      <c r="B189" s="5"/>
      <c r="C189" s="45"/>
      <c r="D189" s="507"/>
      <c r="E189" s="508"/>
      <c r="F189" s="508"/>
      <c r="G189" s="508"/>
      <c r="H189" s="508"/>
      <c r="I189" s="509"/>
      <c r="J189" s="222"/>
      <c r="K189" s="223"/>
      <c r="L189" s="223"/>
      <c r="M189" s="223"/>
      <c r="N189" s="223"/>
      <c r="O189" s="223"/>
      <c r="P189" s="223"/>
      <c r="Q189" s="223"/>
      <c r="R189" s="223"/>
      <c r="S189" s="223"/>
      <c r="T189" s="223"/>
      <c r="U189" s="223"/>
      <c r="V189" s="223"/>
      <c r="W189" s="223"/>
      <c r="X189" s="223"/>
      <c r="Y189" s="223"/>
      <c r="Z189" s="510"/>
      <c r="AA189" s="645"/>
      <c r="AB189" s="646"/>
      <c r="AC189" s="646"/>
      <c r="AD189" s="646"/>
      <c r="AE189" s="646"/>
      <c r="AF189" s="647"/>
      <c r="AG189" s="637"/>
      <c r="AH189" s="637"/>
      <c r="AI189" s="637"/>
      <c r="AJ189" s="637"/>
      <c r="AK189" s="637"/>
      <c r="AL189" s="637"/>
      <c r="AM189" s="637"/>
      <c r="AN189" s="638"/>
      <c r="AO189" s="638"/>
      <c r="AP189" s="638"/>
      <c r="AQ189" s="638"/>
      <c r="AR189" s="638"/>
      <c r="AS189" s="638"/>
      <c r="AT189" s="638"/>
      <c r="AU189" s="395">
        <f>AG189*AN189</f>
        <v>0</v>
      </c>
      <c r="AV189" s="396"/>
      <c r="AW189" s="396"/>
      <c r="AX189" s="396"/>
      <c r="AY189" s="396"/>
      <c r="AZ189" s="397"/>
    </row>
    <row r="190" spans="1:58" ht="14.25" customHeight="1">
      <c r="B190" s="5"/>
      <c r="C190" s="45"/>
      <c r="D190" s="490"/>
      <c r="E190" s="491"/>
      <c r="F190" s="491"/>
      <c r="G190" s="491"/>
      <c r="H190" s="491"/>
      <c r="I190" s="492"/>
      <c r="J190" s="511"/>
      <c r="K190" s="512"/>
      <c r="L190" s="512"/>
      <c r="M190" s="512"/>
      <c r="N190" s="512"/>
      <c r="O190" s="512"/>
      <c r="P190" s="512"/>
      <c r="Q190" s="512"/>
      <c r="R190" s="512"/>
      <c r="S190" s="512"/>
      <c r="T190" s="512"/>
      <c r="U190" s="512"/>
      <c r="V190" s="512"/>
      <c r="W190" s="512"/>
      <c r="X190" s="512"/>
      <c r="Y190" s="512"/>
      <c r="Z190" s="513"/>
      <c r="AA190" s="648"/>
      <c r="AB190" s="649"/>
      <c r="AC190" s="649"/>
      <c r="AD190" s="649"/>
      <c r="AE190" s="649"/>
      <c r="AF190" s="650"/>
      <c r="AG190" s="637"/>
      <c r="AH190" s="637"/>
      <c r="AI190" s="637"/>
      <c r="AJ190" s="637"/>
      <c r="AK190" s="637"/>
      <c r="AL190" s="637"/>
      <c r="AM190" s="637"/>
      <c r="AN190" s="638"/>
      <c r="AO190" s="638"/>
      <c r="AP190" s="638"/>
      <c r="AQ190" s="638"/>
      <c r="AR190" s="638"/>
      <c r="AS190" s="638"/>
      <c r="AT190" s="638"/>
      <c r="AU190" s="398"/>
      <c r="AV190" s="399"/>
      <c r="AW190" s="399"/>
      <c r="AX190" s="399"/>
      <c r="AY190" s="399"/>
      <c r="AZ190" s="400"/>
    </row>
    <row r="191" spans="1:58" ht="14.25" customHeight="1">
      <c r="B191" s="5"/>
      <c r="C191" s="45"/>
      <c r="D191" s="493"/>
      <c r="E191" s="494"/>
      <c r="F191" s="494"/>
      <c r="G191" s="494"/>
      <c r="H191" s="494"/>
      <c r="I191" s="495"/>
      <c r="J191" s="551" t="s">
        <v>168</v>
      </c>
      <c r="K191" s="552"/>
      <c r="L191" s="552"/>
      <c r="M191" s="552"/>
      <c r="N191" s="552"/>
      <c r="O191" s="552"/>
      <c r="P191" s="552"/>
      <c r="Q191" s="552"/>
      <c r="R191" s="552"/>
      <c r="S191" s="552"/>
      <c r="T191" s="552"/>
      <c r="U191" s="552"/>
      <c r="V191" s="552"/>
      <c r="W191" s="552"/>
      <c r="X191" s="552"/>
      <c r="Y191" s="552"/>
      <c r="Z191" s="553"/>
      <c r="AA191" s="651"/>
      <c r="AB191" s="652"/>
      <c r="AC191" s="652"/>
      <c r="AD191" s="652"/>
      <c r="AE191" s="652"/>
      <c r="AF191" s="653"/>
      <c r="AG191" s="637"/>
      <c r="AH191" s="637"/>
      <c r="AI191" s="637"/>
      <c r="AJ191" s="637"/>
      <c r="AK191" s="637"/>
      <c r="AL191" s="637"/>
      <c r="AM191" s="637"/>
      <c r="AN191" s="638"/>
      <c r="AO191" s="638"/>
      <c r="AP191" s="638"/>
      <c r="AQ191" s="638"/>
      <c r="AR191" s="638"/>
      <c r="AS191" s="638"/>
      <c r="AT191" s="638"/>
      <c r="AU191" s="398"/>
      <c r="AV191" s="399"/>
      <c r="AW191" s="399"/>
      <c r="AX191" s="399"/>
      <c r="AY191" s="399"/>
      <c r="AZ191" s="400"/>
    </row>
    <row r="192" spans="1:58" ht="14.25" customHeight="1">
      <c r="B192" s="5"/>
      <c r="C192" s="45"/>
      <c r="D192" s="507"/>
      <c r="E192" s="508"/>
      <c r="F192" s="508"/>
      <c r="G192" s="508"/>
      <c r="H192" s="508"/>
      <c r="I192" s="509"/>
      <c r="J192" s="222"/>
      <c r="K192" s="223"/>
      <c r="L192" s="223"/>
      <c r="M192" s="223"/>
      <c r="N192" s="223"/>
      <c r="O192" s="223"/>
      <c r="P192" s="223"/>
      <c r="Q192" s="223"/>
      <c r="R192" s="223"/>
      <c r="S192" s="223"/>
      <c r="T192" s="223"/>
      <c r="U192" s="223"/>
      <c r="V192" s="223"/>
      <c r="W192" s="223"/>
      <c r="X192" s="223"/>
      <c r="Y192" s="223"/>
      <c r="Z192" s="510"/>
      <c r="AA192" s="645"/>
      <c r="AB192" s="646"/>
      <c r="AC192" s="646"/>
      <c r="AD192" s="646"/>
      <c r="AE192" s="646"/>
      <c r="AF192" s="647"/>
      <c r="AG192" s="637"/>
      <c r="AH192" s="637"/>
      <c r="AI192" s="637"/>
      <c r="AJ192" s="637"/>
      <c r="AK192" s="637"/>
      <c r="AL192" s="637"/>
      <c r="AM192" s="637"/>
      <c r="AN192" s="638"/>
      <c r="AO192" s="638"/>
      <c r="AP192" s="638"/>
      <c r="AQ192" s="638"/>
      <c r="AR192" s="638"/>
      <c r="AS192" s="638"/>
      <c r="AT192" s="638"/>
      <c r="AU192" s="395">
        <f>AG192*AN192</f>
        <v>0</v>
      </c>
      <c r="AV192" s="396"/>
      <c r="AW192" s="396"/>
      <c r="AX192" s="396"/>
      <c r="AY192" s="396"/>
      <c r="AZ192" s="397"/>
    </row>
    <row r="193" spans="1:58" ht="14.25" customHeight="1">
      <c r="B193" s="5"/>
      <c r="C193" s="45"/>
      <c r="D193" s="490"/>
      <c r="E193" s="491"/>
      <c r="F193" s="491"/>
      <c r="G193" s="491"/>
      <c r="H193" s="491"/>
      <c r="I193" s="492"/>
      <c r="J193" s="511"/>
      <c r="K193" s="512"/>
      <c r="L193" s="512"/>
      <c r="M193" s="512"/>
      <c r="N193" s="512"/>
      <c r="O193" s="512"/>
      <c r="P193" s="512"/>
      <c r="Q193" s="512"/>
      <c r="R193" s="512"/>
      <c r="S193" s="512"/>
      <c r="T193" s="512"/>
      <c r="U193" s="512"/>
      <c r="V193" s="512"/>
      <c r="W193" s="512"/>
      <c r="X193" s="512"/>
      <c r="Y193" s="512"/>
      <c r="Z193" s="513"/>
      <c r="AA193" s="648"/>
      <c r="AB193" s="649"/>
      <c r="AC193" s="649"/>
      <c r="AD193" s="649"/>
      <c r="AE193" s="649"/>
      <c r="AF193" s="650"/>
      <c r="AG193" s="637"/>
      <c r="AH193" s="637"/>
      <c r="AI193" s="637"/>
      <c r="AJ193" s="637"/>
      <c r="AK193" s="637"/>
      <c r="AL193" s="637"/>
      <c r="AM193" s="637"/>
      <c r="AN193" s="638"/>
      <c r="AO193" s="638"/>
      <c r="AP193" s="638"/>
      <c r="AQ193" s="638"/>
      <c r="AR193" s="638"/>
      <c r="AS193" s="638"/>
      <c r="AT193" s="638"/>
      <c r="AU193" s="398"/>
      <c r="AV193" s="399"/>
      <c r="AW193" s="399"/>
      <c r="AX193" s="399"/>
      <c r="AY193" s="399"/>
      <c r="AZ193" s="400"/>
    </row>
    <row r="194" spans="1:58" ht="14.25" customHeight="1">
      <c r="B194" s="5"/>
      <c r="C194" s="45"/>
      <c r="D194" s="493"/>
      <c r="E194" s="494"/>
      <c r="F194" s="494"/>
      <c r="G194" s="494"/>
      <c r="H194" s="494"/>
      <c r="I194" s="495"/>
      <c r="J194" s="551" t="s">
        <v>168</v>
      </c>
      <c r="K194" s="552"/>
      <c r="L194" s="552"/>
      <c r="M194" s="552"/>
      <c r="N194" s="552"/>
      <c r="O194" s="552"/>
      <c r="P194" s="552"/>
      <c r="Q194" s="552"/>
      <c r="R194" s="552"/>
      <c r="S194" s="552"/>
      <c r="T194" s="552"/>
      <c r="U194" s="552"/>
      <c r="V194" s="552"/>
      <c r="W194" s="552"/>
      <c r="X194" s="552"/>
      <c r="Y194" s="552"/>
      <c r="Z194" s="553"/>
      <c r="AA194" s="651"/>
      <c r="AB194" s="652"/>
      <c r="AC194" s="652"/>
      <c r="AD194" s="652"/>
      <c r="AE194" s="652"/>
      <c r="AF194" s="653"/>
      <c r="AG194" s="637"/>
      <c r="AH194" s="637"/>
      <c r="AI194" s="637"/>
      <c r="AJ194" s="637"/>
      <c r="AK194" s="637"/>
      <c r="AL194" s="637"/>
      <c r="AM194" s="637"/>
      <c r="AN194" s="638"/>
      <c r="AO194" s="638"/>
      <c r="AP194" s="638"/>
      <c r="AQ194" s="638"/>
      <c r="AR194" s="638"/>
      <c r="AS194" s="638"/>
      <c r="AT194" s="638"/>
      <c r="AU194" s="398"/>
      <c r="AV194" s="399"/>
      <c r="AW194" s="399"/>
      <c r="AX194" s="399"/>
      <c r="AY194" s="399"/>
      <c r="AZ194" s="400"/>
    </row>
    <row r="195" spans="1:58" ht="14.25" customHeight="1">
      <c r="D195" s="507"/>
      <c r="E195" s="508"/>
      <c r="F195" s="508"/>
      <c r="G195" s="508"/>
      <c r="H195" s="508"/>
      <c r="I195" s="509"/>
      <c r="J195" s="222"/>
      <c r="K195" s="223"/>
      <c r="L195" s="223"/>
      <c r="M195" s="223"/>
      <c r="N195" s="223"/>
      <c r="O195" s="223"/>
      <c r="P195" s="223"/>
      <c r="Q195" s="223"/>
      <c r="R195" s="223"/>
      <c r="S195" s="223"/>
      <c r="T195" s="223"/>
      <c r="U195" s="223"/>
      <c r="V195" s="223"/>
      <c r="W195" s="223"/>
      <c r="X195" s="223"/>
      <c r="Y195" s="223"/>
      <c r="Z195" s="510"/>
      <c r="AA195" s="645"/>
      <c r="AB195" s="646"/>
      <c r="AC195" s="646"/>
      <c r="AD195" s="646"/>
      <c r="AE195" s="646"/>
      <c r="AF195" s="647"/>
      <c r="AG195" s="637"/>
      <c r="AH195" s="637"/>
      <c r="AI195" s="637"/>
      <c r="AJ195" s="637"/>
      <c r="AK195" s="637"/>
      <c r="AL195" s="637"/>
      <c r="AM195" s="637"/>
      <c r="AN195" s="638"/>
      <c r="AO195" s="638"/>
      <c r="AP195" s="638"/>
      <c r="AQ195" s="638"/>
      <c r="AR195" s="638"/>
      <c r="AS195" s="638"/>
      <c r="AT195" s="638"/>
      <c r="AU195" s="395">
        <f>AG195*AN195</f>
        <v>0</v>
      </c>
      <c r="AV195" s="396"/>
      <c r="AW195" s="396"/>
      <c r="AX195" s="396"/>
      <c r="AY195" s="396"/>
      <c r="AZ195" s="397"/>
    </row>
    <row r="196" spans="1:58" ht="14.25" customHeight="1">
      <c r="D196" s="490"/>
      <c r="E196" s="491"/>
      <c r="F196" s="491"/>
      <c r="G196" s="491"/>
      <c r="H196" s="491"/>
      <c r="I196" s="492"/>
      <c r="J196" s="511"/>
      <c r="K196" s="512"/>
      <c r="L196" s="512"/>
      <c r="M196" s="512"/>
      <c r="N196" s="512"/>
      <c r="O196" s="512"/>
      <c r="P196" s="512"/>
      <c r="Q196" s="512"/>
      <c r="R196" s="512"/>
      <c r="S196" s="512"/>
      <c r="T196" s="512"/>
      <c r="U196" s="512"/>
      <c r="V196" s="512"/>
      <c r="W196" s="512"/>
      <c r="X196" s="512"/>
      <c r="Y196" s="512"/>
      <c r="Z196" s="513"/>
      <c r="AA196" s="648"/>
      <c r="AB196" s="649"/>
      <c r="AC196" s="649"/>
      <c r="AD196" s="649"/>
      <c r="AE196" s="649"/>
      <c r="AF196" s="650"/>
      <c r="AG196" s="637"/>
      <c r="AH196" s="637"/>
      <c r="AI196" s="637"/>
      <c r="AJ196" s="637"/>
      <c r="AK196" s="637"/>
      <c r="AL196" s="637"/>
      <c r="AM196" s="637"/>
      <c r="AN196" s="638"/>
      <c r="AO196" s="638"/>
      <c r="AP196" s="638"/>
      <c r="AQ196" s="638"/>
      <c r="AR196" s="638"/>
      <c r="AS196" s="638"/>
      <c r="AT196" s="638"/>
      <c r="AU196" s="398"/>
      <c r="AV196" s="399"/>
      <c r="AW196" s="399"/>
      <c r="AX196" s="399"/>
      <c r="AY196" s="399"/>
      <c r="AZ196" s="400"/>
    </row>
    <row r="197" spans="1:58" ht="14.25" customHeight="1">
      <c r="D197" s="493"/>
      <c r="E197" s="494"/>
      <c r="F197" s="494"/>
      <c r="G197" s="494"/>
      <c r="H197" s="494"/>
      <c r="I197" s="495"/>
      <c r="J197" s="551" t="s">
        <v>168</v>
      </c>
      <c r="K197" s="552"/>
      <c r="L197" s="552"/>
      <c r="M197" s="552"/>
      <c r="N197" s="552"/>
      <c r="O197" s="552"/>
      <c r="P197" s="552"/>
      <c r="Q197" s="552"/>
      <c r="R197" s="552"/>
      <c r="S197" s="552"/>
      <c r="T197" s="552"/>
      <c r="U197" s="552"/>
      <c r="V197" s="552"/>
      <c r="W197" s="552"/>
      <c r="X197" s="552"/>
      <c r="Y197" s="552"/>
      <c r="Z197" s="553"/>
      <c r="AA197" s="651"/>
      <c r="AB197" s="652"/>
      <c r="AC197" s="652"/>
      <c r="AD197" s="652"/>
      <c r="AE197" s="652"/>
      <c r="AF197" s="653"/>
      <c r="AG197" s="637"/>
      <c r="AH197" s="637"/>
      <c r="AI197" s="637"/>
      <c r="AJ197" s="637"/>
      <c r="AK197" s="637"/>
      <c r="AL197" s="637"/>
      <c r="AM197" s="637"/>
      <c r="AN197" s="638"/>
      <c r="AO197" s="638"/>
      <c r="AP197" s="638"/>
      <c r="AQ197" s="638"/>
      <c r="AR197" s="638"/>
      <c r="AS197" s="638"/>
      <c r="AT197" s="638"/>
      <c r="AU197" s="398"/>
      <c r="AV197" s="399"/>
      <c r="AW197" s="399"/>
      <c r="AX197" s="399"/>
      <c r="AY197" s="399"/>
      <c r="AZ197" s="400"/>
    </row>
    <row r="198" spans="1:58" ht="14.25" customHeight="1">
      <c r="D198" s="507"/>
      <c r="E198" s="508"/>
      <c r="F198" s="508"/>
      <c r="G198" s="508"/>
      <c r="H198" s="508"/>
      <c r="I198" s="509"/>
      <c r="J198" s="222"/>
      <c r="K198" s="223"/>
      <c r="L198" s="223"/>
      <c r="M198" s="223"/>
      <c r="N198" s="223"/>
      <c r="O198" s="223"/>
      <c r="P198" s="223"/>
      <c r="Q198" s="223"/>
      <c r="R198" s="223"/>
      <c r="S198" s="223"/>
      <c r="T198" s="223"/>
      <c r="U198" s="223"/>
      <c r="V198" s="223"/>
      <c r="W198" s="223"/>
      <c r="X198" s="223"/>
      <c r="Y198" s="223"/>
      <c r="Z198" s="510"/>
      <c r="AA198" s="645"/>
      <c r="AB198" s="646"/>
      <c r="AC198" s="646"/>
      <c r="AD198" s="646"/>
      <c r="AE198" s="646"/>
      <c r="AF198" s="647"/>
      <c r="AG198" s="637"/>
      <c r="AH198" s="637"/>
      <c r="AI198" s="637"/>
      <c r="AJ198" s="637"/>
      <c r="AK198" s="637"/>
      <c r="AL198" s="637"/>
      <c r="AM198" s="637"/>
      <c r="AN198" s="638"/>
      <c r="AO198" s="638"/>
      <c r="AP198" s="638"/>
      <c r="AQ198" s="638"/>
      <c r="AR198" s="638"/>
      <c r="AS198" s="638"/>
      <c r="AT198" s="638"/>
      <c r="AU198" s="395">
        <f>AG198*AN198</f>
        <v>0</v>
      </c>
      <c r="AV198" s="396"/>
      <c r="AW198" s="396"/>
      <c r="AX198" s="396"/>
      <c r="AY198" s="396"/>
      <c r="AZ198" s="397"/>
    </row>
    <row r="199" spans="1:58" ht="14.25" customHeight="1">
      <c r="D199" s="490"/>
      <c r="E199" s="491"/>
      <c r="F199" s="491"/>
      <c r="G199" s="491"/>
      <c r="H199" s="491"/>
      <c r="I199" s="492"/>
      <c r="J199" s="511"/>
      <c r="K199" s="512"/>
      <c r="L199" s="512"/>
      <c r="M199" s="512"/>
      <c r="N199" s="512"/>
      <c r="O199" s="512"/>
      <c r="P199" s="512"/>
      <c r="Q199" s="512"/>
      <c r="R199" s="512"/>
      <c r="S199" s="512"/>
      <c r="T199" s="512"/>
      <c r="U199" s="512"/>
      <c r="V199" s="512"/>
      <c r="W199" s="512"/>
      <c r="X199" s="512"/>
      <c r="Y199" s="512"/>
      <c r="Z199" s="513"/>
      <c r="AA199" s="648"/>
      <c r="AB199" s="649"/>
      <c r="AC199" s="649"/>
      <c r="AD199" s="649"/>
      <c r="AE199" s="649"/>
      <c r="AF199" s="650"/>
      <c r="AG199" s="637"/>
      <c r="AH199" s="637"/>
      <c r="AI199" s="637"/>
      <c r="AJ199" s="637"/>
      <c r="AK199" s="637"/>
      <c r="AL199" s="637"/>
      <c r="AM199" s="637"/>
      <c r="AN199" s="638"/>
      <c r="AO199" s="638"/>
      <c r="AP199" s="638"/>
      <c r="AQ199" s="638"/>
      <c r="AR199" s="638"/>
      <c r="AS199" s="638"/>
      <c r="AT199" s="638"/>
      <c r="AU199" s="398"/>
      <c r="AV199" s="399"/>
      <c r="AW199" s="399"/>
      <c r="AX199" s="399"/>
      <c r="AY199" s="399"/>
      <c r="AZ199" s="400"/>
    </row>
    <row r="200" spans="1:58" ht="14.25" customHeight="1">
      <c r="D200" s="493"/>
      <c r="E200" s="494"/>
      <c r="F200" s="494"/>
      <c r="G200" s="494"/>
      <c r="H200" s="494"/>
      <c r="I200" s="495"/>
      <c r="J200" s="551" t="s">
        <v>168</v>
      </c>
      <c r="K200" s="552"/>
      <c r="L200" s="552"/>
      <c r="M200" s="552"/>
      <c r="N200" s="552"/>
      <c r="O200" s="552"/>
      <c r="P200" s="552"/>
      <c r="Q200" s="552"/>
      <c r="R200" s="552"/>
      <c r="S200" s="552"/>
      <c r="T200" s="552"/>
      <c r="U200" s="552"/>
      <c r="V200" s="552"/>
      <c r="W200" s="552"/>
      <c r="X200" s="552"/>
      <c r="Y200" s="552"/>
      <c r="Z200" s="553"/>
      <c r="AA200" s="651"/>
      <c r="AB200" s="652"/>
      <c r="AC200" s="652"/>
      <c r="AD200" s="652"/>
      <c r="AE200" s="652"/>
      <c r="AF200" s="653"/>
      <c r="AG200" s="637"/>
      <c r="AH200" s="637"/>
      <c r="AI200" s="637"/>
      <c r="AJ200" s="637"/>
      <c r="AK200" s="637"/>
      <c r="AL200" s="637"/>
      <c r="AM200" s="637"/>
      <c r="AN200" s="638"/>
      <c r="AO200" s="638"/>
      <c r="AP200" s="638"/>
      <c r="AQ200" s="638"/>
      <c r="AR200" s="638"/>
      <c r="AS200" s="638"/>
      <c r="AT200" s="638"/>
      <c r="AU200" s="398"/>
      <c r="AV200" s="399"/>
      <c r="AW200" s="399"/>
      <c r="AX200" s="399"/>
      <c r="AY200" s="399"/>
      <c r="AZ200" s="400"/>
    </row>
    <row r="201" spans="1:58" ht="14.25" customHeight="1">
      <c r="D201" s="507"/>
      <c r="E201" s="508"/>
      <c r="F201" s="508"/>
      <c r="G201" s="508"/>
      <c r="H201" s="508"/>
      <c r="I201" s="509"/>
      <c r="J201" s="222"/>
      <c r="K201" s="223"/>
      <c r="L201" s="223"/>
      <c r="M201" s="223"/>
      <c r="N201" s="223"/>
      <c r="O201" s="223"/>
      <c r="P201" s="223"/>
      <c r="Q201" s="223"/>
      <c r="R201" s="223"/>
      <c r="S201" s="223"/>
      <c r="T201" s="223"/>
      <c r="U201" s="223"/>
      <c r="V201" s="223"/>
      <c r="W201" s="223"/>
      <c r="X201" s="223"/>
      <c r="Y201" s="223"/>
      <c r="Z201" s="510"/>
      <c r="AA201" s="645"/>
      <c r="AB201" s="646"/>
      <c r="AC201" s="646"/>
      <c r="AD201" s="646"/>
      <c r="AE201" s="646"/>
      <c r="AF201" s="647"/>
      <c r="AG201" s="637"/>
      <c r="AH201" s="637"/>
      <c r="AI201" s="637"/>
      <c r="AJ201" s="637"/>
      <c r="AK201" s="637"/>
      <c r="AL201" s="637"/>
      <c r="AM201" s="637"/>
      <c r="AN201" s="638"/>
      <c r="AO201" s="638"/>
      <c r="AP201" s="638"/>
      <c r="AQ201" s="638"/>
      <c r="AR201" s="638"/>
      <c r="AS201" s="638"/>
      <c r="AT201" s="638"/>
      <c r="AU201" s="395">
        <f>AG201*AN201</f>
        <v>0</v>
      </c>
      <c r="AV201" s="396"/>
      <c r="AW201" s="396"/>
      <c r="AX201" s="396"/>
      <c r="AY201" s="396"/>
      <c r="AZ201" s="397"/>
    </row>
    <row r="202" spans="1:58" ht="14.25" customHeight="1">
      <c r="D202" s="490"/>
      <c r="E202" s="491"/>
      <c r="F202" s="491"/>
      <c r="G202" s="491"/>
      <c r="H202" s="491"/>
      <c r="I202" s="492"/>
      <c r="J202" s="511"/>
      <c r="K202" s="512"/>
      <c r="L202" s="512"/>
      <c r="M202" s="512"/>
      <c r="N202" s="512"/>
      <c r="O202" s="512"/>
      <c r="P202" s="512"/>
      <c r="Q202" s="512"/>
      <c r="R202" s="512"/>
      <c r="S202" s="512"/>
      <c r="T202" s="512"/>
      <c r="U202" s="512"/>
      <c r="V202" s="512"/>
      <c r="W202" s="512"/>
      <c r="X202" s="512"/>
      <c r="Y202" s="512"/>
      <c r="Z202" s="513"/>
      <c r="AA202" s="648"/>
      <c r="AB202" s="649"/>
      <c r="AC202" s="649"/>
      <c r="AD202" s="649"/>
      <c r="AE202" s="649"/>
      <c r="AF202" s="650"/>
      <c r="AG202" s="637"/>
      <c r="AH202" s="637"/>
      <c r="AI202" s="637"/>
      <c r="AJ202" s="637"/>
      <c r="AK202" s="637"/>
      <c r="AL202" s="637"/>
      <c r="AM202" s="637"/>
      <c r="AN202" s="638"/>
      <c r="AO202" s="638"/>
      <c r="AP202" s="638"/>
      <c r="AQ202" s="638"/>
      <c r="AR202" s="638"/>
      <c r="AS202" s="638"/>
      <c r="AT202" s="638"/>
      <c r="AU202" s="398"/>
      <c r="AV202" s="399"/>
      <c r="AW202" s="399"/>
      <c r="AX202" s="399"/>
      <c r="AY202" s="399"/>
      <c r="AZ202" s="400"/>
    </row>
    <row r="203" spans="1:58" ht="14.25" customHeight="1">
      <c r="D203" s="493"/>
      <c r="E203" s="494"/>
      <c r="F203" s="494"/>
      <c r="G203" s="494"/>
      <c r="H203" s="494"/>
      <c r="I203" s="495"/>
      <c r="J203" s="551" t="s">
        <v>169</v>
      </c>
      <c r="K203" s="552"/>
      <c r="L203" s="552"/>
      <c r="M203" s="552"/>
      <c r="N203" s="552"/>
      <c r="O203" s="552"/>
      <c r="P203" s="552"/>
      <c r="Q203" s="552"/>
      <c r="R203" s="552"/>
      <c r="S203" s="552"/>
      <c r="T203" s="552"/>
      <c r="U203" s="552"/>
      <c r="V203" s="552"/>
      <c r="W203" s="552"/>
      <c r="X203" s="552"/>
      <c r="Y203" s="552"/>
      <c r="Z203" s="553"/>
      <c r="AA203" s="651"/>
      <c r="AB203" s="652"/>
      <c r="AC203" s="652"/>
      <c r="AD203" s="652"/>
      <c r="AE203" s="652"/>
      <c r="AF203" s="653"/>
      <c r="AG203" s="637"/>
      <c r="AH203" s="637"/>
      <c r="AI203" s="637"/>
      <c r="AJ203" s="637"/>
      <c r="AK203" s="637"/>
      <c r="AL203" s="637"/>
      <c r="AM203" s="637"/>
      <c r="AN203" s="638"/>
      <c r="AO203" s="638"/>
      <c r="AP203" s="638"/>
      <c r="AQ203" s="638"/>
      <c r="AR203" s="638"/>
      <c r="AS203" s="638"/>
      <c r="AT203" s="638"/>
      <c r="AU203" s="398"/>
      <c r="AV203" s="399"/>
      <c r="AW203" s="399"/>
      <c r="AX203" s="399"/>
      <c r="AY203" s="399"/>
      <c r="AZ203" s="400"/>
      <c r="BA203" s="5"/>
      <c r="BB203" s="5"/>
      <c r="BC203" s="5"/>
      <c r="BD203" s="5"/>
      <c r="BE203" s="5"/>
      <c r="BF203" s="5"/>
    </row>
    <row r="204" spans="1:58" ht="42.75" customHeight="1">
      <c r="D204" s="659" t="s">
        <v>170</v>
      </c>
      <c r="E204" s="659"/>
      <c r="F204" s="659"/>
      <c r="G204" s="659"/>
      <c r="H204" s="659"/>
      <c r="I204" s="659"/>
      <c r="J204" s="659"/>
      <c r="K204" s="659"/>
      <c r="L204" s="659"/>
      <c r="M204" s="659"/>
      <c r="N204" s="659"/>
      <c r="O204" s="659"/>
      <c r="P204" s="659"/>
      <c r="Q204" s="659"/>
      <c r="R204" s="659"/>
      <c r="S204" s="659"/>
      <c r="T204" s="659"/>
      <c r="U204" s="659"/>
      <c r="V204" s="659"/>
      <c r="W204" s="659"/>
      <c r="X204" s="659"/>
      <c r="Y204" s="659"/>
      <c r="Z204" s="660"/>
      <c r="AA204" s="661" t="s">
        <v>171</v>
      </c>
      <c r="AB204" s="662"/>
      <c r="AC204" s="662"/>
      <c r="AD204" s="662"/>
      <c r="AE204" s="662"/>
      <c r="AF204" s="655"/>
      <c r="AG204" s="663"/>
      <c r="AH204" s="664"/>
      <c r="AI204" s="664"/>
      <c r="AJ204" s="664"/>
      <c r="AK204" s="665"/>
      <c r="AL204" s="666" t="s">
        <v>27</v>
      </c>
      <c r="AM204" s="96"/>
      <c r="AN204" s="667" t="s">
        <v>172</v>
      </c>
      <c r="AO204" s="668"/>
      <c r="AP204" s="668"/>
      <c r="AQ204" s="668"/>
      <c r="AR204" s="668"/>
      <c r="AS204" s="668"/>
      <c r="AT204" s="668"/>
      <c r="AU204" s="663"/>
      <c r="AV204" s="664"/>
      <c r="AW204" s="664"/>
      <c r="AX204" s="665"/>
      <c r="AY204" s="654" t="s">
        <v>27</v>
      </c>
      <c r="AZ204" s="655"/>
      <c r="BA204" s="49"/>
      <c r="BB204" s="49"/>
      <c r="BC204" s="49"/>
      <c r="BD204" s="233"/>
      <c r="BE204" s="233"/>
      <c r="BF204" s="5"/>
    </row>
    <row r="205" spans="1:58" ht="18" customHeight="1">
      <c r="D205" s="656" t="s">
        <v>173</v>
      </c>
      <c r="E205" s="656"/>
      <c r="F205" s="656"/>
      <c r="G205" s="656"/>
      <c r="H205" s="656"/>
      <c r="I205" s="656"/>
      <c r="J205" s="656"/>
      <c r="K205" s="656"/>
      <c r="L205" s="656"/>
      <c r="M205" s="656"/>
      <c r="N205" s="656"/>
      <c r="O205" s="656"/>
      <c r="P205" s="656"/>
      <c r="Q205" s="656"/>
      <c r="R205" s="656"/>
      <c r="S205" s="656"/>
      <c r="T205" s="656"/>
      <c r="U205" s="656"/>
      <c r="V205" s="656"/>
      <c r="W205" s="656"/>
      <c r="X205" s="656"/>
      <c r="Y205" s="656"/>
      <c r="Z205" s="656"/>
      <c r="AA205" s="656"/>
      <c r="AB205" s="656"/>
      <c r="AC205" s="656"/>
      <c r="AD205" s="656"/>
      <c r="AE205" s="656"/>
      <c r="AF205" s="656"/>
      <c r="AG205" s="656"/>
      <c r="AH205" s="656"/>
      <c r="AI205" s="656"/>
      <c r="AJ205" s="656"/>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c r="BE205" s="656"/>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10"/>
      <c r="AM206" s="10"/>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174</v>
      </c>
    </row>
    <row r="208" spans="1:58" ht="15" customHeight="1">
      <c r="B208" s="2" t="s">
        <v>175</v>
      </c>
    </row>
    <row r="209" spans="1:58" ht="15" customHeight="1">
      <c r="B209" s="5"/>
      <c r="C209" s="45"/>
      <c r="D209" s="554" t="s">
        <v>92</v>
      </c>
      <c r="E209" s="97"/>
      <c r="F209" s="97"/>
      <c r="G209" s="97"/>
      <c r="H209" s="97"/>
      <c r="I209" s="97"/>
      <c r="J209" s="97"/>
      <c r="K209" s="97"/>
      <c r="L209" s="97"/>
      <c r="M209" s="98" t="s">
        <v>93</v>
      </c>
      <c r="N209" s="99"/>
      <c r="O209" s="99"/>
      <c r="P209" s="99"/>
      <c r="Q209" s="99"/>
      <c r="R209" s="99"/>
      <c r="S209" s="99"/>
      <c r="T209" s="99"/>
      <c r="U209" s="99"/>
      <c r="V209" s="99"/>
      <c r="W209" s="99"/>
      <c r="X209" s="99"/>
      <c r="Y209" s="99"/>
      <c r="Z209" s="100"/>
      <c r="AA209" s="416" t="s">
        <v>136</v>
      </c>
      <c r="AB209" s="417"/>
      <c r="AC209" s="417"/>
      <c r="AD209" s="417"/>
      <c r="AE209" s="417"/>
      <c r="AF209" s="418"/>
      <c r="AG209" s="639" t="s">
        <v>137</v>
      </c>
      <c r="AH209" s="232"/>
      <c r="AI209" s="232"/>
      <c r="AJ209" s="232"/>
      <c r="AK209" s="232"/>
      <c r="AL209" s="232"/>
      <c r="AM209" s="227"/>
      <c r="AN209" s="611" t="s">
        <v>147</v>
      </c>
      <c r="AO209" s="611"/>
      <c r="AP209" s="611"/>
      <c r="AQ209" s="611"/>
      <c r="AR209" s="611"/>
      <c r="AS209" s="611"/>
      <c r="AT209" s="611"/>
      <c r="AU209" s="612" t="s">
        <v>176</v>
      </c>
      <c r="AV209" s="612"/>
      <c r="AW209" s="612"/>
      <c r="AX209" s="612"/>
      <c r="AY209" s="612"/>
      <c r="AZ209" s="612"/>
      <c r="BA209" s="65"/>
      <c r="BB209" s="65"/>
      <c r="BC209" s="65"/>
      <c r="BD209" s="65"/>
      <c r="BE209" s="65"/>
    </row>
    <row r="210" spans="1:58" ht="15" customHeight="1">
      <c r="B210" s="5"/>
      <c r="C210" s="45"/>
      <c r="D210" s="97"/>
      <c r="E210" s="97"/>
      <c r="F210" s="97"/>
      <c r="G210" s="97"/>
      <c r="H210" s="97"/>
      <c r="I210" s="97"/>
      <c r="J210" s="97"/>
      <c r="K210" s="97"/>
      <c r="L210" s="97"/>
      <c r="M210" s="162"/>
      <c r="N210" s="163"/>
      <c r="O210" s="163"/>
      <c r="P210" s="163"/>
      <c r="Q210" s="163"/>
      <c r="R210" s="163"/>
      <c r="S210" s="163"/>
      <c r="T210" s="163"/>
      <c r="U210" s="163"/>
      <c r="V210" s="163"/>
      <c r="W210" s="163"/>
      <c r="X210" s="163"/>
      <c r="Y210" s="163"/>
      <c r="Z210" s="242"/>
      <c r="AA210" s="419"/>
      <c r="AB210" s="420"/>
      <c r="AC210" s="420"/>
      <c r="AD210" s="420"/>
      <c r="AE210" s="420"/>
      <c r="AF210" s="421"/>
      <c r="AG210" s="228"/>
      <c r="AH210" s="233"/>
      <c r="AI210" s="233"/>
      <c r="AJ210" s="233"/>
      <c r="AK210" s="233"/>
      <c r="AL210" s="233"/>
      <c r="AM210" s="229"/>
      <c r="AN210" s="611"/>
      <c r="AO210" s="611"/>
      <c r="AP210" s="611"/>
      <c r="AQ210" s="611"/>
      <c r="AR210" s="611"/>
      <c r="AS210" s="611"/>
      <c r="AT210" s="611"/>
      <c r="AU210" s="612"/>
      <c r="AV210" s="612"/>
      <c r="AW210" s="612"/>
      <c r="AX210" s="612"/>
      <c r="AY210" s="612"/>
      <c r="AZ210" s="612"/>
      <c r="BA210" s="66"/>
      <c r="BB210" s="66"/>
      <c r="BC210" s="66"/>
      <c r="BD210" s="66"/>
      <c r="BE210" s="65"/>
    </row>
    <row r="211" spans="1:58" ht="15" customHeight="1">
      <c r="B211" s="5"/>
      <c r="C211" s="45"/>
      <c r="D211" s="97"/>
      <c r="E211" s="97"/>
      <c r="F211" s="97"/>
      <c r="G211" s="97"/>
      <c r="H211" s="97"/>
      <c r="I211" s="97"/>
      <c r="J211" s="97"/>
      <c r="K211" s="97"/>
      <c r="L211" s="97"/>
      <c r="M211" s="101"/>
      <c r="N211" s="102"/>
      <c r="O211" s="102"/>
      <c r="P211" s="102"/>
      <c r="Q211" s="102"/>
      <c r="R211" s="102"/>
      <c r="S211" s="102"/>
      <c r="T211" s="102"/>
      <c r="U211" s="102"/>
      <c r="V211" s="102"/>
      <c r="W211" s="102"/>
      <c r="X211" s="102"/>
      <c r="Y211" s="102"/>
      <c r="Z211" s="103"/>
      <c r="AA211" s="422"/>
      <c r="AB211" s="423"/>
      <c r="AC211" s="423"/>
      <c r="AD211" s="423"/>
      <c r="AE211" s="423"/>
      <c r="AF211" s="424"/>
      <c r="AG211" s="349"/>
      <c r="AH211" s="640"/>
      <c r="AI211" s="640"/>
      <c r="AJ211" s="640"/>
      <c r="AK211" s="640"/>
      <c r="AL211" s="640"/>
      <c r="AM211" s="641"/>
      <c r="AN211" s="611"/>
      <c r="AO211" s="611"/>
      <c r="AP211" s="611"/>
      <c r="AQ211" s="611"/>
      <c r="AR211" s="611"/>
      <c r="AS211" s="611"/>
      <c r="AT211" s="611"/>
      <c r="AU211" s="612"/>
      <c r="AV211" s="612"/>
      <c r="AW211" s="612"/>
      <c r="AX211" s="612"/>
      <c r="AY211" s="612"/>
      <c r="AZ211" s="612"/>
      <c r="BA211" s="657"/>
      <c r="BB211" s="658"/>
      <c r="BC211" s="658"/>
      <c r="BD211" s="658"/>
      <c r="BE211" s="658"/>
      <c r="BF211" s="658"/>
    </row>
    <row r="212" spans="1:58" ht="15" customHeight="1">
      <c r="B212" s="5"/>
      <c r="C212" s="45"/>
      <c r="D212" s="541"/>
      <c r="E212" s="542"/>
      <c r="F212" s="542"/>
      <c r="G212" s="542"/>
      <c r="H212" s="542"/>
      <c r="I212" s="542"/>
      <c r="J212" s="542"/>
      <c r="K212" s="542"/>
      <c r="L212" s="543"/>
      <c r="M212" s="222"/>
      <c r="N212" s="223"/>
      <c r="O212" s="223"/>
      <c r="P212" s="223"/>
      <c r="Q212" s="223"/>
      <c r="R212" s="223"/>
      <c r="S212" s="223"/>
      <c r="T212" s="223"/>
      <c r="U212" s="223"/>
      <c r="V212" s="223"/>
      <c r="W212" s="223"/>
      <c r="X212" s="223"/>
      <c r="Y212" s="223"/>
      <c r="Z212" s="510"/>
      <c r="AA212" s="645"/>
      <c r="AB212" s="646"/>
      <c r="AC212" s="646"/>
      <c r="AD212" s="646"/>
      <c r="AE212" s="646"/>
      <c r="AF212" s="647"/>
      <c r="AG212" s="627"/>
      <c r="AH212" s="628"/>
      <c r="AI212" s="628"/>
      <c r="AJ212" s="628"/>
      <c r="AK212" s="628"/>
      <c r="AL212" s="628"/>
      <c r="AM212" s="629"/>
      <c r="AN212" s="673"/>
      <c r="AO212" s="674"/>
      <c r="AP212" s="674"/>
      <c r="AQ212" s="674"/>
      <c r="AR212" s="674"/>
      <c r="AS212" s="674"/>
      <c r="AT212" s="675"/>
      <c r="AU212" s="395">
        <f>AN212*AG212</f>
        <v>0</v>
      </c>
      <c r="AV212" s="396"/>
      <c r="AW212" s="396"/>
      <c r="AX212" s="396"/>
      <c r="AY212" s="396"/>
      <c r="AZ212" s="397"/>
      <c r="BA212" s="657"/>
      <c r="BB212" s="658"/>
      <c r="BC212" s="658"/>
      <c r="BD212" s="658"/>
      <c r="BE212" s="658"/>
      <c r="BF212" s="658"/>
    </row>
    <row r="213" spans="1:58" ht="15" customHeight="1">
      <c r="B213" s="5"/>
      <c r="C213" s="45"/>
      <c r="D213" s="67"/>
      <c r="E213" s="68"/>
      <c r="F213" s="68"/>
      <c r="G213" s="68"/>
      <c r="H213" s="68"/>
      <c r="I213" s="68"/>
      <c r="J213" s="68"/>
      <c r="K213" s="68"/>
      <c r="L213" s="69"/>
      <c r="M213" s="669"/>
      <c r="N213" s="670"/>
      <c r="O213" s="670"/>
      <c r="P213" s="670"/>
      <c r="Q213" s="670"/>
      <c r="R213" s="670"/>
      <c r="S213" s="670"/>
      <c r="T213" s="670"/>
      <c r="U213" s="670"/>
      <c r="V213" s="670"/>
      <c r="W213" s="670"/>
      <c r="X213" s="670"/>
      <c r="Y213" s="670"/>
      <c r="Z213" s="671"/>
      <c r="AA213" s="672"/>
      <c r="AB213" s="649"/>
      <c r="AC213" s="649"/>
      <c r="AD213" s="649"/>
      <c r="AE213" s="649"/>
      <c r="AF213" s="650"/>
      <c r="AG213" s="630"/>
      <c r="AH213" s="631"/>
      <c r="AI213" s="631"/>
      <c r="AJ213" s="631"/>
      <c r="AK213" s="631"/>
      <c r="AL213" s="631"/>
      <c r="AM213" s="632"/>
      <c r="AN213" s="676"/>
      <c r="AO213" s="677"/>
      <c r="AP213" s="677"/>
      <c r="AQ213" s="677"/>
      <c r="AR213" s="677"/>
      <c r="AS213" s="677"/>
      <c r="AT213" s="678"/>
      <c r="AU213" s="398"/>
      <c r="AV213" s="399"/>
      <c r="AW213" s="399"/>
      <c r="AX213" s="399"/>
      <c r="AY213" s="399"/>
      <c r="AZ213" s="400"/>
      <c r="BA213" s="657"/>
      <c r="BB213" s="658"/>
      <c r="BC213" s="658"/>
      <c r="BD213" s="658"/>
      <c r="BE213" s="658"/>
      <c r="BF213" s="658"/>
    </row>
    <row r="214" spans="1:58" ht="15" customHeight="1">
      <c r="B214" s="5"/>
      <c r="C214" s="45"/>
      <c r="D214" s="544"/>
      <c r="E214" s="545"/>
      <c r="F214" s="545"/>
      <c r="G214" s="545"/>
      <c r="H214" s="545"/>
      <c r="I214" s="545"/>
      <c r="J214" s="545"/>
      <c r="K214" s="545"/>
      <c r="L214" s="546"/>
      <c r="M214" s="511"/>
      <c r="N214" s="512"/>
      <c r="O214" s="512"/>
      <c r="P214" s="512"/>
      <c r="Q214" s="512"/>
      <c r="R214" s="512"/>
      <c r="S214" s="512"/>
      <c r="T214" s="512"/>
      <c r="U214" s="512"/>
      <c r="V214" s="512"/>
      <c r="W214" s="512"/>
      <c r="X214" s="512"/>
      <c r="Y214" s="512"/>
      <c r="Z214" s="513"/>
      <c r="AA214" s="648"/>
      <c r="AB214" s="649"/>
      <c r="AC214" s="649"/>
      <c r="AD214" s="649"/>
      <c r="AE214" s="649"/>
      <c r="AF214" s="650"/>
      <c r="AG214" s="630"/>
      <c r="AH214" s="631"/>
      <c r="AI214" s="631"/>
      <c r="AJ214" s="631"/>
      <c r="AK214" s="631"/>
      <c r="AL214" s="631"/>
      <c r="AM214" s="632"/>
      <c r="AN214" s="676"/>
      <c r="AO214" s="677"/>
      <c r="AP214" s="677"/>
      <c r="AQ214" s="677"/>
      <c r="AR214" s="677"/>
      <c r="AS214" s="677"/>
      <c r="AT214" s="678"/>
      <c r="AU214" s="398"/>
      <c r="AV214" s="399"/>
      <c r="AW214" s="399"/>
      <c r="AX214" s="399"/>
      <c r="AY214" s="399"/>
      <c r="AZ214" s="400"/>
      <c r="BA214" s="657"/>
      <c r="BB214" s="658"/>
      <c r="BC214" s="658"/>
      <c r="BD214" s="658"/>
      <c r="BE214" s="658"/>
      <c r="BF214" s="658"/>
    </row>
    <row r="215" spans="1:58" ht="15" customHeight="1">
      <c r="B215" s="5"/>
      <c r="C215" s="45"/>
      <c r="D215" s="547"/>
      <c r="E215" s="548"/>
      <c r="F215" s="548"/>
      <c r="G215" s="548"/>
      <c r="H215" s="548"/>
      <c r="I215" s="548"/>
      <c r="J215" s="548"/>
      <c r="K215" s="548"/>
      <c r="L215" s="549"/>
      <c r="M215" s="496" t="s">
        <v>207</v>
      </c>
      <c r="N215" s="497"/>
      <c r="O215" s="497"/>
      <c r="P215" s="497"/>
      <c r="Q215" s="497"/>
      <c r="R215" s="497"/>
      <c r="S215" s="497"/>
      <c r="T215" s="497"/>
      <c r="U215" s="497"/>
      <c r="V215" s="497"/>
      <c r="W215" s="497"/>
      <c r="X215" s="497"/>
      <c r="Y215" s="497"/>
      <c r="Z215" s="498"/>
      <c r="AA215" s="651"/>
      <c r="AB215" s="652"/>
      <c r="AC215" s="652"/>
      <c r="AD215" s="652"/>
      <c r="AE215" s="652"/>
      <c r="AF215" s="653"/>
      <c r="AG215" s="633"/>
      <c r="AH215" s="634"/>
      <c r="AI215" s="634"/>
      <c r="AJ215" s="634"/>
      <c r="AK215" s="634"/>
      <c r="AL215" s="634"/>
      <c r="AM215" s="635"/>
      <c r="AN215" s="679"/>
      <c r="AO215" s="680"/>
      <c r="AP215" s="680"/>
      <c r="AQ215" s="680"/>
      <c r="AR215" s="680"/>
      <c r="AS215" s="680"/>
      <c r="AT215" s="681"/>
      <c r="AU215" s="401"/>
      <c r="AV215" s="402"/>
      <c r="AW215" s="402"/>
      <c r="AX215" s="402"/>
      <c r="AY215" s="402"/>
      <c r="AZ215" s="403"/>
      <c r="BA215" s="657"/>
      <c r="BB215" s="658"/>
      <c r="BC215" s="658"/>
      <c r="BD215" s="658"/>
      <c r="BE215" s="658"/>
      <c r="BF215" s="658"/>
    </row>
    <row r="216" spans="1:58" s="59" customFormat="1" ht="15" customHeight="1">
      <c r="D216" s="682" t="s">
        <v>179</v>
      </c>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70"/>
    </row>
    <row r="217" spans="1:58" ht="15" customHeight="1">
      <c r="A217" s="2" t="s">
        <v>180</v>
      </c>
    </row>
    <row r="218" spans="1:58" ht="15" customHeight="1">
      <c r="B218" s="2" t="s">
        <v>181</v>
      </c>
    </row>
    <row r="219" spans="1:58" ht="15" customHeight="1">
      <c r="C219" s="2" t="s">
        <v>182</v>
      </c>
    </row>
    <row r="220" spans="1:58" ht="15" customHeight="1">
      <c r="B220" s="5"/>
      <c r="C220" s="45"/>
      <c r="D220" s="554" t="s">
        <v>92</v>
      </c>
      <c r="E220" s="97"/>
      <c r="F220" s="97"/>
      <c r="G220" s="97"/>
      <c r="H220" s="97"/>
      <c r="I220" s="97"/>
      <c r="J220" s="97"/>
      <c r="K220" s="97"/>
      <c r="L220" s="97"/>
      <c r="M220" s="98" t="s">
        <v>93</v>
      </c>
      <c r="N220" s="99"/>
      <c r="O220" s="99"/>
      <c r="P220" s="99"/>
      <c r="Q220" s="99"/>
      <c r="R220" s="99"/>
      <c r="S220" s="99"/>
      <c r="T220" s="99"/>
      <c r="U220" s="99"/>
      <c r="V220" s="99"/>
      <c r="W220" s="99"/>
      <c r="X220" s="99"/>
      <c r="Y220" s="99"/>
      <c r="Z220" s="100"/>
      <c r="AA220" s="683" t="s">
        <v>94</v>
      </c>
      <c r="AB220" s="684"/>
      <c r="AC220" s="684"/>
      <c r="AD220" s="684"/>
      <c r="AE220" s="684"/>
      <c r="AF220" s="685"/>
      <c r="AG220" s="639" t="s">
        <v>137</v>
      </c>
      <c r="AH220" s="232"/>
      <c r="AI220" s="232"/>
      <c r="AJ220" s="232"/>
      <c r="AK220" s="232"/>
      <c r="AL220" s="232"/>
      <c r="AM220" s="227"/>
      <c r="AN220" s="611" t="s">
        <v>96</v>
      </c>
      <c r="AO220" s="611"/>
      <c r="AP220" s="611"/>
      <c r="AQ220" s="611"/>
      <c r="AR220" s="611"/>
      <c r="AS220" s="611"/>
      <c r="AT220" s="611"/>
      <c r="AU220" s="612" t="s">
        <v>97</v>
      </c>
      <c r="AV220" s="612"/>
      <c r="AW220" s="612"/>
      <c r="AX220" s="612"/>
      <c r="AY220" s="612"/>
      <c r="AZ220" s="612"/>
      <c r="BA220" s="359"/>
      <c r="BB220" s="360"/>
      <c r="BC220" s="360"/>
      <c r="BD220" s="360"/>
      <c r="BE220" s="360"/>
      <c r="BF220" s="360"/>
    </row>
    <row r="221" spans="1:58" ht="15" customHeight="1">
      <c r="B221" s="5"/>
      <c r="C221" s="45"/>
      <c r="D221" s="97"/>
      <c r="E221" s="97"/>
      <c r="F221" s="97"/>
      <c r="G221" s="97"/>
      <c r="H221" s="97"/>
      <c r="I221" s="97"/>
      <c r="J221" s="97"/>
      <c r="K221" s="97"/>
      <c r="L221" s="97"/>
      <c r="M221" s="162"/>
      <c r="N221" s="163"/>
      <c r="O221" s="163"/>
      <c r="P221" s="163"/>
      <c r="Q221" s="163"/>
      <c r="R221" s="163"/>
      <c r="S221" s="163"/>
      <c r="T221" s="163"/>
      <c r="U221" s="163"/>
      <c r="V221" s="163"/>
      <c r="W221" s="163"/>
      <c r="X221" s="163"/>
      <c r="Y221" s="163"/>
      <c r="Z221" s="242"/>
      <c r="AA221" s="686"/>
      <c r="AB221" s="687"/>
      <c r="AC221" s="687"/>
      <c r="AD221" s="687"/>
      <c r="AE221" s="687"/>
      <c r="AF221" s="688"/>
      <c r="AG221" s="228"/>
      <c r="AH221" s="233"/>
      <c r="AI221" s="233"/>
      <c r="AJ221" s="233"/>
      <c r="AK221" s="233"/>
      <c r="AL221" s="233"/>
      <c r="AM221" s="229"/>
      <c r="AN221" s="611"/>
      <c r="AO221" s="611"/>
      <c r="AP221" s="611"/>
      <c r="AQ221" s="611"/>
      <c r="AR221" s="611"/>
      <c r="AS221" s="611"/>
      <c r="AT221" s="611"/>
      <c r="AU221" s="612"/>
      <c r="AV221" s="612"/>
      <c r="AW221" s="612"/>
      <c r="AX221" s="612"/>
      <c r="AY221" s="612"/>
      <c r="AZ221" s="612"/>
      <c r="BA221" s="359"/>
      <c r="BB221" s="360"/>
      <c r="BC221" s="360"/>
      <c r="BD221" s="360"/>
      <c r="BE221" s="360"/>
      <c r="BF221" s="360"/>
    </row>
    <row r="222" spans="1:58" ht="15" customHeight="1">
      <c r="B222" s="5"/>
      <c r="C222" s="45"/>
      <c r="D222" s="97"/>
      <c r="E222" s="97"/>
      <c r="F222" s="97"/>
      <c r="G222" s="97"/>
      <c r="H222" s="97"/>
      <c r="I222" s="97"/>
      <c r="J222" s="97"/>
      <c r="K222" s="97"/>
      <c r="L222" s="97"/>
      <c r="M222" s="101"/>
      <c r="N222" s="102"/>
      <c r="O222" s="102"/>
      <c r="P222" s="102"/>
      <c r="Q222" s="102"/>
      <c r="R222" s="102"/>
      <c r="S222" s="102"/>
      <c r="T222" s="102"/>
      <c r="U222" s="102"/>
      <c r="V222" s="102"/>
      <c r="W222" s="102"/>
      <c r="X222" s="102"/>
      <c r="Y222" s="102"/>
      <c r="Z222" s="103"/>
      <c r="AA222" s="689"/>
      <c r="AB222" s="328"/>
      <c r="AC222" s="328"/>
      <c r="AD222" s="328"/>
      <c r="AE222" s="328"/>
      <c r="AF222" s="690"/>
      <c r="AG222" s="349"/>
      <c r="AH222" s="640"/>
      <c r="AI222" s="640"/>
      <c r="AJ222" s="640"/>
      <c r="AK222" s="640"/>
      <c r="AL222" s="640"/>
      <c r="AM222" s="641"/>
      <c r="AN222" s="611"/>
      <c r="AO222" s="611"/>
      <c r="AP222" s="611"/>
      <c r="AQ222" s="611"/>
      <c r="AR222" s="611"/>
      <c r="AS222" s="611"/>
      <c r="AT222" s="611"/>
      <c r="AU222" s="612"/>
      <c r="AV222" s="612"/>
      <c r="AW222" s="612"/>
      <c r="AX222" s="612"/>
      <c r="AY222" s="612"/>
      <c r="AZ222" s="612"/>
      <c r="BA222" s="359"/>
      <c r="BB222" s="360"/>
      <c r="BC222" s="360"/>
      <c r="BD222" s="360"/>
      <c r="BE222" s="360"/>
      <c r="BF222" s="360"/>
    </row>
    <row r="223" spans="1:58" ht="15" customHeight="1">
      <c r="B223" s="5"/>
      <c r="C223" s="45"/>
      <c r="D223" s="507"/>
      <c r="E223" s="508"/>
      <c r="F223" s="508"/>
      <c r="G223" s="508"/>
      <c r="H223" s="508"/>
      <c r="I223" s="508"/>
      <c r="J223" s="508"/>
      <c r="K223" s="508"/>
      <c r="L223" s="509"/>
      <c r="M223" s="222"/>
      <c r="N223" s="223"/>
      <c r="O223" s="223"/>
      <c r="P223" s="223"/>
      <c r="Q223" s="223"/>
      <c r="R223" s="223"/>
      <c r="S223" s="223"/>
      <c r="T223" s="223"/>
      <c r="U223" s="223"/>
      <c r="V223" s="223"/>
      <c r="W223" s="223"/>
      <c r="X223" s="223"/>
      <c r="Y223" s="223"/>
      <c r="Z223" s="510"/>
      <c r="AA223" s="645"/>
      <c r="AB223" s="646"/>
      <c r="AC223" s="646"/>
      <c r="AD223" s="646"/>
      <c r="AE223" s="646"/>
      <c r="AF223" s="647"/>
      <c r="AG223" s="627"/>
      <c r="AH223" s="628"/>
      <c r="AI223" s="628"/>
      <c r="AJ223" s="628"/>
      <c r="AK223" s="628"/>
      <c r="AL223" s="628"/>
      <c r="AM223" s="629"/>
      <c r="AN223" s="636"/>
      <c r="AO223" s="636"/>
      <c r="AP223" s="636"/>
      <c r="AQ223" s="636"/>
      <c r="AR223" s="636"/>
      <c r="AS223" s="636"/>
      <c r="AT223" s="636"/>
      <c r="AU223" s="395">
        <f>AG223*AN223</f>
        <v>0</v>
      </c>
      <c r="AV223" s="396"/>
      <c r="AW223" s="396"/>
      <c r="AX223" s="396"/>
      <c r="AY223" s="396"/>
      <c r="AZ223" s="397"/>
      <c r="BA223" s="359"/>
      <c r="BB223" s="360"/>
      <c r="BC223" s="360"/>
      <c r="BD223" s="360"/>
      <c r="BE223" s="360"/>
      <c r="BF223" s="360"/>
    </row>
    <row r="224" spans="1:58" ht="15" customHeight="1">
      <c r="B224" s="5"/>
      <c r="C224" s="45"/>
      <c r="D224" s="490"/>
      <c r="E224" s="491"/>
      <c r="F224" s="491"/>
      <c r="G224" s="491"/>
      <c r="H224" s="491"/>
      <c r="I224" s="491"/>
      <c r="J224" s="491"/>
      <c r="K224" s="491"/>
      <c r="L224" s="492"/>
      <c r="M224" s="511"/>
      <c r="N224" s="512"/>
      <c r="O224" s="512"/>
      <c r="P224" s="512"/>
      <c r="Q224" s="512"/>
      <c r="R224" s="512"/>
      <c r="S224" s="512"/>
      <c r="T224" s="512"/>
      <c r="U224" s="512"/>
      <c r="V224" s="512"/>
      <c r="W224" s="512"/>
      <c r="X224" s="512"/>
      <c r="Y224" s="512"/>
      <c r="Z224" s="513"/>
      <c r="AA224" s="648"/>
      <c r="AB224" s="649"/>
      <c r="AC224" s="649"/>
      <c r="AD224" s="649"/>
      <c r="AE224" s="649"/>
      <c r="AF224" s="650"/>
      <c r="AG224" s="630"/>
      <c r="AH224" s="631"/>
      <c r="AI224" s="631"/>
      <c r="AJ224" s="631"/>
      <c r="AK224" s="631"/>
      <c r="AL224" s="631"/>
      <c r="AM224" s="632"/>
      <c r="AN224" s="636"/>
      <c r="AO224" s="636"/>
      <c r="AP224" s="636"/>
      <c r="AQ224" s="636"/>
      <c r="AR224" s="636"/>
      <c r="AS224" s="636"/>
      <c r="AT224" s="636"/>
      <c r="AU224" s="398"/>
      <c r="AV224" s="399"/>
      <c r="AW224" s="399"/>
      <c r="AX224" s="399"/>
      <c r="AY224" s="399"/>
      <c r="AZ224" s="400"/>
      <c r="BA224" s="359"/>
      <c r="BB224" s="360"/>
      <c r="BC224" s="360"/>
      <c r="BD224" s="360"/>
      <c r="BE224" s="360"/>
      <c r="BF224" s="360"/>
    </row>
    <row r="225" spans="1:71" ht="15" customHeight="1">
      <c r="B225" s="5"/>
      <c r="C225" s="45"/>
      <c r="D225" s="493"/>
      <c r="E225" s="494"/>
      <c r="F225" s="494"/>
      <c r="G225" s="494"/>
      <c r="H225" s="494"/>
      <c r="I225" s="494"/>
      <c r="J225" s="494"/>
      <c r="K225" s="494"/>
      <c r="L225" s="495"/>
      <c r="M225" s="496" t="s">
        <v>207</v>
      </c>
      <c r="N225" s="497"/>
      <c r="O225" s="497"/>
      <c r="P225" s="497"/>
      <c r="Q225" s="497"/>
      <c r="R225" s="497"/>
      <c r="S225" s="497"/>
      <c r="T225" s="497"/>
      <c r="U225" s="497"/>
      <c r="V225" s="497"/>
      <c r="W225" s="497"/>
      <c r="X225" s="497"/>
      <c r="Y225" s="497"/>
      <c r="Z225" s="498"/>
      <c r="AA225" s="651"/>
      <c r="AB225" s="652"/>
      <c r="AC225" s="652"/>
      <c r="AD225" s="652"/>
      <c r="AE225" s="652"/>
      <c r="AF225" s="653"/>
      <c r="AG225" s="633"/>
      <c r="AH225" s="634"/>
      <c r="AI225" s="634"/>
      <c r="AJ225" s="634"/>
      <c r="AK225" s="634"/>
      <c r="AL225" s="634"/>
      <c r="AM225" s="635"/>
      <c r="AN225" s="636"/>
      <c r="AO225" s="636"/>
      <c r="AP225" s="636"/>
      <c r="AQ225" s="636"/>
      <c r="AR225" s="636"/>
      <c r="AS225" s="636"/>
      <c r="AT225" s="636"/>
      <c r="AU225" s="401"/>
      <c r="AV225" s="402"/>
      <c r="AW225" s="402"/>
      <c r="AX225" s="402"/>
      <c r="AY225" s="402"/>
      <c r="AZ225" s="403"/>
      <c r="BA225" s="359"/>
      <c r="BB225" s="360"/>
      <c r="BC225" s="360"/>
      <c r="BD225" s="360"/>
      <c r="BE225" s="360"/>
      <c r="BF225" s="360"/>
    </row>
    <row r="226" spans="1:71" ht="15" customHeight="1">
      <c r="C226" s="2" t="s">
        <v>185</v>
      </c>
    </row>
    <row r="227" spans="1:71" ht="15" customHeight="1">
      <c r="B227" s="5"/>
      <c r="C227" s="45"/>
      <c r="D227" s="554" t="s">
        <v>92</v>
      </c>
      <c r="E227" s="97"/>
      <c r="F227" s="97"/>
      <c r="G227" s="97"/>
      <c r="H227" s="97"/>
      <c r="I227" s="97"/>
      <c r="J227" s="97"/>
      <c r="K227" s="97"/>
      <c r="L227" s="97"/>
      <c r="M227" s="98" t="s">
        <v>93</v>
      </c>
      <c r="N227" s="99"/>
      <c r="O227" s="99"/>
      <c r="P227" s="99"/>
      <c r="Q227" s="99"/>
      <c r="R227" s="99"/>
      <c r="S227" s="99"/>
      <c r="T227" s="99"/>
      <c r="U227" s="99"/>
      <c r="V227" s="99"/>
      <c r="W227" s="99"/>
      <c r="X227" s="99"/>
      <c r="Y227" s="99"/>
      <c r="Z227" s="100"/>
      <c r="AA227" s="416" t="s">
        <v>94</v>
      </c>
      <c r="AB227" s="417"/>
      <c r="AC227" s="417"/>
      <c r="AD227" s="417"/>
      <c r="AE227" s="417"/>
      <c r="AF227" s="418"/>
      <c r="AG227" s="639" t="s">
        <v>95</v>
      </c>
      <c r="AH227" s="232"/>
      <c r="AI227" s="232"/>
      <c r="AJ227" s="232"/>
      <c r="AK227" s="232"/>
      <c r="AL227" s="232"/>
      <c r="AM227" s="227"/>
      <c r="AN227" s="611" t="s">
        <v>96</v>
      </c>
      <c r="AO227" s="611"/>
      <c r="AP227" s="611"/>
      <c r="AQ227" s="611"/>
      <c r="AR227" s="611"/>
      <c r="AS227" s="611"/>
      <c r="AT227" s="611"/>
      <c r="AU227" s="612" t="s">
        <v>139</v>
      </c>
      <c r="AV227" s="612"/>
      <c r="AW227" s="612"/>
      <c r="AX227" s="612"/>
      <c r="AY227" s="612"/>
      <c r="AZ227" s="612"/>
      <c r="BA227" s="359"/>
      <c r="BB227" s="360"/>
      <c r="BC227" s="360"/>
      <c r="BD227" s="360"/>
      <c r="BE227" s="360"/>
      <c r="BF227" s="360"/>
    </row>
    <row r="228" spans="1:71" ht="15" customHeight="1">
      <c r="B228" s="5"/>
      <c r="C228" s="45"/>
      <c r="D228" s="97"/>
      <c r="E228" s="97"/>
      <c r="F228" s="97"/>
      <c r="G228" s="97"/>
      <c r="H228" s="97"/>
      <c r="I228" s="97"/>
      <c r="J228" s="97"/>
      <c r="K228" s="97"/>
      <c r="L228" s="97"/>
      <c r="M228" s="162"/>
      <c r="N228" s="163"/>
      <c r="O228" s="163"/>
      <c r="P228" s="163"/>
      <c r="Q228" s="163"/>
      <c r="R228" s="163"/>
      <c r="S228" s="163"/>
      <c r="T228" s="163"/>
      <c r="U228" s="163"/>
      <c r="V228" s="163"/>
      <c r="W228" s="163"/>
      <c r="X228" s="163"/>
      <c r="Y228" s="163"/>
      <c r="Z228" s="242"/>
      <c r="AA228" s="419"/>
      <c r="AB228" s="420"/>
      <c r="AC228" s="420"/>
      <c r="AD228" s="420"/>
      <c r="AE228" s="420"/>
      <c r="AF228" s="421"/>
      <c r="AG228" s="228"/>
      <c r="AH228" s="233"/>
      <c r="AI228" s="233"/>
      <c r="AJ228" s="233"/>
      <c r="AK228" s="233"/>
      <c r="AL228" s="233"/>
      <c r="AM228" s="229"/>
      <c r="AN228" s="611"/>
      <c r="AO228" s="611"/>
      <c r="AP228" s="611"/>
      <c r="AQ228" s="611"/>
      <c r="AR228" s="611"/>
      <c r="AS228" s="611"/>
      <c r="AT228" s="611"/>
      <c r="AU228" s="612"/>
      <c r="AV228" s="612"/>
      <c r="AW228" s="612"/>
      <c r="AX228" s="612"/>
      <c r="AY228" s="612"/>
      <c r="AZ228" s="612"/>
      <c r="BA228" s="359"/>
      <c r="BB228" s="360"/>
      <c r="BC228" s="360"/>
      <c r="BD228" s="360"/>
      <c r="BE228" s="360"/>
      <c r="BF228" s="360"/>
    </row>
    <row r="229" spans="1:71" ht="15" customHeight="1">
      <c r="B229" s="5"/>
      <c r="C229" s="45"/>
      <c r="D229" s="97"/>
      <c r="E229" s="97"/>
      <c r="F229" s="97"/>
      <c r="G229" s="97"/>
      <c r="H229" s="97"/>
      <c r="I229" s="97"/>
      <c r="J229" s="97"/>
      <c r="K229" s="97"/>
      <c r="L229" s="97"/>
      <c r="M229" s="101"/>
      <c r="N229" s="102"/>
      <c r="O229" s="102"/>
      <c r="P229" s="102"/>
      <c r="Q229" s="102"/>
      <c r="R229" s="102"/>
      <c r="S229" s="102"/>
      <c r="T229" s="102"/>
      <c r="U229" s="102"/>
      <c r="V229" s="102"/>
      <c r="W229" s="102"/>
      <c r="X229" s="102"/>
      <c r="Y229" s="102"/>
      <c r="Z229" s="103"/>
      <c r="AA229" s="422"/>
      <c r="AB229" s="423"/>
      <c r="AC229" s="423"/>
      <c r="AD229" s="423"/>
      <c r="AE229" s="423"/>
      <c r="AF229" s="424"/>
      <c r="AG229" s="349"/>
      <c r="AH229" s="640"/>
      <c r="AI229" s="640"/>
      <c r="AJ229" s="640"/>
      <c r="AK229" s="640"/>
      <c r="AL229" s="640"/>
      <c r="AM229" s="641"/>
      <c r="AN229" s="611"/>
      <c r="AO229" s="611"/>
      <c r="AP229" s="611"/>
      <c r="AQ229" s="611"/>
      <c r="AR229" s="611"/>
      <c r="AS229" s="611"/>
      <c r="AT229" s="611"/>
      <c r="AU229" s="612"/>
      <c r="AV229" s="612"/>
      <c r="AW229" s="612"/>
      <c r="AX229" s="612"/>
      <c r="AY229" s="612"/>
      <c r="AZ229" s="612"/>
      <c r="BA229" s="359"/>
      <c r="BB229" s="360"/>
      <c r="BC229" s="360"/>
      <c r="BD229" s="360"/>
      <c r="BE229" s="360"/>
      <c r="BF229" s="360"/>
    </row>
    <row r="230" spans="1:71" ht="15" customHeight="1">
      <c r="B230" s="5"/>
      <c r="C230" s="45"/>
      <c r="D230" s="507"/>
      <c r="E230" s="508"/>
      <c r="F230" s="508"/>
      <c r="G230" s="508"/>
      <c r="H230" s="508"/>
      <c r="I230" s="508"/>
      <c r="J230" s="508"/>
      <c r="K230" s="508"/>
      <c r="L230" s="509"/>
      <c r="M230" s="621"/>
      <c r="N230" s="622"/>
      <c r="O230" s="622"/>
      <c r="P230" s="622"/>
      <c r="Q230" s="622"/>
      <c r="R230" s="622"/>
      <c r="S230" s="622"/>
      <c r="T230" s="622"/>
      <c r="U230" s="622"/>
      <c r="V230" s="622"/>
      <c r="W230" s="622"/>
      <c r="X230" s="622"/>
      <c r="Y230" s="622"/>
      <c r="Z230" s="623"/>
      <c r="AA230" s="376"/>
      <c r="AB230" s="691"/>
      <c r="AC230" s="691"/>
      <c r="AD230" s="691"/>
      <c r="AE230" s="691"/>
      <c r="AF230" s="692"/>
      <c r="AG230" s="627"/>
      <c r="AH230" s="628"/>
      <c r="AI230" s="628"/>
      <c r="AJ230" s="628"/>
      <c r="AK230" s="628"/>
      <c r="AL230" s="628"/>
      <c r="AM230" s="629"/>
      <c r="AN230" s="673"/>
      <c r="AO230" s="674"/>
      <c r="AP230" s="674"/>
      <c r="AQ230" s="674"/>
      <c r="AR230" s="674"/>
      <c r="AS230" s="674"/>
      <c r="AT230" s="675"/>
      <c r="AU230" s="395">
        <f>AG230*AN230</f>
        <v>0</v>
      </c>
      <c r="AV230" s="396"/>
      <c r="AW230" s="396"/>
      <c r="AX230" s="396"/>
      <c r="AY230" s="396"/>
      <c r="AZ230" s="397"/>
      <c r="BA230" s="359"/>
      <c r="BB230" s="360"/>
      <c r="BC230" s="360"/>
      <c r="BD230" s="360"/>
      <c r="BE230" s="360"/>
      <c r="BF230" s="360"/>
    </row>
    <row r="231" spans="1:71" ht="15" customHeight="1">
      <c r="B231" s="5"/>
      <c r="C231" s="45"/>
      <c r="D231" s="490"/>
      <c r="E231" s="491"/>
      <c r="F231" s="491"/>
      <c r="G231" s="491"/>
      <c r="H231" s="491"/>
      <c r="I231" s="491"/>
      <c r="J231" s="491"/>
      <c r="K231" s="491"/>
      <c r="L231" s="492"/>
      <c r="M231" s="624"/>
      <c r="N231" s="625"/>
      <c r="O231" s="625"/>
      <c r="P231" s="625"/>
      <c r="Q231" s="625"/>
      <c r="R231" s="625"/>
      <c r="S231" s="625"/>
      <c r="T231" s="625"/>
      <c r="U231" s="625"/>
      <c r="V231" s="625"/>
      <c r="W231" s="625"/>
      <c r="X231" s="625"/>
      <c r="Y231" s="625"/>
      <c r="Z231" s="626"/>
      <c r="AA231" s="693"/>
      <c r="AB231" s="694"/>
      <c r="AC231" s="694"/>
      <c r="AD231" s="694"/>
      <c r="AE231" s="694"/>
      <c r="AF231" s="695"/>
      <c r="AG231" s="630"/>
      <c r="AH231" s="631"/>
      <c r="AI231" s="631"/>
      <c r="AJ231" s="631"/>
      <c r="AK231" s="631"/>
      <c r="AL231" s="631"/>
      <c r="AM231" s="632"/>
      <c r="AN231" s="676"/>
      <c r="AO231" s="677"/>
      <c r="AP231" s="677"/>
      <c r="AQ231" s="677"/>
      <c r="AR231" s="677"/>
      <c r="AS231" s="677"/>
      <c r="AT231" s="678"/>
      <c r="AU231" s="398"/>
      <c r="AV231" s="399"/>
      <c r="AW231" s="399"/>
      <c r="AX231" s="399"/>
      <c r="AY231" s="399"/>
      <c r="AZ231" s="400"/>
      <c r="BA231" s="359"/>
      <c r="BB231" s="360"/>
      <c r="BC231" s="360"/>
      <c r="BD231" s="360"/>
      <c r="BE231" s="360"/>
      <c r="BF231" s="360"/>
    </row>
    <row r="232" spans="1:71" ht="15" customHeight="1">
      <c r="B232" s="5"/>
      <c r="C232" s="45"/>
      <c r="D232" s="493"/>
      <c r="E232" s="494"/>
      <c r="F232" s="494"/>
      <c r="G232" s="494"/>
      <c r="H232" s="494"/>
      <c r="I232" s="494"/>
      <c r="J232" s="494"/>
      <c r="K232" s="494"/>
      <c r="L232" s="495"/>
      <c r="M232" s="496" t="s">
        <v>207</v>
      </c>
      <c r="N232" s="497"/>
      <c r="O232" s="497"/>
      <c r="P232" s="497"/>
      <c r="Q232" s="497"/>
      <c r="R232" s="497"/>
      <c r="S232" s="497"/>
      <c r="T232" s="497"/>
      <c r="U232" s="497"/>
      <c r="V232" s="497"/>
      <c r="W232" s="497"/>
      <c r="X232" s="497"/>
      <c r="Y232" s="497"/>
      <c r="Z232" s="498"/>
      <c r="AA232" s="696"/>
      <c r="AB232" s="697"/>
      <c r="AC232" s="697"/>
      <c r="AD232" s="697"/>
      <c r="AE232" s="697"/>
      <c r="AF232" s="698"/>
      <c r="AG232" s="633"/>
      <c r="AH232" s="634"/>
      <c r="AI232" s="634"/>
      <c r="AJ232" s="634"/>
      <c r="AK232" s="634"/>
      <c r="AL232" s="634"/>
      <c r="AM232" s="635"/>
      <c r="AN232" s="679"/>
      <c r="AO232" s="680"/>
      <c r="AP232" s="680"/>
      <c r="AQ232" s="680"/>
      <c r="AR232" s="680"/>
      <c r="AS232" s="680"/>
      <c r="AT232" s="681"/>
      <c r="AU232" s="401"/>
      <c r="AV232" s="402"/>
      <c r="AW232" s="402"/>
      <c r="AX232" s="402"/>
      <c r="AY232" s="402"/>
      <c r="AZ232" s="403"/>
      <c r="BA232" s="359"/>
      <c r="BB232" s="360"/>
      <c r="BC232" s="360"/>
      <c r="BD232" s="360"/>
      <c r="BE232" s="360"/>
      <c r="BF232" s="360"/>
    </row>
    <row r="233" spans="1:71" ht="7.5" customHeight="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row>
    <row r="234" spans="1:71" ht="15" customHeight="1">
      <c r="A234" s="2" t="s">
        <v>187</v>
      </c>
    </row>
    <row r="235" spans="1:71" ht="15" customHeight="1">
      <c r="B235" s="2" t="s">
        <v>188</v>
      </c>
      <c r="BR235" s="50"/>
      <c r="BS235" s="50"/>
    </row>
    <row r="236" spans="1:71" ht="15" customHeight="1">
      <c r="B236" s="5"/>
      <c r="C236" s="45"/>
      <c r="D236" s="98" t="s">
        <v>93</v>
      </c>
      <c r="E236" s="99"/>
      <c r="F236" s="99"/>
      <c r="G236" s="99"/>
      <c r="H236" s="99"/>
      <c r="I236" s="99"/>
      <c r="J236" s="99"/>
      <c r="K236" s="99"/>
      <c r="L236" s="99"/>
      <c r="M236" s="99"/>
      <c r="N236" s="99"/>
      <c r="O236" s="99"/>
      <c r="P236" s="99"/>
      <c r="Q236" s="99"/>
      <c r="R236" s="99"/>
      <c r="S236" s="99"/>
      <c r="T236" s="99"/>
      <c r="U236" s="99"/>
      <c r="V236" s="99"/>
      <c r="W236" s="99"/>
      <c r="X236" s="99"/>
      <c r="Y236" s="99"/>
      <c r="Z236" s="100"/>
      <c r="AA236" s="416" t="s">
        <v>94</v>
      </c>
      <c r="AB236" s="417"/>
      <c r="AC236" s="417"/>
      <c r="AD236" s="417"/>
      <c r="AE236" s="417"/>
      <c r="AF236" s="418"/>
      <c r="AG236" s="639" t="s">
        <v>95</v>
      </c>
      <c r="AH236" s="232"/>
      <c r="AI236" s="232"/>
      <c r="AJ236" s="232"/>
      <c r="AK236" s="232"/>
      <c r="AL236" s="232"/>
      <c r="AM236" s="227"/>
      <c r="AN236" s="611" t="s">
        <v>96</v>
      </c>
      <c r="AO236" s="611"/>
      <c r="AP236" s="611"/>
      <c r="AQ236" s="611"/>
      <c r="AR236" s="611"/>
      <c r="AS236" s="611"/>
      <c r="AT236" s="611"/>
      <c r="AU236" s="612" t="s">
        <v>139</v>
      </c>
      <c r="AV236" s="612"/>
      <c r="AW236" s="612"/>
      <c r="AX236" s="612"/>
      <c r="AY236" s="612"/>
      <c r="AZ236" s="612"/>
      <c r="BA236" s="359"/>
      <c r="BB236" s="360"/>
      <c r="BC236" s="360"/>
      <c r="BD236" s="360"/>
      <c r="BE236" s="360"/>
      <c r="BF236" s="360"/>
    </row>
    <row r="237" spans="1:71" ht="15" customHeight="1">
      <c r="B237" s="5"/>
      <c r="C237" s="45"/>
      <c r="D237" s="162"/>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242"/>
      <c r="AA237" s="419"/>
      <c r="AB237" s="420"/>
      <c r="AC237" s="420"/>
      <c r="AD237" s="420"/>
      <c r="AE237" s="420"/>
      <c r="AF237" s="421"/>
      <c r="AG237" s="228"/>
      <c r="AH237" s="233"/>
      <c r="AI237" s="233"/>
      <c r="AJ237" s="233"/>
      <c r="AK237" s="233"/>
      <c r="AL237" s="233"/>
      <c r="AM237" s="229"/>
      <c r="AN237" s="611"/>
      <c r="AO237" s="611"/>
      <c r="AP237" s="611"/>
      <c r="AQ237" s="611"/>
      <c r="AR237" s="611"/>
      <c r="AS237" s="611"/>
      <c r="AT237" s="611"/>
      <c r="AU237" s="612"/>
      <c r="AV237" s="612"/>
      <c r="AW237" s="612"/>
      <c r="AX237" s="612"/>
      <c r="AY237" s="612"/>
      <c r="AZ237" s="612"/>
      <c r="BA237" s="359"/>
      <c r="BB237" s="360"/>
      <c r="BC237" s="360"/>
      <c r="BD237" s="360"/>
      <c r="BE237" s="360"/>
      <c r="BF237" s="360"/>
    </row>
    <row r="238" spans="1:71" ht="15" customHeight="1">
      <c r="B238" s="5"/>
      <c r="C238" s="45"/>
      <c r="D238" s="101"/>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3"/>
      <c r="AA238" s="422"/>
      <c r="AB238" s="423"/>
      <c r="AC238" s="423"/>
      <c r="AD238" s="423"/>
      <c r="AE238" s="423"/>
      <c r="AF238" s="424"/>
      <c r="AG238" s="349"/>
      <c r="AH238" s="640"/>
      <c r="AI238" s="640"/>
      <c r="AJ238" s="640"/>
      <c r="AK238" s="640"/>
      <c r="AL238" s="640"/>
      <c r="AM238" s="641"/>
      <c r="AN238" s="611"/>
      <c r="AO238" s="611"/>
      <c r="AP238" s="611"/>
      <c r="AQ238" s="611"/>
      <c r="AR238" s="611"/>
      <c r="AS238" s="611"/>
      <c r="AT238" s="611"/>
      <c r="AU238" s="612"/>
      <c r="AV238" s="612"/>
      <c r="AW238" s="612"/>
      <c r="AX238" s="612"/>
      <c r="AY238" s="612"/>
      <c r="AZ238" s="612"/>
      <c r="BA238" s="359"/>
      <c r="BB238" s="360"/>
      <c r="BC238" s="360"/>
      <c r="BD238" s="360"/>
      <c r="BE238" s="360"/>
      <c r="BF238" s="360"/>
    </row>
    <row r="239" spans="1:71" ht="15" customHeight="1">
      <c r="B239" s="5"/>
      <c r="C239" s="45"/>
      <c r="D239" s="621"/>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3"/>
      <c r="AA239" s="376"/>
      <c r="AB239" s="691"/>
      <c r="AC239" s="691"/>
      <c r="AD239" s="691"/>
      <c r="AE239" s="691"/>
      <c r="AF239" s="692"/>
      <c r="AG239" s="627"/>
      <c r="AH239" s="628"/>
      <c r="AI239" s="628"/>
      <c r="AJ239" s="628"/>
      <c r="AK239" s="628"/>
      <c r="AL239" s="628"/>
      <c r="AM239" s="629"/>
      <c r="AN239" s="673"/>
      <c r="AO239" s="674"/>
      <c r="AP239" s="674"/>
      <c r="AQ239" s="674"/>
      <c r="AR239" s="674"/>
      <c r="AS239" s="674"/>
      <c r="AT239" s="675"/>
      <c r="AU239" s="395">
        <f>AG239*AN239</f>
        <v>0</v>
      </c>
      <c r="AV239" s="396"/>
      <c r="AW239" s="396"/>
      <c r="AX239" s="396"/>
      <c r="AY239" s="396"/>
      <c r="AZ239" s="397"/>
      <c r="BA239" s="359"/>
      <c r="BB239" s="360"/>
      <c r="BC239" s="360"/>
      <c r="BD239" s="360"/>
      <c r="BE239" s="360"/>
      <c r="BF239" s="360"/>
    </row>
    <row r="240" spans="1:71" ht="15" customHeight="1">
      <c r="B240" s="5"/>
      <c r="C240" s="45"/>
      <c r="D240" s="699"/>
      <c r="E240" s="700"/>
      <c r="F240" s="700"/>
      <c r="G240" s="700"/>
      <c r="H240" s="700"/>
      <c r="I240" s="700"/>
      <c r="J240" s="700"/>
      <c r="K240" s="700"/>
      <c r="L240" s="700"/>
      <c r="M240" s="700"/>
      <c r="N240" s="700"/>
      <c r="O240" s="700"/>
      <c r="P240" s="700"/>
      <c r="Q240" s="700"/>
      <c r="R240" s="700"/>
      <c r="S240" s="700"/>
      <c r="T240" s="700"/>
      <c r="U240" s="700"/>
      <c r="V240" s="700"/>
      <c r="W240" s="700"/>
      <c r="X240" s="700"/>
      <c r="Y240" s="700"/>
      <c r="Z240" s="701"/>
      <c r="AA240" s="696"/>
      <c r="AB240" s="697"/>
      <c r="AC240" s="697"/>
      <c r="AD240" s="697"/>
      <c r="AE240" s="697"/>
      <c r="AF240" s="698"/>
      <c r="AG240" s="633"/>
      <c r="AH240" s="634"/>
      <c r="AI240" s="634"/>
      <c r="AJ240" s="634"/>
      <c r="AK240" s="634"/>
      <c r="AL240" s="634"/>
      <c r="AM240" s="635"/>
      <c r="AN240" s="679"/>
      <c r="AO240" s="680"/>
      <c r="AP240" s="680"/>
      <c r="AQ240" s="680"/>
      <c r="AR240" s="680"/>
      <c r="AS240" s="680"/>
      <c r="AT240" s="681"/>
      <c r="AU240" s="401"/>
      <c r="AV240" s="402"/>
      <c r="AW240" s="402"/>
      <c r="AX240" s="402"/>
      <c r="AY240" s="402"/>
      <c r="AZ240" s="403"/>
      <c r="BA240" s="359"/>
      <c r="BB240" s="360"/>
      <c r="BC240" s="360"/>
      <c r="BD240" s="360"/>
      <c r="BE240" s="360"/>
      <c r="BF240" s="360"/>
    </row>
    <row r="241" spans="1:71" ht="15" customHeight="1">
      <c r="D241" s="14" t="s">
        <v>190</v>
      </c>
    </row>
    <row r="242" spans="1:71" ht="7.5" customHeight="1"/>
    <row r="243" spans="1:71" ht="15" customHeight="1">
      <c r="A243" s="2" t="s">
        <v>191</v>
      </c>
    </row>
    <row r="244" spans="1:71" ht="15" customHeight="1">
      <c r="A244" s="173" t="s">
        <v>192</v>
      </c>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BR244" s="50"/>
      <c r="BS244" s="50"/>
    </row>
    <row r="245" spans="1:71" ht="15" customHeight="1">
      <c r="C245" s="2" t="s">
        <v>193</v>
      </c>
      <c r="BR245" s="50"/>
      <c r="BS245" s="50"/>
    </row>
    <row r="246" spans="1:71" ht="15" customHeight="1">
      <c r="B246" s="5"/>
      <c r="C246" s="45"/>
      <c r="D246" s="226" t="s">
        <v>92</v>
      </c>
      <c r="E246" s="99"/>
      <c r="F246" s="99"/>
      <c r="G246" s="99"/>
      <c r="H246" s="99"/>
      <c r="I246" s="99"/>
      <c r="J246" s="100"/>
      <c r="K246" s="98" t="s">
        <v>93</v>
      </c>
      <c r="L246" s="99"/>
      <c r="M246" s="99"/>
      <c r="N246" s="99"/>
      <c r="O246" s="99"/>
      <c r="P246" s="99"/>
      <c r="Q246" s="99"/>
      <c r="R246" s="99"/>
      <c r="S246" s="99"/>
      <c r="T246" s="99"/>
      <c r="U246" s="99"/>
      <c r="V246" s="99"/>
      <c r="W246" s="99"/>
      <c r="X246" s="99"/>
      <c r="Y246" s="99"/>
      <c r="Z246" s="100"/>
      <c r="AA246" s="416" t="s">
        <v>94</v>
      </c>
      <c r="AB246" s="417"/>
      <c r="AC246" s="417"/>
      <c r="AD246" s="417"/>
      <c r="AE246" s="417"/>
      <c r="AF246" s="418"/>
      <c r="AG246" s="639" t="s">
        <v>95</v>
      </c>
      <c r="AH246" s="232"/>
      <c r="AI246" s="232"/>
      <c r="AJ246" s="232"/>
      <c r="AK246" s="232"/>
      <c r="AL246" s="232"/>
      <c r="AM246" s="227"/>
      <c r="AN246" s="611" t="s">
        <v>138</v>
      </c>
      <c r="AO246" s="611"/>
      <c r="AP246" s="611"/>
      <c r="AQ246" s="611"/>
      <c r="AR246" s="611"/>
      <c r="AS246" s="611"/>
      <c r="AT246" s="611"/>
      <c r="AU246" s="612" t="s">
        <v>176</v>
      </c>
      <c r="AV246" s="612"/>
      <c r="AW246" s="612"/>
      <c r="AX246" s="612"/>
      <c r="AY246" s="612"/>
      <c r="AZ246" s="612"/>
      <c r="BA246" s="359"/>
      <c r="BB246" s="360"/>
      <c r="BC246" s="360"/>
      <c r="BD246" s="360"/>
      <c r="BE246" s="360"/>
      <c r="BF246" s="360"/>
    </row>
    <row r="247" spans="1:71" ht="15" customHeight="1">
      <c r="B247" s="5"/>
      <c r="C247" s="45"/>
      <c r="D247" s="162"/>
      <c r="E247" s="163"/>
      <c r="F247" s="163"/>
      <c r="G247" s="163"/>
      <c r="H247" s="163"/>
      <c r="I247" s="163"/>
      <c r="J247" s="242"/>
      <c r="K247" s="162"/>
      <c r="L247" s="163"/>
      <c r="M247" s="163"/>
      <c r="N247" s="163"/>
      <c r="O247" s="163"/>
      <c r="P247" s="163"/>
      <c r="Q247" s="163"/>
      <c r="R247" s="163"/>
      <c r="S247" s="163"/>
      <c r="T247" s="163"/>
      <c r="U247" s="163"/>
      <c r="V247" s="163"/>
      <c r="W247" s="163"/>
      <c r="X247" s="163"/>
      <c r="Y247" s="163"/>
      <c r="Z247" s="242"/>
      <c r="AA247" s="419"/>
      <c r="AB247" s="420"/>
      <c r="AC247" s="420"/>
      <c r="AD247" s="420"/>
      <c r="AE247" s="420"/>
      <c r="AF247" s="421"/>
      <c r="AG247" s="228"/>
      <c r="AH247" s="233"/>
      <c r="AI247" s="233"/>
      <c r="AJ247" s="233"/>
      <c r="AK247" s="233"/>
      <c r="AL247" s="233"/>
      <c r="AM247" s="229"/>
      <c r="AN247" s="611"/>
      <c r="AO247" s="611"/>
      <c r="AP247" s="611"/>
      <c r="AQ247" s="611"/>
      <c r="AR247" s="611"/>
      <c r="AS247" s="611"/>
      <c r="AT247" s="611"/>
      <c r="AU247" s="612"/>
      <c r="AV247" s="612"/>
      <c r="AW247" s="612"/>
      <c r="AX247" s="612"/>
      <c r="AY247" s="612"/>
      <c r="AZ247" s="612"/>
      <c r="BA247" s="359"/>
      <c r="BB247" s="360"/>
      <c r="BC247" s="360"/>
      <c r="BD247" s="360"/>
      <c r="BE247" s="360"/>
      <c r="BF247" s="360"/>
    </row>
    <row r="248" spans="1:71" ht="15" customHeight="1">
      <c r="B248" s="5"/>
      <c r="C248" s="45"/>
      <c r="D248" s="101"/>
      <c r="E248" s="102"/>
      <c r="F248" s="102"/>
      <c r="G248" s="102"/>
      <c r="H248" s="102"/>
      <c r="I248" s="102"/>
      <c r="J248" s="103"/>
      <c r="K248" s="101"/>
      <c r="L248" s="102"/>
      <c r="M248" s="102"/>
      <c r="N248" s="102"/>
      <c r="O248" s="102"/>
      <c r="P248" s="102"/>
      <c r="Q248" s="102"/>
      <c r="R248" s="102"/>
      <c r="S248" s="102"/>
      <c r="T248" s="102"/>
      <c r="U248" s="102"/>
      <c r="V248" s="102"/>
      <c r="W248" s="102"/>
      <c r="X248" s="102"/>
      <c r="Y248" s="102"/>
      <c r="Z248" s="103"/>
      <c r="AA248" s="422"/>
      <c r="AB248" s="423"/>
      <c r="AC248" s="423"/>
      <c r="AD248" s="423"/>
      <c r="AE248" s="423"/>
      <c r="AF248" s="424"/>
      <c r="AG248" s="349"/>
      <c r="AH248" s="640"/>
      <c r="AI248" s="640"/>
      <c r="AJ248" s="640"/>
      <c r="AK248" s="640"/>
      <c r="AL248" s="640"/>
      <c r="AM248" s="641"/>
      <c r="AN248" s="611"/>
      <c r="AO248" s="611"/>
      <c r="AP248" s="611"/>
      <c r="AQ248" s="611"/>
      <c r="AR248" s="611"/>
      <c r="AS248" s="611"/>
      <c r="AT248" s="611"/>
      <c r="AU248" s="612"/>
      <c r="AV248" s="612"/>
      <c r="AW248" s="612"/>
      <c r="AX248" s="612"/>
      <c r="AY248" s="612"/>
      <c r="AZ248" s="612"/>
      <c r="BA248" s="359"/>
      <c r="BB248" s="360"/>
      <c r="BC248" s="360"/>
      <c r="BD248" s="360"/>
      <c r="BE248" s="360"/>
      <c r="BF248" s="360"/>
    </row>
    <row r="249" spans="1:71" ht="15" customHeight="1">
      <c r="B249" s="5"/>
      <c r="C249" s="45"/>
      <c r="D249" s="507"/>
      <c r="E249" s="508"/>
      <c r="F249" s="508"/>
      <c r="G249" s="508"/>
      <c r="H249" s="508"/>
      <c r="I249" s="508"/>
      <c r="J249" s="509"/>
      <c r="K249" s="621"/>
      <c r="L249" s="622"/>
      <c r="M249" s="622"/>
      <c r="N249" s="622"/>
      <c r="O249" s="622"/>
      <c r="P249" s="622"/>
      <c r="Q249" s="622"/>
      <c r="R249" s="622"/>
      <c r="S249" s="622"/>
      <c r="T249" s="622"/>
      <c r="U249" s="622"/>
      <c r="V249" s="622"/>
      <c r="W249" s="622"/>
      <c r="X249" s="622"/>
      <c r="Y249" s="622"/>
      <c r="Z249" s="623"/>
      <c r="AA249" s="376"/>
      <c r="AB249" s="377"/>
      <c r="AC249" s="377"/>
      <c r="AD249" s="377"/>
      <c r="AE249" s="377"/>
      <c r="AF249" s="378"/>
      <c r="AG249" s="627"/>
      <c r="AH249" s="628"/>
      <c r="AI249" s="628"/>
      <c r="AJ249" s="628"/>
      <c r="AK249" s="628"/>
      <c r="AL249" s="628"/>
      <c r="AM249" s="629"/>
      <c r="AN249" s="673"/>
      <c r="AO249" s="674"/>
      <c r="AP249" s="674"/>
      <c r="AQ249" s="674"/>
      <c r="AR249" s="674"/>
      <c r="AS249" s="674"/>
      <c r="AT249" s="675"/>
      <c r="AU249" s="395">
        <f>AG249*AN249</f>
        <v>0</v>
      </c>
      <c r="AV249" s="396"/>
      <c r="AW249" s="396"/>
      <c r="AX249" s="396"/>
      <c r="AY249" s="396"/>
      <c r="AZ249" s="397"/>
      <c r="BA249" s="359"/>
      <c r="BB249" s="360"/>
      <c r="BC249" s="360"/>
      <c r="BD249" s="360"/>
      <c r="BE249" s="360"/>
      <c r="BF249" s="360"/>
    </row>
    <row r="250" spans="1:71" ht="15" customHeight="1">
      <c r="B250" s="5"/>
      <c r="C250" s="45"/>
      <c r="D250" s="490"/>
      <c r="E250" s="491"/>
      <c r="F250" s="491"/>
      <c r="G250" s="491"/>
      <c r="H250" s="491"/>
      <c r="I250" s="491"/>
      <c r="J250" s="492"/>
      <c r="K250" s="624"/>
      <c r="L250" s="625"/>
      <c r="M250" s="625"/>
      <c r="N250" s="625"/>
      <c r="O250" s="625"/>
      <c r="P250" s="625"/>
      <c r="Q250" s="625"/>
      <c r="R250" s="625"/>
      <c r="S250" s="625"/>
      <c r="T250" s="625"/>
      <c r="U250" s="625"/>
      <c r="V250" s="625"/>
      <c r="W250" s="625"/>
      <c r="X250" s="625"/>
      <c r="Y250" s="625"/>
      <c r="Z250" s="626"/>
      <c r="AA250" s="379"/>
      <c r="AB250" s="380"/>
      <c r="AC250" s="380"/>
      <c r="AD250" s="380"/>
      <c r="AE250" s="380"/>
      <c r="AF250" s="381"/>
      <c r="AG250" s="630"/>
      <c r="AH250" s="631"/>
      <c r="AI250" s="631"/>
      <c r="AJ250" s="631"/>
      <c r="AK250" s="631"/>
      <c r="AL250" s="631"/>
      <c r="AM250" s="632"/>
      <c r="AN250" s="676"/>
      <c r="AO250" s="677"/>
      <c r="AP250" s="677"/>
      <c r="AQ250" s="677"/>
      <c r="AR250" s="677"/>
      <c r="AS250" s="677"/>
      <c r="AT250" s="678"/>
      <c r="AU250" s="398"/>
      <c r="AV250" s="399"/>
      <c r="AW250" s="399"/>
      <c r="AX250" s="399"/>
      <c r="AY250" s="399"/>
      <c r="AZ250" s="400"/>
      <c r="BA250" s="359"/>
      <c r="BB250" s="360"/>
      <c r="BC250" s="360"/>
      <c r="BD250" s="360"/>
      <c r="BE250" s="360"/>
      <c r="BF250" s="360"/>
    </row>
    <row r="251" spans="1:71" ht="15" customHeight="1">
      <c r="B251" s="5"/>
      <c r="C251" s="45"/>
      <c r="D251" s="493"/>
      <c r="E251" s="494"/>
      <c r="F251" s="494"/>
      <c r="G251" s="494"/>
      <c r="H251" s="494"/>
      <c r="I251" s="494"/>
      <c r="J251" s="495"/>
      <c r="K251" s="591" t="s">
        <v>208</v>
      </c>
      <c r="L251" s="592"/>
      <c r="M251" s="592"/>
      <c r="N251" s="592"/>
      <c r="O251" s="592"/>
      <c r="P251" s="592"/>
      <c r="Q251" s="592"/>
      <c r="R251" s="592"/>
      <c r="S251" s="592"/>
      <c r="T251" s="592"/>
      <c r="U251" s="592"/>
      <c r="V251" s="592"/>
      <c r="W251" s="592"/>
      <c r="X251" s="592"/>
      <c r="Y251" s="592"/>
      <c r="Z251" s="593"/>
      <c r="AA251" s="382"/>
      <c r="AB251" s="383"/>
      <c r="AC251" s="383"/>
      <c r="AD251" s="383"/>
      <c r="AE251" s="383"/>
      <c r="AF251" s="384"/>
      <c r="AG251" s="633"/>
      <c r="AH251" s="634"/>
      <c r="AI251" s="634"/>
      <c r="AJ251" s="634"/>
      <c r="AK251" s="634"/>
      <c r="AL251" s="634"/>
      <c r="AM251" s="635"/>
      <c r="AN251" s="679"/>
      <c r="AO251" s="680"/>
      <c r="AP251" s="680"/>
      <c r="AQ251" s="680"/>
      <c r="AR251" s="680"/>
      <c r="AS251" s="680"/>
      <c r="AT251" s="681"/>
      <c r="AU251" s="401"/>
      <c r="AV251" s="402"/>
      <c r="AW251" s="402"/>
      <c r="AX251" s="402"/>
      <c r="AY251" s="402"/>
      <c r="AZ251" s="403"/>
      <c r="BA251" s="359"/>
      <c r="BB251" s="360"/>
      <c r="BC251" s="360"/>
      <c r="BD251" s="360"/>
      <c r="BE251" s="360"/>
      <c r="BF251" s="360"/>
    </row>
    <row r="252" spans="1:71" ht="15" customHeight="1">
      <c r="C252" s="2" t="s">
        <v>195</v>
      </c>
      <c r="BR252" s="50"/>
      <c r="BS252" s="50"/>
    </row>
    <row r="253" spans="1:71" ht="15" customHeight="1">
      <c r="B253" s="5"/>
      <c r="C253" s="45"/>
      <c r="D253" s="226" t="s">
        <v>92</v>
      </c>
      <c r="E253" s="99"/>
      <c r="F253" s="99"/>
      <c r="G253" s="99"/>
      <c r="H253" s="99"/>
      <c r="I253" s="99"/>
      <c r="J253" s="100"/>
      <c r="K253" s="98" t="s">
        <v>93</v>
      </c>
      <c r="L253" s="99"/>
      <c r="M253" s="99"/>
      <c r="N253" s="99"/>
      <c r="O253" s="99"/>
      <c r="P253" s="99"/>
      <c r="Q253" s="99"/>
      <c r="R253" s="99"/>
      <c r="S253" s="99"/>
      <c r="T253" s="99"/>
      <c r="U253" s="99"/>
      <c r="V253" s="99"/>
      <c r="W253" s="99"/>
      <c r="X253" s="99"/>
      <c r="Y253" s="99"/>
      <c r="Z253" s="100"/>
      <c r="AA253" s="416" t="s">
        <v>145</v>
      </c>
      <c r="AB253" s="417"/>
      <c r="AC253" s="417"/>
      <c r="AD253" s="417"/>
      <c r="AE253" s="417"/>
      <c r="AF253" s="418"/>
      <c r="AG253" s="639" t="s">
        <v>95</v>
      </c>
      <c r="AH253" s="232"/>
      <c r="AI253" s="232"/>
      <c r="AJ253" s="232"/>
      <c r="AK253" s="232"/>
      <c r="AL253" s="232"/>
      <c r="AM253" s="227"/>
      <c r="AN253" s="611" t="s">
        <v>138</v>
      </c>
      <c r="AO253" s="611"/>
      <c r="AP253" s="611"/>
      <c r="AQ253" s="611"/>
      <c r="AR253" s="611"/>
      <c r="AS253" s="611"/>
      <c r="AT253" s="611"/>
      <c r="AU253" s="612" t="s">
        <v>139</v>
      </c>
      <c r="AV253" s="612"/>
      <c r="AW253" s="612"/>
      <c r="AX253" s="612"/>
      <c r="AY253" s="612"/>
      <c r="AZ253" s="612"/>
      <c r="BA253" s="359"/>
      <c r="BB253" s="360"/>
      <c r="BC253" s="360"/>
      <c r="BD253" s="360"/>
      <c r="BE253" s="360"/>
      <c r="BF253" s="360"/>
    </row>
    <row r="254" spans="1:71" ht="15" customHeight="1">
      <c r="B254" s="5"/>
      <c r="C254" s="45"/>
      <c r="D254" s="162"/>
      <c r="E254" s="163"/>
      <c r="F254" s="163"/>
      <c r="G254" s="163"/>
      <c r="H254" s="163"/>
      <c r="I254" s="163"/>
      <c r="J254" s="242"/>
      <c r="K254" s="162"/>
      <c r="L254" s="163"/>
      <c r="M254" s="163"/>
      <c r="N254" s="163"/>
      <c r="O254" s="163"/>
      <c r="P254" s="163"/>
      <c r="Q254" s="163"/>
      <c r="R254" s="163"/>
      <c r="S254" s="163"/>
      <c r="T254" s="163"/>
      <c r="U254" s="163"/>
      <c r="V254" s="163"/>
      <c r="W254" s="163"/>
      <c r="X254" s="163"/>
      <c r="Y254" s="163"/>
      <c r="Z254" s="242"/>
      <c r="AA254" s="419"/>
      <c r="AB254" s="420"/>
      <c r="AC254" s="420"/>
      <c r="AD254" s="420"/>
      <c r="AE254" s="420"/>
      <c r="AF254" s="421"/>
      <c r="AG254" s="228"/>
      <c r="AH254" s="233"/>
      <c r="AI254" s="233"/>
      <c r="AJ254" s="233"/>
      <c r="AK254" s="233"/>
      <c r="AL254" s="233"/>
      <c r="AM254" s="229"/>
      <c r="AN254" s="611"/>
      <c r="AO254" s="611"/>
      <c r="AP254" s="611"/>
      <c r="AQ254" s="611"/>
      <c r="AR254" s="611"/>
      <c r="AS254" s="611"/>
      <c r="AT254" s="611"/>
      <c r="AU254" s="612"/>
      <c r="AV254" s="612"/>
      <c r="AW254" s="612"/>
      <c r="AX254" s="612"/>
      <c r="AY254" s="612"/>
      <c r="AZ254" s="612"/>
      <c r="BA254" s="359"/>
      <c r="BB254" s="360"/>
      <c r="BC254" s="360"/>
      <c r="BD254" s="360"/>
      <c r="BE254" s="360"/>
      <c r="BF254" s="360"/>
    </row>
    <row r="255" spans="1:71" ht="15" customHeight="1">
      <c r="B255" s="5"/>
      <c r="C255" s="45"/>
      <c r="D255" s="101"/>
      <c r="E255" s="102"/>
      <c r="F255" s="102"/>
      <c r="G255" s="102"/>
      <c r="H255" s="102"/>
      <c r="I255" s="102"/>
      <c r="J255" s="103"/>
      <c r="K255" s="101"/>
      <c r="L255" s="102"/>
      <c r="M255" s="102"/>
      <c r="N255" s="102"/>
      <c r="O255" s="102"/>
      <c r="P255" s="102"/>
      <c r="Q255" s="102"/>
      <c r="R255" s="102"/>
      <c r="S255" s="102"/>
      <c r="T255" s="102"/>
      <c r="U255" s="102"/>
      <c r="V255" s="102"/>
      <c r="W255" s="102"/>
      <c r="X255" s="102"/>
      <c r="Y255" s="102"/>
      <c r="Z255" s="103"/>
      <c r="AA255" s="422"/>
      <c r="AB255" s="423"/>
      <c r="AC255" s="423"/>
      <c r="AD255" s="423"/>
      <c r="AE255" s="423"/>
      <c r="AF255" s="424"/>
      <c r="AG255" s="349"/>
      <c r="AH255" s="640"/>
      <c r="AI255" s="640"/>
      <c r="AJ255" s="640"/>
      <c r="AK255" s="640"/>
      <c r="AL255" s="640"/>
      <c r="AM255" s="641"/>
      <c r="AN255" s="611"/>
      <c r="AO255" s="611"/>
      <c r="AP255" s="611"/>
      <c r="AQ255" s="611"/>
      <c r="AR255" s="611"/>
      <c r="AS255" s="611"/>
      <c r="AT255" s="611"/>
      <c r="AU255" s="612"/>
      <c r="AV255" s="612"/>
      <c r="AW255" s="612"/>
      <c r="AX255" s="612"/>
      <c r="AY255" s="612"/>
      <c r="AZ255" s="612"/>
      <c r="BA255" s="359"/>
      <c r="BB255" s="360"/>
      <c r="BC255" s="360"/>
      <c r="BD255" s="360"/>
      <c r="BE255" s="360"/>
      <c r="BF255" s="360"/>
    </row>
    <row r="256" spans="1:71" ht="15" customHeight="1">
      <c r="B256" s="5"/>
      <c r="C256" s="45"/>
      <c r="D256" s="507"/>
      <c r="E256" s="508"/>
      <c r="F256" s="508"/>
      <c r="G256" s="508"/>
      <c r="H256" s="508"/>
      <c r="I256" s="508"/>
      <c r="J256" s="509"/>
      <c r="K256" s="621"/>
      <c r="L256" s="622"/>
      <c r="M256" s="622"/>
      <c r="N256" s="622"/>
      <c r="O256" s="622"/>
      <c r="P256" s="622"/>
      <c r="Q256" s="622"/>
      <c r="R256" s="622"/>
      <c r="S256" s="622"/>
      <c r="T256" s="622"/>
      <c r="U256" s="622"/>
      <c r="V256" s="622"/>
      <c r="W256" s="622"/>
      <c r="X256" s="622"/>
      <c r="Y256" s="622"/>
      <c r="Z256" s="623"/>
      <c r="AA256" s="376"/>
      <c r="AB256" s="377"/>
      <c r="AC256" s="377"/>
      <c r="AD256" s="377"/>
      <c r="AE256" s="377"/>
      <c r="AF256" s="378"/>
      <c r="AG256" s="627"/>
      <c r="AH256" s="628"/>
      <c r="AI256" s="628"/>
      <c r="AJ256" s="628"/>
      <c r="AK256" s="628"/>
      <c r="AL256" s="628"/>
      <c r="AM256" s="629"/>
      <c r="AN256" s="673"/>
      <c r="AO256" s="674"/>
      <c r="AP256" s="674"/>
      <c r="AQ256" s="674"/>
      <c r="AR256" s="674"/>
      <c r="AS256" s="674"/>
      <c r="AT256" s="675"/>
      <c r="AU256" s="395">
        <f>AG256*AN256</f>
        <v>0</v>
      </c>
      <c r="AV256" s="396"/>
      <c r="AW256" s="396"/>
      <c r="AX256" s="396"/>
      <c r="AY256" s="396"/>
      <c r="AZ256" s="397"/>
      <c r="BA256" s="359"/>
      <c r="BB256" s="360"/>
      <c r="BC256" s="360"/>
      <c r="BD256" s="360"/>
      <c r="BE256" s="360"/>
      <c r="BF256" s="360"/>
    </row>
    <row r="257" spans="1:71" ht="15" customHeight="1">
      <c r="B257" s="5"/>
      <c r="C257" s="45"/>
      <c r="D257" s="490"/>
      <c r="E257" s="491"/>
      <c r="F257" s="491"/>
      <c r="G257" s="491"/>
      <c r="H257" s="491"/>
      <c r="I257" s="491"/>
      <c r="J257" s="492"/>
      <c r="K257" s="624"/>
      <c r="L257" s="625"/>
      <c r="M257" s="625"/>
      <c r="N257" s="625"/>
      <c r="O257" s="625"/>
      <c r="P257" s="625"/>
      <c r="Q257" s="625"/>
      <c r="R257" s="625"/>
      <c r="S257" s="625"/>
      <c r="T257" s="625"/>
      <c r="U257" s="625"/>
      <c r="V257" s="625"/>
      <c r="W257" s="625"/>
      <c r="X257" s="625"/>
      <c r="Y257" s="625"/>
      <c r="Z257" s="626"/>
      <c r="AA257" s="379"/>
      <c r="AB257" s="380"/>
      <c r="AC257" s="380"/>
      <c r="AD257" s="380"/>
      <c r="AE257" s="380"/>
      <c r="AF257" s="381"/>
      <c r="AG257" s="630"/>
      <c r="AH257" s="631"/>
      <c r="AI257" s="631"/>
      <c r="AJ257" s="631"/>
      <c r="AK257" s="631"/>
      <c r="AL257" s="631"/>
      <c r="AM257" s="632"/>
      <c r="AN257" s="676"/>
      <c r="AO257" s="677"/>
      <c r="AP257" s="677"/>
      <c r="AQ257" s="677"/>
      <c r="AR257" s="677"/>
      <c r="AS257" s="677"/>
      <c r="AT257" s="678"/>
      <c r="AU257" s="398"/>
      <c r="AV257" s="399"/>
      <c r="AW257" s="399"/>
      <c r="AX257" s="399"/>
      <c r="AY257" s="399"/>
      <c r="AZ257" s="400"/>
      <c r="BA257" s="359"/>
      <c r="BB257" s="360"/>
      <c r="BC257" s="360"/>
      <c r="BD257" s="360"/>
      <c r="BE257" s="360"/>
      <c r="BF257" s="360"/>
    </row>
    <row r="258" spans="1:71" ht="15" customHeight="1">
      <c r="B258" s="5"/>
      <c r="C258" s="45"/>
      <c r="D258" s="493"/>
      <c r="E258" s="494"/>
      <c r="F258" s="494"/>
      <c r="G258" s="494"/>
      <c r="H258" s="494"/>
      <c r="I258" s="494"/>
      <c r="J258" s="495"/>
      <c r="K258" s="591" t="s">
        <v>208</v>
      </c>
      <c r="L258" s="592"/>
      <c r="M258" s="592"/>
      <c r="N258" s="592"/>
      <c r="O258" s="592"/>
      <c r="P258" s="592"/>
      <c r="Q258" s="592"/>
      <c r="R258" s="592"/>
      <c r="S258" s="592"/>
      <c r="T258" s="592"/>
      <c r="U258" s="592"/>
      <c r="V258" s="592"/>
      <c r="W258" s="592"/>
      <c r="X258" s="592"/>
      <c r="Y258" s="592"/>
      <c r="Z258" s="593"/>
      <c r="AA258" s="382"/>
      <c r="AB258" s="383"/>
      <c r="AC258" s="383"/>
      <c r="AD258" s="383"/>
      <c r="AE258" s="383"/>
      <c r="AF258" s="384"/>
      <c r="AG258" s="633"/>
      <c r="AH258" s="634"/>
      <c r="AI258" s="634"/>
      <c r="AJ258" s="634"/>
      <c r="AK258" s="634"/>
      <c r="AL258" s="634"/>
      <c r="AM258" s="635"/>
      <c r="AN258" s="679"/>
      <c r="AO258" s="680"/>
      <c r="AP258" s="680"/>
      <c r="AQ258" s="680"/>
      <c r="AR258" s="680"/>
      <c r="AS258" s="680"/>
      <c r="AT258" s="681"/>
      <c r="AU258" s="401"/>
      <c r="AV258" s="402"/>
      <c r="AW258" s="402"/>
      <c r="AX258" s="402"/>
      <c r="AY258" s="402"/>
      <c r="AZ258" s="403"/>
      <c r="BA258" s="359"/>
      <c r="BB258" s="360"/>
      <c r="BC258" s="360"/>
      <c r="BD258" s="360"/>
      <c r="BE258" s="360"/>
      <c r="BF258" s="360"/>
    </row>
    <row r="259" spans="1:71" ht="15" customHeight="1">
      <c r="D259" s="14" t="s">
        <v>190</v>
      </c>
    </row>
    <row r="260" spans="1:71" ht="7.5" customHeight="1"/>
    <row r="261" spans="1:71" ht="13.5" customHeight="1">
      <c r="A261" s="2" t="s">
        <v>197</v>
      </c>
    </row>
    <row r="262" spans="1:71" ht="13.5" customHeight="1">
      <c r="A262" s="173" t="s">
        <v>198</v>
      </c>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BR262" s="50"/>
      <c r="BS262" s="50"/>
    </row>
    <row r="263" spans="1:71" ht="13.5" customHeight="1">
      <c r="B263" s="40" t="s">
        <v>199</v>
      </c>
    </row>
    <row r="264" spans="1:71" ht="13.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row>
    <row r="265" spans="1:71" ht="13.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row>
    <row r="266" spans="1:71" ht="13.5" customHeight="1"/>
    <row r="267" spans="1:71" ht="15" customHeight="1">
      <c r="C267" s="88" t="s">
        <v>200</v>
      </c>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71" ht="12.75" customHeight="1">
      <c r="B268" s="5"/>
      <c r="C268" s="45"/>
      <c r="D268" s="98" t="s">
        <v>93</v>
      </c>
      <c r="E268" s="99"/>
      <c r="F268" s="99"/>
      <c r="G268" s="99"/>
      <c r="H268" s="99"/>
      <c r="I268" s="99"/>
      <c r="J268" s="99"/>
      <c r="K268" s="99"/>
      <c r="L268" s="99"/>
      <c r="M268" s="99"/>
      <c r="N268" s="99"/>
      <c r="O268" s="99"/>
      <c r="P268" s="99"/>
      <c r="Q268" s="99"/>
      <c r="R268" s="99"/>
      <c r="S268" s="99"/>
      <c r="T268" s="99"/>
      <c r="U268" s="99"/>
      <c r="V268" s="99"/>
      <c r="W268" s="99"/>
      <c r="X268" s="99"/>
      <c r="Y268" s="99"/>
      <c r="Z268" s="100"/>
      <c r="AA268" s="416" t="s">
        <v>94</v>
      </c>
      <c r="AB268" s="417"/>
      <c r="AC268" s="417"/>
      <c r="AD268" s="417"/>
      <c r="AE268" s="417"/>
      <c r="AF268" s="418"/>
      <c r="AG268" s="226" t="s">
        <v>137</v>
      </c>
      <c r="AH268" s="99"/>
      <c r="AI268" s="99"/>
      <c r="AJ268" s="99"/>
      <c r="AK268" s="99"/>
      <c r="AL268" s="99"/>
      <c r="AM268" s="100"/>
      <c r="AN268" s="702" t="s">
        <v>96</v>
      </c>
      <c r="AO268" s="702"/>
      <c r="AP268" s="702"/>
      <c r="AQ268" s="702"/>
      <c r="AR268" s="702"/>
      <c r="AS268" s="702"/>
      <c r="AT268" s="702"/>
      <c r="AU268" s="612" t="s">
        <v>97</v>
      </c>
      <c r="AV268" s="612"/>
      <c r="AW268" s="612"/>
      <c r="AX268" s="612"/>
      <c r="AY268" s="612"/>
      <c r="AZ268" s="612"/>
      <c r="BA268" s="359"/>
      <c r="BB268" s="360"/>
      <c r="BC268" s="360"/>
      <c r="BD268" s="360"/>
      <c r="BE268" s="360"/>
      <c r="BF268" s="360"/>
    </row>
    <row r="269" spans="1:71" ht="12.75" customHeight="1">
      <c r="B269" s="5"/>
      <c r="C269" s="45"/>
      <c r="D269" s="162"/>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242"/>
      <c r="AA269" s="419"/>
      <c r="AB269" s="420"/>
      <c r="AC269" s="420"/>
      <c r="AD269" s="420"/>
      <c r="AE269" s="420"/>
      <c r="AF269" s="421"/>
      <c r="AG269" s="162"/>
      <c r="AH269" s="163"/>
      <c r="AI269" s="163"/>
      <c r="AJ269" s="163"/>
      <c r="AK269" s="163"/>
      <c r="AL269" s="163"/>
      <c r="AM269" s="242"/>
      <c r="AN269" s="702"/>
      <c r="AO269" s="702"/>
      <c r="AP269" s="702"/>
      <c r="AQ269" s="702"/>
      <c r="AR269" s="702"/>
      <c r="AS269" s="702"/>
      <c r="AT269" s="702"/>
      <c r="AU269" s="612"/>
      <c r="AV269" s="612"/>
      <c r="AW269" s="612"/>
      <c r="AX269" s="612"/>
      <c r="AY269" s="612"/>
      <c r="AZ269" s="612"/>
      <c r="BA269" s="359"/>
      <c r="BB269" s="360"/>
      <c r="BC269" s="360"/>
      <c r="BD269" s="360"/>
      <c r="BE269" s="360"/>
      <c r="BF269" s="360"/>
    </row>
    <row r="270" spans="1:71" ht="12.75" customHeight="1">
      <c r="B270" s="5"/>
      <c r="C270" s="45"/>
      <c r="D270" s="101"/>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3"/>
      <c r="AA270" s="422"/>
      <c r="AB270" s="423"/>
      <c r="AC270" s="423"/>
      <c r="AD270" s="423"/>
      <c r="AE270" s="423"/>
      <c r="AF270" s="424"/>
      <c r="AG270" s="101"/>
      <c r="AH270" s="102"/>
      <c r="AI270" s="102"/>
      <c r="AJ270" s="102"/>
      <c r="AK270" s="102"/>
      <c r="AL270" s="102"/>
      <c r="AM270" s="103"/>
      <c r="AN270" s="702"/>
      <c r="AO270" s="702"/>
      <c r="AP270" s="702"/>
      <c r="AQ270" s="702"/>
      <c r="AR270" s="702"/>
      <c r="AS270" s="702"/>
      <c r="AT270" s="702"/>
      <c r="AU270" s="612"/>
      <c r="AV270" s="612"/>
      <c r="AW270" s="612"/>
      <c r="AX270" s="612"/>
      <c r="AY270" s="612"/>
      <c r="AZ270" s="612"/>
      <c r="BA270" s="359"/>
      <c r="BB270" s="360"/>
      <c r="BC270" s="360"/>
      <c r="BD270" s="360"/>
      <c r="BE270" s="360"/>
      <c r="BF270" s="360"/>
    </row>
    <row r="271" spans="1:71" ht="13.5" customHeight="1">
      <c r="B271" s="5"/>
      <c r="C271" s="45"/>
      <c r="D271" s="621"/>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3"/>
      <c r="AA271" s="376"/>
      <c r="AB271" s="691"/>
      <c r="AC271" s="691"/>
      <c r="AD271" s="691"/>
      <c r="AE271" s="691"/>
      <c r="AF271" s="692"/>
      <c r="AG271" s="627"/>
      <c r="AH271" s="628"/>
      <c r="AI271" s="628"/>
      <c r="AJ271" s="628"/>
      <c r="AK271" s="628"/>
      <c r="AL271" s="628"/>
      <c r="AM271" s="629"/>
      <c r="AN271" s="673"/>
      <c r="AO271" s="674"/>
      <c r="AP271" s="674"/>
      <c r="AQ271" s="674"/>
      <c r="AR271" s="674"/>
      <c r="AS271" s="674"/>
      <c r="AT271" s="675"/>
      <c r="AU271" s="395">
        <f>AG271*AN271</f>
        <v>0</v>
      </c>
      <c r="AV271" s="396"/>
      <c r="AW271" s="396"/>
      <c r="AX271" s="396"/>
      <c r="AY271" s="396"/>
      <c r="AZ271" s="397"/>
      <c r="BA271" s="359"/>
      <c r="BB271" s="360"/>
      <c r="BC271" s="360"/>
      <c r="BD271" s="360"/>
      <c r="BE271" s="360"/>
      <c r="BF271" s="360"/>
    </row>
    <row r="272" spans="1:71" ht="13.5" customHeight="1">
      <c r="B272" s="5"/>
      <c r="C272" s="45"/>
      <c r="D272" s="699"/>
      <c r="E272" s="700"/>
      <c r="F272" s="700"/>
      <c r="G272" s="700"/>
      <c r="H272" s="700"/>
      <c r="I272" s="700"/>
      <c r="J272" s="700"/>
      <c r="K272" s="700"/>
      <c r="L272" s="700"/>
      <c r="M272" s="700"/>
      <c r="N272" s="700"/>
      <c r="O272" s="700"/>
      <c r="P272" s="700"/>
      <c r="Q272" s="700"/>
      <c r="R272" s="700"/>
      <c r="S272" s="700"/>
      <c r="T272" s="700"/>
      <c r="U272" s="700"/>
      <c r="V272" s="700"/>
      <c r="W272" s="700"/>
      <c r="X272" s="700"/>
      <c r="Y272" s="700"/>
      <c r="Z272" s="701"/>
      <c r="AA272" s="696"/>
      <c r="AB272" s="697"/>
      <c r="AC272" s="697"/>
      <c r="AD272" s="697"/>
      <c r="AE272" s="697"/>
      <c r="AF272" s="698"/>
      <c r="AG272" s="633"/>
      <c r="AH272" s="634"/>
      <c r="AI272" s="634"/>
      <c r="AJ272" s="634"/>
      <c r="AK272" s="634"/>
      <c r="AL272" s="634"/>
      <c r="AM272" s="635"/>
      <c r="AN272" s="679"/>
      <c r="AO272" s="680"/>
      <c r="AP272" s="680"/>
      <c r="AQ272" s="680"/>
      <c r="AR272" s="680"/>
      <c r="AS272" s="680"/>
      <c r="AT272" s="681"/>
      <c r="AU272" s="401"/>
      <c r="AV272" s="402"/>
      <c r="AW272" s="402"/>
      <c r="AX272" s="402"/>
      <c r="AY272" s="402"/>
      <c r="AZ272" s="403"/>
      <c r="BA272" s="359"/>
      <c r="BB272" s="360"/>
      <c r="BC272" s="360"/>
      <c r="BD272" s="360"/>
      <c r="BE272" s="360"/>
      <c r="BF272" s="360"/>
    </row>
    <row r="273" spans="2:71" ht="13.5" customHeight="1">
      <c r="B273" s="5"/>
      <c r="C273" s="45"/>
      <c r="D273" s="621"/>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3"/>
      <c r="AA273" s="376"/>
      <c r="AB273" s="691"/>
      <c r="AC273" s="691"/>
      <c r="AD273" s="691"/>
      <c r="AE273" s="691"/>
      <c r="AF273" s="692"/>
      <c r="AG273" s="627"/>
      <c r="AH273" s="628"/>
      <c r="AI273" s="628"/>
      <c r="AJ273" s="628"/>
      <c r="AK273" s="628"/>
      <c r="AL273" s="628"/>
      <c r="AM273" s="629"/>
      <c r="AN273" s="673"/>
      <c r="AO273" s="674"/>
      <c r="AP273" s="674"/>
      <c r="AQ273" s="674"/>
      <c r="AR273" s="674"/>
      <c r="AS273" s="674"/>
      <c r="AT273" s="675"/>
      <c r="AU273" s="395">
        <f>AG273*AN273</f>
        <v>0</v>
      </c>
      <c r="AV273" s="396"/>
      <c r="AW273" s="396"/>
      <c r="AX273" s="396"/>
      <c r="AY273" s="396"/>
      <c r="AZ273" s="397"/>
      <c r="BA273" s="359"/>
      <c r="BB273" s="360"/>
      <c r="BC273" s="360"/>
      <c r="BD273" s="360"/>
      <c r="BE273" s="360"/>
      <c r="BF273" s="360"/>
    </row>
    <row r="274" spans="2:71" ht="13.5" customHeight="1">
      <c r="B274" s="5"/>
      <c r="C274" s="45"/>
      <c r="D274" s="699"/>
      <c r="E274" s="700"/>
      <c r="F274" s="700"/>
      <c r="G274" s="700"/>
      <c r="H274" s="700"/>
      <c r="I274" s="700"/>
      <c r="J274" s="700"/>
      <c r="K274" s="700"/>
      <c r="L274" s="700"/>
      <c r="M274" s="700"/>
      <c r="N274" s="700"/>
      <c r="O274" s="700"/>
      <c r="P274" s="700"/>
      <c r="Q274" s="700"/>
      <c r="R274" s="700"/>
      <c r="S274" s="700"/>
      <c r="T274" s="700"/>
      <c r="U274" s="700"/>
      <c r="V274" s="700"/>
      <c r="W274" s="700"/>
      <c r="X274" s="700"/>
      <c r="Y274" s="700"/>
      <c r="Z274" s="701"/>
      <c r="AA274" s="696"/>
      <c r="AB274" s="697"/>
      <c r="AC274" s="697"/>
      <c r="AD274" s="697"/>
      <c r="AE274" s="697"/>
      <c r="AF274" s="698"/>
      <c r="AG274" s="633"/>
      <c r="AH274" s="634"/>
      <c r="AI274" s="634"/>
      <c r="AJ274" s="634"/>
      <c r="AK274" s="634"/>
      <c r="AL274" s="634"/>
      <c r="AM274" s="635"/>
      <c r="AN274" s="679"/>
      <c r="AO274" s="680"/>
      <c r="AP274" s="680"/>
      <c r="AQ274" s="680"/>
      <c r="AR274" s="680"/>
      <c r="AS274" s="680"/>
      <c r="AT274" s="681"/>
      <c r="AU274" s="401"/>
      <c r="AV274" s="402"/>
      <c r="AW274" s="402"/>
      <c r="AX274" s="402"/>
      <c r="AY274" s="402"/>
      <c r="AZ274" s="403"/>
      <c r="BA274" s="359"/>
      <c r="BB274" s="360"/>
      <c r="BC274" s="360"/>
      <c r="BD274" s="360"/>
      <c r="BE274" s="360"/>
      <c r="BF274" s="360"/>
    </row>
    <row r="275" spans="2:71" ht="15" customHeight="1">
      <c r="B275" s="2" t="s">
        <v>202</v>
      </c>
      <c r="BR275" s="50"/>
      <c r="BS275" s="50"/>
    </row>
    <row r="276" spans="2:71" ht="12" customHeight="1">
      <c r="B276" s="5"/>
      <c r="C276" s="45"/>
      <c r="D276" s="98" t="s">
        <v>93</v>
      </c>
      <c r="E276" s="99"/>
      <c r="F276" s="99"/>
      <c r="G276" s="99"/>
      <c r="H276" s="99"/>
      <c r="I276" s="99"/>
      <c r="J276" s="99"/>
      <c r="K276" s="99"/>
      <c r="L276" s="99"/>
      <c r="M276" s="99"/>
      <c r="N276" s="99"/>
      <c r="O276" s="99"/>
      <c r="P276" s="99"/>
      <c r="Q276" s="99"/>
      <c r="R276" s="99"/>
      <c r="S276" s="99"/>
      <c r="T276" s="99"/>
      <c r="U276" s="99"/>
      <c r="V276" s="99"/>
      <c r="W276" s="99"/>
      <c r="X276" s="99"/>
      <c r="Y276" s="99"/>
      <c r="Z276" s="100"/>
      <c r="AA276" s="416" t="s">
        <v>94</v>
      </c>
      <c r="AB276" s="417"/>
      <c r="AC276" s="417"/>
      <c r="AD276" s="417"/>
      <c r="AE276" s="417"/>
      <c r="AF276" s="418"/>
      <c r="AG276" s="226" t="s">
        <v>95</v>
      </c>
      <c r="AH276" s="99"/>
      <c r="AI276" s="99"/>
      <c r="AJ276" s="99"/>
      <c r="AK276" s="99"/>
      <c r="AL276" s="99"/>
      <c r="AM276" s="100"/>
      <c r="AN276" s="702" t="s">
        <v>96</v>
      </c>
      <c r="AO276" s="702"/>
      <c r="AP276" s="702"/>
      <c r="AQ276" s="702"/>
      <c r="AR276" s="702"/>
      <c r="AS276" s="702"/>
      <c r="AT276" s="702"/>
      <c r="AU276" s="612" t="s">
        <v>139</v>
      </c>
      <c r="AV276" s="612"/>
      <c r="AW276" s="612"/>
      <c r="AX276" s="612"/>
      <c r="AY276" s="612"/>
      <c r="AZ276" s="612"/>
      <c r="BA276" s="359"/>
      <c r="BB276" s="360"/>
      <c r="BC276" s="360"/>
      <c r="BD276" s="360"/>
      <c r="BE276" s="360"/>
      <c r="BF276" s="360"/>
    </row>
    <row r="277" spans="2:71" ht="12" customHeight="1">
      <c r="B277" s="5"/>
      <c r="C277" s="45"/>
      <c r="D277" s="162"/>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242"/>
      <c r="AA277" s="419"/>
      <c r="AB277" s="420"/>
      <c r="AC277" s="420"/>
      <c r="AD277" s="420"/>
      <c r="AE277" s="420"/>
      <c r="AF277" s="421"/>
      <c r="AG277" s="162"/>
      <c r="AH277" s="163"/>
      <c r="AI277" s="163"/>
      <c r="AJ277" s="163"/>
      <c r="AK277" s="163"/>
      <c r="AL277" s="163"/>
      <c r="AM277" s="242"/>
      <c r="AN277" s="702"/>
      <c r="AO277" s="702"/>
      <c r="AP277" s="702"/>
      <c r="AQ277" s="702"/>
      <c r="AR277" s="702"/>
      <c r="AS277" s="702"/>
      <c r="AT277" s="702"/>
      <c r="AU277" s="612"/>
      <c r="AV277" s="612"/>
      <c r="AW277" s="612"/>
      <c r="AX277" s="612"/>
      <c r="AY277" s="612"/>
      <c r="AZ277" s="612"/>
      <c r="BA277" s="359"/>
      <c r="BB277" s="360"/>
      <c r="BC277" s="360"/>
      <c r="BD277" s="360"/>
      <c r="BE277" s="360"/>
      <c r="BF277" s="360"/>
    </row>
    <row r="278" spans="2:71" ht="12" customHeight="1">
      <c r="B278" s="5"/>
      <c r="C278" s="45"/>
      <c r="D278" s="101"/>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3"/>
      <c r="AA278" s="422"/>
      <c r="AB278" s="423"/>
      <c r="AC278" s="423"/>
      <c r="AD278" s="423"/>
      <c r="AE278" s="423"/>
      <c r="AF278" s="424"/>
      <c r="AG278" s="101"/>
      <c r="AH278" s="102"/>
      <c r="AI278" s="102"/>
      <c r="AJ278" s="102"/>
      <c r="AK278" s="102"/>
      <c r="AL278" s="102"/>
      <c r="AM278" s="103"/>
      <c r="AN278" s="702"/>
      <c r="AO278" s="702"/>
      <c r="AP278" s="702"/>
      <c r="AQ278" s="702"/>
      <c r="AR278" s="702"/>
      <c r="AS278" s="702"/>
      <c r="AT278" s="702"/>
      <c r="AU278" s="612"/>
      <c r="AV278" s="612"/>
      <c r="AW278" s="612"/>
      <c r="AX278" s="612"/>
      <c r="AY278" s="612"/>
      <c r="AZ278" s="612"/>
      <c r="BA278" s="359"/>
      <c r="BB278" s="360"/>
      <c r="BC278" s="360"/>
      <c r="BD278" s="360"/>
      <c r="BE278" s="360"/>
      <c r="BF278" s="360"/>
    </row>
    <row r="279" spans="2:71" ht="13.5" customHeight="1">
      <c r="B279" s="5"/>
      <c r="C279" s="45"/>
      <c r="D279" s="621"/>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3"/>
      <c r="AA279" s="376"/>
      <c r="AB279" s="691"/>
      <c r="AC279" s="691"/>
      <c r="AD279" s="691"/>
      <c r="AE279" s="691"/>
      <c r="AF279" s="692"/>
      <c r="AG279" s="627"/>
      <c r="AH279" s="628"/>
      <c r="AI279" s="628"/>
      <c r="AJ279" s="628"/>
      <c r="AK279" s="628"/>
      <c r="AL279" s="628"/>
      <c r="AM279" s="629"/>
      <c r="AN279" s="673"/>
      <c r="AO279" s="674"/>
      <c r="AP279" s="674"/>
      <c r="AQ279" s="674"/>
      <c r="AR279" s="674"/>
      <c r="AS279" s="674"/>
      <c r="AT279" s="675"/>
      <c r="AU279" s="395">
        <f>AG279*AN279</f>
        <v>0</v>
      </c>
      <c r="AV279" s="396"/>
      <c r="AW279" s="396"/>
      <c r="AX279" s="396"/>
      <c r="AY279" s="396"/>
      <c r="AZ279" s="397"/>
      <c r="BA279" s="359"/>
      <c r="BB279" s="360"/>
      <c r="BC279" s="360"/>
      <c r="BD279" s="360"/>
      <c r="BE279" s="360"/>
      <c r="BF279" s="360"/>
    </row>
    <row r="280" spans="2:71" ht="13.5" customHeight="1">
      <c r="B280" s="5"/>
      <c r="C280" s="45"/>
      <c r="D280" s="699"/>
      <c r="E280" s="700"/>
      <c r="F280" s="700"/>
      <c r="G280" s="700"/>
      <c r="H280" s="700"/>
      <c r="I280" s="700"/>
      <c r="J280" s="700"/>
      <c r="K280" s="700"/>
      <c r="L280" s="700"/>
      <c r="M280" s="700"/>
      <c r="N280" s="700"/>
      <c r="O280" s="700"/>
      <c r="P280" s="700"/>
      <c r="Q280" s="700"/>
      <c r="R280" s="700"/>
      <c r="S280" s="700"/>
      <c r="T280" s="700"/>
      <c r="U280" s="700"/>
      <c r="V280" s="700"/>
      <c r="W280" s="700"/>
      <c r="X280" s="700"/>
      <c r="Y280" s="700"/>
      <c r="Z280" s="701"/>
      <c r="AA280" s="696"/>
      <c r="AB280" s="697"/>
      <c r="AC280" s="697"/>
      <c r="AD280" s="697"/>
      <c r="AE280" s="697"/>
      <c r="AF280" s="698"/>
      <c r="AG280" s="633"/>
      <c r="AH280" s="634"/>
      <c r="AI280" s="634"/>
      <c r="AJ280" s="634"/>
      <c r="AK280" s="634"/>
      <c r="AL280" s="634"/>
      <c r="AM280" s="635"/>
      <c r="AN280" s="679"/>
      <c r="AO280" s="680"/>
      <c r="AP280" s="680"/>
      <c r="AQ280" s="680"/>
      <c r="AR280" s="680"/>
      <c r="AS280" s="680"/>
      <c r="AT280" s="681"/>
      <c r="AU280" s="401"/>
      <c r="AV280" s="402"/>
      <c r="AW280" s="402"/>
      <c r="AX280" s="402"/>
      <c r="AY280" s="402"/>
      <c r="AZ280" s="403"/>
      <c r="BA280" s="359"/>
      <c r="BB280" s="360"/>
      <c r="BC280" s="360"/>
      <c r="BD280" s="360"/>
      <c r="BE280" s="360"/>
      <c r="BF280" s="360"/>
    </row>
    <row r="281" spans="2:71" ht="15" customHeight="1">
      <c r="B281" s="2" t="s">
        <v>204</v>
      </c>
      <c r="BR281" s="50"/>
      <c r="BS281" s="50"/>
    </row>
    <row r="282" spans="2:71" ht="12" customHeight="1">
      <c r="B282" s="5"/>
      <c r="C282" s="45"/>
      <c r="D282" s="98" t="s">
        <v>93</v>
      </c>
      <c r="E282" s="99"/>
      <c r="F282" s="99"/>
      <c r="G282" s="99"/>
      <c r="H282" s="99"/>
      <c r="I282" s="99"/>
      <c r="J282" s="99"/>
      <c r="K282" s="99"/>
      <c r="L282" s="99"/>
      <c r="M282" s="99"/>
      <c r="N282" s="99"/>
      <c r="O282" s="99"/>
      <c r="P282" s="99"/>
      <c r="Q282" s="99"/>
      <c r="R282" s="99"/>
      <c r="S282" s="99"/>
      <c r="T282" s="99"/>
      <c r="U282" s="99"/>
      <c r="V282" s="99"/>
      <c r="W282" s="99"/>
      <c r="X282" s="99"/>
      <c r="Y282" s="99"/>
      <c r="Z282" s="100"/>
      <c r="AA282" s="416" t="s">
        <v>145</v>
      </c>
      <c r="AB282" s="417"/>
      <c r="AC282" s="417"/>
      <c r="AD282" s="417"/>
      <c r="AE282" s="417"/>
      <c r="AF282" s="418"/>
      <c r="AG282" s="226" t="s">
        <v>137</v>
      </c>
      <c r="AH282" s="99"/>
      <c r="AI282" s="99"/>
      <c r="AJ282" s="99"/>
      <c r="AK282" s="99"/>
      <c r="AL282" s="99"/>
      <c r="AM282" s="100"/>
      <c r="AN282" s="702" t="s">
        <v>138</v>
      </c>
      <c r="AO282" s="702"/>
      <c r="AP282" s="702"/>
      <c r="AQ282" s="702"/>
      <c r="AR282" s="702"/>
      <c r="AS282" s="702"/>
      <c r="AT282" s="702"/>
      <c r="AU282" s="612" t="s">
        <v>97</v>
      </c>
      <c r="AV282" s="612"/>
      <c r="AW282" s="612"/>
      <c r="AX282" s="612"/>
      <c r="AY282" s="612"/>
      <c r="AZ282" s="612"/>
      <c r="BA282" s="359"/>
      <c r="BB282" s="360"/>
      <c r="BC282" s="360"/>
      <c r="BD282" s="360"/>
      <c r="BE282" s="360"/>
      <c r="BF282" s="360"/>
    </row>
    <row r="283" spans="2:71" ht="12" customHeight="1">
      <c r="B283" s="5"/>
      <c r="C283" s="45"/>
      <c r="D283" s="162"/>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242"/>
      <c r="AA283" s="419"/>
      <c r="AB283" s="420"/>
      <c r="AC283" s="420"/>
      <c r="AD283" s="420"/>
      <c r="AE283" s="420"/>
      <c r="AF283" s="421"/>
      <c r="AG283" s="162"/>
      <c r="AH283" s="163"/>
      <c r="AI283" s="163"/>
      <c r="AJ283" s="163"/>
      <c r="AK283" s="163"/>
      <c r="AL283" s="163"/>
      <c r="AM283" s="242"/>
      <c r="AN283" s="702"/>
      <c r="AO283" s="702"/>
      <c r="AP283" s="702"/>
      <c r="AQ283" s="702"/>
      <c r="AR283" s="702"/>
      <c r="AS283" s="702"/>
      <c r="AT283" s="702"/>
      <c r="AU283" s="612"/>
      <c r="AV283" s="612"/>
      <c r="AW283" s="612"/>
      <c r="AX283" s="612"/>
      <c r="AY283" s="612"/>
      <c r="AZ283" s="612"/>
      <c r="BA283" s="359"/>
      <c r="BB283" s="360"/>
      <c r="BC283" s="360"/>
      <c r="BD283" s="360"/>
      <c r="BE283" s="360"/>
      <c r="BF283" s="360"/>
    </row>
    <row r="284" spans="2:71" ht="12" customHeight="1">
      <c r="B284" s="5"/>
      <c r="C284" s="45"/>
      <c r="D284" s="101"/>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3"/>
      <c r="AA284" s="422"/>
      <c r="AB284" s="423"/>
      <c r="AC284" s="423"/>
      <c r="AD284" s="423"/>
      <c r="AE284" s="423"/>
      <c r="AF284" s="424"/>
      <c r="AG284" s="101"/>
      <c r="AH284" s="102"/>
      <c r="AI284" s="102"/>
      <c r="AJ284" s="102"/>
      <c r="AK284" s="102"/>
      <c r="AL284" s="102"/>
      <c r="AM284" s="103"/>
      <c r="AN284" s="702"/>
      <c r="AO284" s="702"/>
      <c r="AP284" s="702"/>
      <c r="AQ284" s="702"/>
      <c r="AR284" s="702"/>
      <c r="AS284" s="702"/>
      <c r="AT284" s="702"/>
      <c r="AU284" s="612"/>
      <c r="AV284" s="612"/>
      <c r="AW284" s="612"/>
      <c r="AX284" s="612"/>
      <c r="AY284" s="612"/>
      <c r="AZ284" s="612"/>
      <c r="BA284" s="359"/>
      <c r="BB284" s="360"/>
      <c r="BC284" s="360"/>
      <c r="BD284" s="360"/>
      <c r="BE284" s="360"/>
      <c r="BF284" s="360"/>
    </row>
    <row r="285" spans="2:71" ht="13.5" customHeight="1">
      <c r="B285" s="5"/>
      <c r="C285" s="45"/>
      <c r="D285" s="621"/>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3"/>
      <c r="AA285" s="376"/>
      <c r="AB285" s="691"/>
      <c r="AC285" s="691"/>
      <c r="AD285" s="691"/>
      <c r="AE285" s="691"/>
      <c r="AF285" s="692"/>
      <c r="AG285" s="627"/>
      <c r="AH285" s="628"/>
      <c r="AI285" s="628"/>
      <c r="AJ285" s="628"/>
      <c r="AK285" s="628"/>
      <c r="AL285" s="628"/>
      <c r="AM285" s="629"/>
      <c r="AN285" s="673"/>
      <c r="AO285" s="674"/>
      <c r="AP285" s="674"/>
      <c r="AQ285" s="674"/>
      <c r="AR285" s="674"/>
      <c r="AS285" s="674"/>
      <c r="AT285" s="675"/>
      <c r="AU285" s="395">
        <f>AG285*AN285</f>
        <v>0</v>
      </c>
      <c r="AV285" s="396"/>
      <c r="AW285" s="396"/>
      <c r="AX285" s="396"/>
      <c r="AY285" s="396"/>
      <c r="AZ285" s="397"/>
      <c r="BA285" s="359"/>
      <c r="BB285" s="360"/>
      <c r="BC285" s="360"/>
      <c r="BD285" s="360"/>
      <c r="BE285" s="360"/>
      <c r="BF285" s="360"/>
    </row>
    <row r="286" spans="2:71" ht="13.5" customHeight="1">
      <c r="B286" s="5"/>
      <c r="C286" s="45"/>
      <c r="D286" s="699"/>
      <c r="E286" s="700"/>
      <c r="F286" s="700"/>
      <c r="G286" s="700"/>
      <c r="H286" s="700"/>
      <c r="I286" s="700"/>
      <c r="J286" s="700"/>
      <c r="K286" s="700"/>
      <c r="L286" s="700"/>
      <c r="M286" s="700"/>
      <c r="N286" s="700"/>
      <c r="O286" s="700"/>
      <c r="P286" s="700"/>
      <c r="Q286" s="700"/>
      <c r="R286" s="700"/>
      <c r="S286" s="700"/>
      <c r="T286" s="700"/>
      <c r="U286" s="700"/>
      <c r="V286" s="700"/>
      <c r="W286" s="700"/>
      <c r="X286" s="700"/>
      <c r="Y286" s="700"/>
      <c r="Z286" s="701"/>
      <c r="AA286" s="696"/>
      <c r="AB286" s="697"/>
      <c r="AC286" s="697"/>
      <c r="AD286" s="697"/>
      <c r="AE286" s="697"/>
      <c r="AF286" s="698"/>
      <c r="AG286" s="633"/>
      <c r="AH286" s="634"/>
      <c r="AI286" s="634"/>
      <c r="AJ286" s="634"/>
      <c r="AK286" s="634"/>
      <c r="AL286" s="634"/>
      <c r="AM286" s="635"/>
      <c r="AN286" s="679"/>
      <c r="AO286" s="680"/>
      <c r="AP286" s="680"/>
      <c r="AQ286" s="680"/>
      <c r="AR286" s="680"/>
      <c r="AS286" s="680"/>
      <c r="AT286" s="681"/>
      <c r="AU286" s="401"/>
      <c r="AV286" s="402"/>
      <c r="AW286" s="402"/>
      <c r="AX286" s="402"/>
      <c r="AY286" s="402"/>
      <c r="AZ286" s="403"/>
      <c r="BA286" s="359"/>
      <c r="BB286" s="360"/>
      <c r="BC286" s="360"/>
      <c r="BD286" s="360"/>
      <c r="BE286" s="360"/>
      <c r="BF286" s="360"/>
    </row>
    <row r="287" spans="2:71" ht="15" customHeight="1"/>
    <row r="288" spans="2:71"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sheetData>
  <sheetProtection formatCells="0" formatRows="0" insertRows="0" selectLockedCells="1"/>
  <mergeCells count="646">
    <mergeCell ref="AU285:AZ286"/>
    <mergeCell ref="D282:Z284"/>
    <mergeCell ref="AA282:AF284"/>
    <mergeCell ref="AG282:AM284"/>
    <mergeCell ref="AN282:AT284"/>
    <mergeCell ref="AU282:AZ284"/>
    <mergeCell ref="BA282:BF286"/>
    <mergeCell ref="D285:Z286"/>
    <mergeCell ref="AA285:AF286"/>
    <mergeCell ref="AG285:AM286"/>
    <mergeCell ref="AN285:AT286"/>
    <mergeCell ref="AG271:AM272"/>
    <mergeCell ref="AN271:AT272"/>
    <mergeCell ref="AU271:AZ272"/>
    <mergeCell ref="D273:Z274"/>
    <mergeCell ref="AA273:AF274"/>
    <mergeCell ref="AG273:AM274"/>
    <mergeCell ref="BA276:BF280"/>
    <mergeCell ref="D279:Z280"/>
    <mergeCell ref="AA279:AF280"/>
    <mergeCell ref="AG279:AM280"/>
    <mergeCell ref="AN279:AT280"/>
    <mergeCell ref="AU279:AZ280"/>
    <mergeCell ref="AN273:AT274"/>
    <mergeCell ref="AU273:AZ274"/>
    <mergeCell ref="D276:Z278"/>
    <mergeCell ref="AA276:AF278"/>
    <mergeCell ref="AG276:AM278"/>
    <mergeCell ref="AN276:AT278"/>
    <mergeCell ref="AU276:AZ278"/>
    <mergeCell ref="A262:AT262"/>
    <mergeCell ref="C267:Z267"/>
    <mergeCell ref="D268:Z270"/>
    <mergeCell ref="AA268:AF270"/>
    <mergeCell ref="AG268:AM270"/>
    <mergeCell ref="AN268:AT270"/>
    <mergeCell ref="BA253:BF258"/>
    <mergeCell ref="D256:J258"/>
    <mergeCell ref="K256:Z257"/>
    <mergeCell ref="AA256:AF258"/>
    <mergeCell ref="AG256:AM258"/>
    <mergeCell ref="AN256:AT258"/>
    <mergeCell ref="AU256:AZ258"/>
    <mergeCell ref="K258:Z258"/>
    <mergeCell ref="D253:J255"/>
    <mergeCell ref="K253:Z255"/>
    <mergeCell ref="AA253:AF255"/>
    <mergeCell ref="AG253:AM255"/>
    <mergeCell ref="AN253:AT255"/>
    <mergeCell ref="AU253:AZ255"/>
    <mergeCell ref="AU268:AZ270"/>
    <mergeCell ref="BA268:BF274"/>
    <mergeCell ref="D271:Z272"/>
    <mergeCell ref="AA271:AF272"/>
    <mergeCell ref="BA246:BF251"/>
    <mergeCell ref="D249:J251"/>
    <mergeCell ref="K249:Z250"/>
    <mergeCell ref="AA249:AF251"/>
    <mergeCell ref="AG249:AM251"/>
    <mergeCell ref="AN249:AT251"/>
    <mergeCell ref="AU249:AZ251"/>
    <mergeCell ref="K251:Z251"/>
    <mergeCell ref="AU239:AZ240"/>
    <mergeCell ref="A244:AT244"/>
    <mergeCell ref="D246:J248"/>
    <mergeCell ref="K246:Z248"/>
    <mergeCell ref="AA246:AF248"/>
    <mergeCell ref="AG246:AM248"/>
    <mergeCell ref="AN246:AT248"/>
    <mergeCell ref="AU246:AZ248"/>
    <mergeCell ref="D236:Z238"/>
    <mergeCell ref="AA236:AF238"/>
    <mergeCell ref="AG236:AM238"/>
    <mergeCell ref="AN236:AT238"/>
    <mergeCell ref="AU236:AZ238"/>
    <mergeCell ref="BA236:BF240"/>
    <mergeCell ref="D239:Z240"/>
    <mergeCell ref="AA239:AF240"/>
    <mergeCell ref="AG239:AM240"/>
    <mergeCell ref="AN239:AT240"/>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AT147:AT148"/>
    <mergeCell ref="AU147:AY148"/>
    <mergeCell ref="AZ147:BD148"/>
    <mergeCell ref="BE147:BF148"/>
    <mergeCell ref="D150:J152"/>
    <mergeCell ref="K150:Z152"/>
    <mergeCell ref="AA150:AF152"/>
    <mergeCell ref="AG150:AM152"/>
    <mergeCell ref="AN150:AT152"/>
    <mergeCell ref="AU150:AZ152"/>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AZ114:BF116"/>
    <mergeCell ref="J116:X116"/>
    <mergeCell ref="AM116:AY116"/>
    <mergeCell ref="AT108:AV110"/>
    <mergeCell ref="AW108:BE110"/>
    <mergeCell ref="J110:X110"/>
    <mergeCell ref="Y111:AC112"/>
    <mergeCell ref="AD111:AF112"/>
    <mergeCell ref="AG111:AH112"/>
    <mergeCell ref="AI111:AS112"/>
    <mergeCell ref="AT111:BE112"/>
    <mergeCell ref="D108:I110"/>
    <mergeCell ref="J108:X109"/>
    <mergeCell ref="Y108:AC110"/>
    <mergeCell ref="AD108:AH110"/>
    <mergeCell ref="AI108:AM110"/>
    <mergeCell ref="AN108:AS110"/>
    <mergeCell ref="D114:I116"/>
    <mergeCell ref="J114:X115"/>
    <mergeCell ref="Y114:AF116"/>
    <mergeCell ref="AG114:AL116"/>
    <mergeCell ref="AM114:AY115"/>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R27:X28"/>
    <mergeCell ref="Y27:AD28"/>
    <mergeCell ref="BE20:BF20"/>
    <mergeCell ref="A22:AQ22"/>
    <mergeCell ref="AR22:AW22"/>
    <mergeCell ref="BE22:BF22"/>
    <mergeCell ref="BK22:DQ22"/>
    <mergeCell ref="A23:AP23"/>
    <mergeCell ref="AR23:AW23"/>
    <mergeCell ref="AX23:BD23"/>
    <mergeCell ref="BE23:BF23"/>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s>
  <phoneticPr fontId="3"/>
  <conditionalFormatting sqref="AY64">
    <cfRule type="expression" dxfId="8" priority="4" stopIfTrue="1">
      <formula>"sum"</formula>
    </cfRule>
  </conditionalFormatting>
  <conditionalFormatting sqref="AY56">
    <cfRule type="expression" dxfId="7" priority="3" stopIfTrue="1">
      <formula>"sum"</formula>
    </cfRule>
  </conditionalFormatting>
  <conditionalFormatting sqref="AT90">
    <cfRule type="expression" dxfId="6" priority="2" stopIfTrue="1">
      <formula>"sum"</formula>
    </cfRule>
  </conditionalFormatting>
  <conditionalFormatting sqref="AT93 AT96 AT99 AT102 AT105 AT108">
    <cfRule type="expression" dxfId="5"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38100</xdr:colOff>
                    <xdr:row>262</xdr:row>
                    <xdr:rowOff>180975</xdr:rowOff>
                  </from>
                  <to>
                    <xdr:col>25</xdr:col>
                    <xdr:colOff>66675</xdr:colOff>
                    <xdr:row>264</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38100</xdr:colOff>
                    <xdr:row>264</xdr:row>
                    <xdr:rowOff>9525</xdr:rowOff>
                  </from>
                  <to>
                    <xdr:col>19</xdr:col>
                    <xdr:colOff>66675</xdr:colOff>
                    <xdr:row>265</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38100</xdr:colOff>
                    <xdr:row>265</xdr:row>
                    <xdr:rowOff>9525</xdr:rowOff>
                  </from>
                  <to>
                    <xdr:col>9</xdr:col>
                    <xdr:colOff>85725</xdr:colOff>
                    <xdr:row>266</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38100</xdr:colOff>
                    <xdr:row>249</xdr:row>
                    <xdr:rowOff>9525</xdr:rowOff>
                  </from>
                  <to>
                    <xdr:col>9</xdr:col>
                    <xdr:colOff>0</xdr:colOff>
                    <xdr:row>250</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38100</xdr:colOff>
                    <xdr:row>256</xdr:row>
                    <xdr:rowOff>0</xdr:rowOff>
                  </from>
                  <to>
                    <xdr:col>9</xdr:col>
                    <xdr:colOff>0</xdr:colOff>
                    <xdr:row>257</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Q449"/>
  <sheetViews>
    <sheetView showWhiteSpace="0" view="pageBreakPreview" zoomScaleNormal="100" zoomScaleSheetLayoutView="100" zoomScalePageLayoutView="85" workbookViewId="0">
      <selection activeCell="BL170" sqref="BL170"/>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89" t="s">
        <v>1</v>
      </c>
      <c r="Y1" s="90"/>
      <c r="Z1" s="90"/>
      <c r="AA1" s="90"/>
      <c r="AB1" s="91"/>
      <c r="AC1" s="704">
        <v>1234567890123</v>
      </c>
      <c r="AD1" s="704"/>
      <c r="AE1" s="704"/>
      <c r="AF1" s="704"/>
      <c r="AG1" s="704"/>
      <c r="AH1" s="704"/>
      <c r="AI1" s="704"/>
      <c r="AJ1" s="704"/>
      <c r="AK1" s="704"/>
      <c r="AL1" s="704"/>
      <c r="AM1" s="704"/>
      <c r="AN1" s="704"/>
      <c r="AO1" s="704"/>
      <c r="AP1" s="704"/>
      <c r="AQ1" s="705" t="s">
        <v>2</v>
      </c>
      <c r="AR1" s="705"/>
      <c r="AS1" s="705"/>
      <c r="AT1" s="705"/>
      <c r="AU1" s="705"/>
      <c r="AV1" s="705"/>
      <c r="AW1" s="706" t="s">
        <v>209</v>
      </c>
      <c r="AX1" s="706"/>
      <c r="AY1" s="706"/>
      <c r="AZ1" s="706"/>
      <c r="BA1" s="706"/>
      <c r="BB1" s="706"/>
      <c r="BC1" s="707"/>
      <c r="BD1" s="708" t="s">
        <v>3</v>
      </c>
      <c r="BE1" s="709"/>
      <c r="BF1" s="709"/>
    </row>
    <row r="2" spans="1:58" ht="16.5" customHeight="1">
      <c r="X2" s="98" t="s">
        <v>4</v>
      </c>
      <c r="Y2" s="99"/>
      <c r="Z2" s="99"/>
      <c r="AA2" s="99"/>
      <c r="AB2" s="100"/>
      <c r="AC2" s="710" t="s">
        <v>210</v>
      </c>
      <c r="AD2" s="710"/>
      <c r="AE2" s="710"/>
      <c r="AF2" s="710"/>
      <c r="AG2" s="710"/>
      <c r="AH2" s="710"/>
      <c r="AI2" s="710"/>
      <c r="AJ2" s="710"/>
      <c r="AK2" s="710"/>
      <c r="AL2" s="710"/>
      <c r="AM2" s="710"/>
      <c r="AN2" s="710"/>
      <c r="AO2" s="710"/>
      <c r="AP2" s="710"/>
      <c r="AQ2" s="711" t="s">
        <v>5</v>
      </c>
      <c r="AR2" s="711"/>
      <c r="AS2" s="711"/>
      <c r="AT2" s="711"/>
      <c r="AU2" s="711"/>
      <c r="AV2" s="711"/>
      <c r="AW2" s="712" t="s">
        <v>211</v>
      </c>
      <c r="AX2" s="712"/>
      <c r="AY2" s="712"/>
      <c r="AZ2" s="712"/>
      <c r="BA2" s="712"/>
      <c r="BB2" s="712"/>
      <c r="BC2" s="712"/>
      <c r="BD2" s="712"/>
      <c r="BE2" s="712"/>
      <c r="BF2" s="712"/>
    </row>
    <row r="3" spans="1:58" ht="16.5" customHeight="1">
      <c r="X3" s="101"/>
      <c r="Y3" s="102"/>
      <c r="Z3" s="102"/>
      <c r="AA3" s="102"/>
      <c r="AB3" s="103"/>
      <c r="AC3" s="710"/>
      <c r="AD3" s="710"/>
      <c r="AE3" s="710"/>
      <c r="AF3" s="710"/>
      <c r="AG3" s="710"/>
      <c r="AH3" s="710"/>
      <c r="AI3" s="710"/>
      <c r="AJ3" s="710"/>
      <c r="AK3" s="710"/>
      <c r="AL3" s="710"/>
      <c r="AM3" s="710"/>
      <c r="AN3" s="710"/>
      <c r="AO3" s="710"/>
      <c r="AP3" s="710"/>
      <c r="AQ3" s="713" t="s">
        <v>6</v>
      </c>
      <c r="AR3" s="713"/>
      <c r="AS3" s="713"/>
      <c r="AT3" s="713"/>
      <c r="AU3" s="713"/>
      <c r="AV3" s="713"/>
      <c r="AW3" s="703" t="s">
        <v>212</v>
      </c>
      <c r="AX3" s="703"/>
      <c r="AY3" s="703"/>
      <c r="AZ3" s="703"/>
      <c r="BA3" s="703"/>
      <c r="BB3" s="703"/>
      <c r="BC3" s="703"/>
      <c r="BD3" s="703"/>
      <c r="BE3" s="703"/>
      <c r="BF3" s="703"/>
    </row>
    <row r="4" spans="1:58" ht="10.5" customHeight="1">
      <c r="F4" s="73" t="s">
        <v>7</v>
      </c>
      <c r="G4" s="73"/>
      <c r="H4" s="73"/>
      <c r="I4" s="73"/>
      <c r="J4" s="73"/>
      <c r="K4" s="73"/>
      <c r="L4" s="73"/>
      <c r="M4" s="73"/>
      <c r="R4" s="75">
        <v>4</v>
      </c>
      <c r="S4" s="76"/>
      <c r="T4" s="76"/>
      <c r="U4" s="76"/>
      <c r="V4" s="77"/>
      <c r="AG4" s="3"/>
      <c r="AH4" s="3"/>
      <c r="AI4" s="3"/>
      <c r="AJ4" s="3"/>
      <c r="AK4" s="3"/>
      <c r="AL4" s="3"/>
      <c r="AM4" s="3"/>
      <c r="AN4" s="3"/>
      <c r="AO4" s="3"/>
      <c r="AP4" s="3"/>
      <c r="AQ4" s="3"/>
      <c r="AR4" s="3"/>
      <c r="AS4" s="3"/>
      <c r="AT4" s="3"/>
      <c r="AU4" s="3"/>
      <c r="AV4" s="3"/>
      <c r="AW4" s="3"/>
      <c r="AX4" s="3"/>
    </row>
    <row r="5" spans="1:58" ht="10.5" customHeight="1">
      <c r="F5" s="73"/>
      <c r="G5" s="73"/>
      <c r="H5" s="73"/>
      <c r="I5" s="73"/>
      <c r="J5" s="73"/>
      <c r="K5" s="73"/>
      <c r="L5" s="73"/>
      <c r="M5" s="73"/>
      <c r="N5" s="84" t="s">
        <v>8</v>
      </c>
      <c r="O5" s="84"/>
      <c r="P5" s="84"/>
      <c r="Q5" s="85"/>
      <c r="R5" s="78"/>
      <c r="S5" s="79"/>
      <c r="T5" s="79"/>
      <c r="U5" s="79"/>
      <c r="V5" s="80"/>
      <c r="W5" s="86" t="s">
        <v>9</v>
      </c>
      <c r="X5" s="87"/>
      <c r="Y5" s="87"/>
      <c r="Z5" s="87"/>
      <c r="AA5" s="87"/>
      <c r="AB5" s="87"/>
      <c r="AC5" s="87"/>
      <c r="AD5" s="87"/>
      <c r="AE5" s="87"/>
      <c r="AF5" s="87"/>
      <c r="AG5" s="87"/>
      <c r="AH5" s="87"/>
      <c r="AI5" s="87"/>
      <c r="AJ5" s="87"/>
      <c r="AK5" s="87"/>
      <c r="AL5" s="87"/>
      <c r="AM5" s="87"/>
      <c r="AN5" s="87"/>
      <c r="AO5" s="87"/>
      <c r="AP5" s="87"/>
      <c r="AQ5" s="87"/>
      <c r="AR5" s="87"/>
      <c r="AS5" s="87"/>
      <c r="AT5" s="87"/>
      <c r="AU5" s="4"/>
      <c r="AV5" s="4"/>
      <c r="AW5" s="4"/>
      <c r="AX5" s="4"/>
    </row>
    <row r="6" spans="1:58" ht="10.5" customHeight="1">
      <c r="F6" s="74"/>
      <c r="G6" s="74"/>
      <c r="H6" s="74"/>
      <c r="I6" s="74"/>
      <c r="J6" s="74"/>
      <c r="K6" s="74"/>
      <c r="L6" s="74"/>
      <c r="M6" s="74"/>
      <c r="N6" s="84"/>
      <c r="O6" s="84"/>
      <c r="P6" s="84"/>
      <c r="Q6" s="85"/>
      <c r="R6" s="81"/>
      <c r="S6" s="82"/>
      <c r="T6" s="82"/>
      <c r="U6" s="82"/>
      <c r="V6" s="83"/>
      <c r="W6" s="86"/>
      <c r="X6" s="87"/>
      <c r="Y6" s="87"/>
      <c r="Z6" s="87"/>
      <c r="AA6" s="87"/>
      <c r="AB6" s="87"/>
      <c r="AC6" s="87"/>
      <c r="AD6" s="87"/>
      <c r="AE6" s="87"/>
      <c r="AF6" s="87"/>
      <c r="AG6" s="87"/>
      <c r="AH6" s="87"/>
      <c r="AI6" s="87"/>
      <c r="AJ6" s="87"/>
      <c r="AK6" s="87"/>
      <c r="AL6" s="87"/>
      <c r="AM6" s="87"/>
      <c r="AN6" s="87"/>
      <c r="AO6" s="87"/>
      <c r="AP6" s="87"/>
      <c r="AQ6" s="87"/>
      <c r="AR6" s="87"/>
      <c r="AS6" s="87"/>
      <c r="AT6" s="87"/>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88" t="s">
        <v>10</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row>
    <row r="9" spans="1:58" ht="13.5" customHeight="1">
      <c r="A9" s="121" t="s">
        <v>11</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row>
    <row r="10" spans="1:58" ht="13.5" customHeight="1">
      <c r="A10" s="121" t="s">
        <v>12</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row>
    <row r="11" spans="1:58" ht="13.5" customHeight="1">
      <c r="A11" s="88" t="s">
        <v>13</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row>
    <row r="12" spans="1:58" ht="13.5" customHeight="1">
      <c r="A12" s="88" t="s">
        <v>14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15</v>
      </c>
    </row>
    <row r="15" spans="1:58" ht="15" customHeight="1">
      <c r="A15" s="121" t="s">
        <v>16</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row>
    <row r="16" spans="1:58" ht="15" customHeight="1">
      <c r="A16" s="7" t="s">
        <v>17</v>
      </c>
      <c r="B16" s="112">
        <f>AZ88</f>
        <v>120</v>
      </c>
      <c r="C16" s="112"/>
      <c r="D16" s="112"/>
      <c r="E16" s="113" t="s">
        <v>18</v>
      </c>
      <c r="F16" s="114"/>
      <c r="G16" s="122">
        <f>AZ147</f>
        <v>12</v>
      </c>
      <c r="H16" s="123"/>
      <c r="I16" s="123"/>
      <c r="J16" s="123"/>
      <c r="K16" s="108" t="s">
        <v>19</v>
      </c>
      <c r="L16" s="109"/>
      <c r="M16" s="8"/>
      <c r="N16" s="7" t="s">
        <v>17</v>
      </c>
      <c r="O16" s="112">
        <f>AZ88</f>
        <v>120</v>
      </c>
      <c r="P16" s="112"/>
      <c r="Q16" s="112"/>
      <c r="R16" s="113" t="s">
        <v>18</v>
      </c>
      <c r="S16" s="114"/>
      <c r="T16" s="122">
        <f>AD111</f>
        <v>6</v>
      </c>
      <c r="U16" s="123"/>
      <c r="V16" s="123"/>
      <c r="W16" s="123"/>
      <c r="X16" s="108"/>
      <c r="Y16" s="109"/>
      <c r="Z16" s="7" t="s">
        <v>17</v>
      </c>
      <c r="AA16" s="112">
        <f>AZ88</f>
        <v>120</v>
      </c>
      <c r="AB16" s="112"/>
      <c r="AC16" s="112"/>
      <c r="AD16" s="113" t="s">
        <v>18</v>
      </c>
      <c r="AE16" s="114"/>
      <c r="AF16" s="115">
        <f>AT111</f>
        <v>360</v>
      </c>
      <c r="AG16" s="116"/>
      <c r="AH16" s="116"/>
      <c r="AI16" s="116"/>
      <c r="AJ16" s="108" t="s">
        <v>20</v>
      </c>
      <c r="AK16" s="109"/>
      <c r="AL16" s="7" t="s">
        <v>17</v>
      </c>
      <c r="AM16" s="112">
        <f>AZ88</f>
        <v>120</v>
      </c>
      <c r="AN16" s="112"/>
      <c r="AO16" s="112"/>
      <c r="AP16" s="113" t="s">
        <v>18</v>
      </c>
      <c r="AQ16" s="114"/>
      <c r="AR16" s="158" t="s">
        <v>21</v>
      </c>
      <c r="AS16" s="108"/>
      <c r="AT16" s="112">
        <f>AZ88</f>
        <v>120</v>
      </c>
      <c r="AU16" s="112"/>
      <c r="AV16" s="112"/>
      <c r="AW16" s="108" t="s">
        <v>18</v>
      </c>
      <c r="AX16" s="108"/>
      <c r="AY16" s="9"/>
    </row>
    <row r="17" spans="1:121" ht="15" customHeight="1">
      <c r="A17" s="146" t="s">
        <v>22</v>
      </c>
      <c r="B17" s="147"/>
      <c r="C17" s="147"/>
      <c r="D17" s="147"/>
      <c r="E17" s="147"/>
      <c r="F17" s="148"/>
      <c r="G17" s="124"/>
      <c r="H17" s="125"/>
      <c r="I17" s="125"/>
      <c r="J17" s="125"/>
      <c r="K17" s="128"/>
      <c r="L17" s="111"/>
      <c r="M17" s="8"/>
      <c r="N17" s="146" t="s">
        <v>23</v>
      </c>
      <c r="O17" s="147"/>
      <c r="P17" s="147"/>
      <c r="Q17" s="147"/>
      <c r="R17" s="147"/>
      <c r="S17" s="148"/>
      <c r="T17" s="124"/>
      <c r="U17" s="125"/>
      <c r="V17" s="125"/>
      <c r="W17" s="125"/>
      <c r="X17" s="110"/>
      <c r="Y17" s="111"/>
      <c r="Z17" s="146" t="s">
        <v>24</v>
      </c>
      <c r="AA17" s="147"/>
      <c r="AB17" s="147"/>
      <c r="AC17" s="147"/>
      <c r="AD17" s="147"/>
      <c r="AE17" s="148"/>
      <c r="AF17" s="117"/>
      <c r="AG17" s="118"/>
      <c r="AH17" s="118"/>
      <c r="AI17" s="118"/>
      <c r="AJ17" s="110"/>
      <c r="AK17" s="111"/>
      <c r="AL17" s="146" t="s">
        <v>25</v>
      </c>
      <c r="AM17" s="147"/>
      <c r="AN17" s="147"/>
      <c r="AO17" s="147"/>
      <c r="AP17" s="147"/>
      <c r="AQ17" s="148"/>
      <c r="AR17" s="142">
        <f>ROUND(AF16/AT16,0)</f>
        <v>3</v>
      </c>
      <c r="AS17" s="143"/>
      <c r="AT17" s="143"/>
      <c r="AU17" s="143"/>
      <c r="AV17" s="143"/>
      <c r="AW17" s="143"/>
      <c r="AX17" s="128" t="s">
        <v>26</v>
      </c>
      <c r="AY17" s="111"/>
    </row>
    <row r="18" spans="1:121" ht="15" customHeight="1">
      <c r="A18" s="149"/>
      <c r="B18" s="150"/>
      <c r="C18" s="150"/>
      <c r="D18" s="150"/>
      <c r="E18" s="150"/>
      <c r="F18" s="151"/>
      <c r="G18" s="126"/>
      <c r="H18" s="127"/>
      <c r="I18" s="127"/>
      <c r="J18" s="127"/>
      <c r="K18" s="154" t="s">
        <v>27</v>
      </c>
      <c r="L18" s="155"/>
      <c r="M18" s="8"/>
      <c r="N18" s="149"/>
      <c r="O18" s="150"/>
      <c r="P18" s="150"/>
      <c r="Q18" s="150"/>
      <c r="R18" s="150"/>
      <c r="S18" s="151"/>
      <c r="T18" s="126"/>
      <c r="U18" s="127"/>
      <c r="V18" s="127"/>
      <c r="W18" s="127"/>
      <c r="X18" s="154" t="s">
        <v>27</v>
      </c>
      <c r="Y18" s="155"/>
      <c r="Z18" s="149"/>
      <c r="AA18" s="150"/>
      <c r="AB18" s="150"/>
      <c r="AC18" s="150"/>
      <c r="AD18" s="150"/>
      <c r="AE18" s="151"/>
      <c r="AF18" s="119"/>
      <c r="AG18" s="120"/>
      <c r="AH18" s="120"/>
      <c r="AI18" s="120"/>
      <c r="AJ18" s="156" t="s">
        <v>18</v>
      </c>
      <c r="AK18" s="157"/>
      <c r="AL18" s="149"/>
      <c r="AM18" s="150"/>
      <c r="AN18" s="150"/>
      <c r="AO18" s="150"/>
      <c r="AP18" s="150"/>
      <c r="AQ18" s="151"/>
      <c r="AR18" s="152"/>
      <c r="AS18" s="153"/>
      <c r="AT18" s="153"/>
      <c r="AU18" s="153"/>
      <c r="AV18" s="153"/>
      <c r="AW18" s="153"/>
      <c r="AX18" s="154" t="s">
        <v>27</v>
      </c>
      <c r="AY18" s="155"/>
    </row>
    <row r="19" spans="1:121" ht="24" customHeight="1" thickBot="1">
      <c r="A19" s="129" t="s">
        <v>28</v>
      </c>
      <c r="B19" s="130"/>
      <c r="C19" s="130"/>
      <c r="D19" s="130"/>
      <c r="E19" s="130"/>
      <c r="F19" s="130"/>
      <c r="G19" s="130"/>
      <c r="H19" s="130"/>
      <c r="I19" s="130"/>
      <c r="J19" s="130"/>
      <c r="K19" s="130"/>
      <c r="L19" s="130"/>
      <c r="M19" s="10"/>
      <c r="N19" s="131" t="s">
        <v>29</v>
      </c>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1"/>
      <c r="AM19" s="11"/>
      <c r="AN19" s="11"/>
      <c r="AO19" s="11"/>
      <c r="AP19" s="11"/>
      <c r="AQ19" s="132" t="s">
        <v>30</v>
      </c>
      <c r="AR19" s="132"/>
      <c r="AS19" s="132"/>
      <c r="AT19" s="132"/>
      <c r="AU19" s="132"/>
      <c r="AV19" s="132"/>
      <c r="AW19" s="132"/>
      <c r="AX19" s="132"/>
      <c r="AY19" s="132"/>
    </row>
    <row r="20" spans="1:121" ht="13.5" customHeight="1" thickTop="1">
      <c r="A20" s="133" t="s">
        <v>31</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4" t="s">
        <v>32</v>
      </c>
      <c r="AS20" s="135"/>
      <c r="AT20" s="135"/>
      <c r="AU20" s="135"/>
      <c r="AV20" s="135"/>
      <c r="AW20" s="136"/>
      <c r="AX20" s="140">
        <f>G16+AR17</f>
        <v>15</v>
      </c>
      <c r="AY20" s="141"/>
      <c r="AZ20" s="141"/>
      <c r="BA20" s="141"/>
      <c r="BB20" s="141"/>
      <c r="BC20" s="141"/>
      <c r="BD20" s="141"/>
      <c r="BE20" s="165" t="s">
        <v>33</v>
      </c>
      <c r="BF20" s="166"/>
    </row>
    <row r="21" spans="1:121" ht="13.5" customHeight="1">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7"/>
      <c r="AS21" s="138"/>
      <c r="AT21" s="138"/>
      <c r="AU21" s="138"/>
      <c r="AV21" s="138"/>
      <c r="AW21" s="139"/>
      <c r="AX21" s="142"/>
      <c r="AY21" s="143"/>
      <c r="AZ21" s="143"/>
      <c r="BA21" s="143"/>
      <c r="BB21" s="143"/>
      <c r="BC21" s="143"/>
      <c r="BD21" s="143"/>
      <c r="BE21" s="5"/>
      <c r="BF21" s="12"/>
      <c r="BG21" s="13"/>
    </row>
    <row r="22" spans="1:121" s="14" customFormat="1" ht="13.5" customHeight="1">
      <c r="A22" s="121" t="s">
        <v>34</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67"/>
      <c r="AR22" s="168" t="s">
        <v>35</v>
      </c>
      <c r="AS22" s="169"/>
      <c r="AT22" s="169"/>
      <c r="AU22" s="169"/>
      <c r="AV22" s="169"/>
      <c r="AW22" s="170"/>
      <c r="AX22" s="144"/>
      <c r="AY22" s="145"/>
      <c r="AZ22" s="145"/>
      <c r="BA22" s="145"/>
      <c r="BB22" s="145"/>
      <c r="BC22" s="145"/>
      <c r="BD22" s="145"/>
      <c r="BE22" s="171" t="s">
        <v>27</v>
      </c>
      <c r="BF22" s="172"/>
      <c r="BG22" s="2"/>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row>
    <row r="23" spans="1:121" ht="19.5" customHeight="1" thickBot="1">
      <c r="A23" s="121" t="s">
        <v>36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5"/>
      <c r="AR23" s="174" t="s">
        <v>37</v>
      </c>
      <c r="AS23" s="175"/>
      <c r="AT23" s="175"/>
      <c r="AU23" s="175"/>
      <c r="AV23" s="175"/>
      <c r="AW23" s="176"/>
      <c r="AX23" s="177">
        <f>G16+ROUNDDOWN(AF16/AM16,1)+AU156</f>
        <v>15.3</v>
      </c>
      <c r="AY23" s="178"/>
      <c r="AZ23" s="178"/>
      <c r="BA23" s="178"/>
      <c r="BB23" s="178"/>
      <c r="BC23" s="178"/>
      <c r="BD23" s="178"/>
      <c r="BE23" s="179" t="s">
        <v>38</v>
      </c>
      <c r="BF23" s="180"/>
      <c r="BW23" s="16"/>
    </row>
    <row r="24" spans="1:121" ht="18" customHeight="1" thickTop="1">
      <c r="A24" s="14" t="s">
        <v>39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226" t="s">
        <v>40</v>
      </c>
      <c r="C25" s="227"/>
      <c r="D25" s="226" t="s">
        <v>41</v>
      </c>
      <c r="E25" s="232"/>
      <c r="F25" s="232"/>
      <c r="G25" s="232"/>
      <c r="H25" s="232"/>
      <c r="I25" s="227"/>
      <c r="J25" s="98" t="s">
        <v>42</v>
      </c>
      <c r="K25" s="99"/>
      <c r="L25" s="99"/>
      <c r="M25" s="99"/>
      <c r="N25" s="99"/>
      <c r="O25" s="99"/>
      <c r="P25" s="99"/>
      <c r="Q25" s="100"/>
      <c r="R25" s="714">
        <f>R4</f>
        <v>4</v>
      </c>
      <c r="S25" s="715"/>
      <c r="T25" s="715"/>
      <c r="U25" s="238" t="s">
        <v>43</v>
      </c>
      <c r="V25" s="238"/>
      <c r="W25" s="238"/>
      <c r="X25" s="238"/>
      <c r="Y25" s="238"/>
      <c r="Z25" s="238"/>
      <c r="AA25" s="238"/>
      <c r="AB25" s="238"/>
      <c r="AC25" s="238"/>
      <c r="AD25" s="239"/>
      <c r="AE25" s="19"/>
      <c r="AF25" s="20"/>
      <c r="AG25" s="99" t="s">
        <v>44</v>
      </c>
      <c r="AH25" s="99"/>
      <c r="AI25" s="99"/>
      <c r="AJ25" s="99"/>
      <c r="AK25" s="99"/>
      <c r="AL25" s="99"/>
      <c r="AM25" s="99"/>
      <c r="AN25" s="99"/>
      <c r="AO25" s="99"/>
      <c r="AP25" s="99"/>
      <c r="AQ25" s="99"/>
      <c r="AR25" s="99"/>
      <c r="AS25" s="99"/>
      <c r="AT25" s="99"/>
      <c r="AU25" s="99"/>
      <c r="AV25" s="99"/>
      <c r="AW25" s="99"/>
      <c r="AX25" s="100"/>
    </row>
    <row r="26" spans="1:121" ht="11.25" customHeight="1">
      <c r="B26" s="228"/>
      <c r="C26" s="229"/>
      <c r="D26" s="228"/>
      <c r="E26" s="233"/>
      <c r="F26" s="233"/>
      <c r="G26" s="233"/>
      <c r="H26" s="233"/>
      <c r="I26" s="229"/>
      <c r="J26" s="101"/>
      <c r="K26" s="102"/>
      <c r="L26" s="102"/>
      <c r="M26" s="102"/>
      <c r="N26" s="102"/>
      <c r="O26" s="102"/>
      <c r="P26" s="102"/>
      <c r="Q26" s="103"/>
      <c r="R26" s="716"/>
      <c r="S26" s="717"/>
      <c r="T26" s="717"/>
      <c r="U26" s="240"/>
      <c r="V26" s="240"/>
      <c r="W26" s="240"/>
      <c r="X26" s="240"/>
      <c r="Y26" s="240"/>
      <c r="Z26" s="240"/>
      <c r="AA26" s="240"/>
      <c r="AB26" s="240"/>
      <c r="AC26" s="240"/>
      <c r="AD26" s="241"/>
      <c r="AE26" s="21"/>
      <c r="AF26" s="22"/>
      <c r="AG26" s="163"/>
      <c r="AH26" s="163"/>
      <c r="AI26" s="163"/>
      <c r="AJ26" s="163"/>
      <c r="AK26" s="163"/>
      <c r="AL26" s="163"/>
      <c r="AM26" s="163"/>
      <c r="AN26" s="163"/>
      <c r="AO26" s="163"/>
      <c r="AP26" s="163"/>
      <c r="AQ26" s="163"/>
      <c r="AR26" s="163"/>
      <c r="AS26" s="163"/>
      <c r="AT26" s="163"/>
      <c r="AU26" s="163"/>
      <c r="AV26" s="163"/>
      <c r="AW26" s="163"/>
      <c r="AX26" s="242"/>
    </row>
    <row r="27" spans="1:121" ht="11.25" customHeight="1">
      <c r="B27" s="228"/>
      <c r="C27" s="229"/>
      <c r="D27" s="228"/>
      <c r="E27" s="233"/>
      <c r="F27" s="233"/>
      <c r="G27" s="233"/>
      <c r="H27" s="233"/>
      <c r="I27" s="229"/>
      <c r="J27" s="243">
        <v>280</v>
      </c>
      <c r="K27" s="244"/>
      <c r="L27" s="244"/>
      <c r="M27" s="244"/>
      <c r="N27" s="244"/>
      <c r="O27" s="244"/>
      <c r="P27" s="108" t="s">
        <v>27</v>
      </c>
      <c r="Q27" s="109"/>
      <c r="R27" s="159" t="s">
        <v>45</v>
      </c>
      <c r="S27" s="160"/>
      <c r="T27" s="160"/>
      <c r="U27" s="160"/>
      <c r="V27" s="160"/>
      <c r="W27" s="160"/>
      <c r="X27" s="161"/>
      <c r="Y27" s="160" t="s">
        <v>46</v>
      </c>
      <c r="Z27" s="160"/>
      <c r="AA27" s="160"/>
      <c r="AB27" s="160"/>
      <c r="AC27" s="160"/>
      <c r="AD27" s="160"/>
      <c r="AE27" s="195" t="s">
        <v>47</v>
      </c>
      <c r="AF27" s="160"/>
      <c r="AG27" s="160"/>
      <c r="AH27" s="160"/>
      <c r="AI27" s="160"/>
      <c r="AJ27" s="161"/>
      <c r="AK27" s="197" t="s">
        <v>48</v>
      </c>
      <c r="AL27" s="198"/>
      <c r="AM27" s="198"/>
      <c r="AN27" s="198"/>
      <c r="AO27" s="198"/>
      <c r="AP27" s="198"/>
      <c r="AQ27" s="198"/>
      <c r="AR27" s="198"/>
      <c r="AS27" s="198"/>
      <c r="AT27" s="198"/>
      <c r="AU27" s="198"/>
      <c r="AV27" s="198"/>
      <c r="AW27" s="198"/>
      <c r="AX27" s="199"/>
    </row>
    <row r="28" spans="1:121" ht="11.25" customHeight="1" thickBot="1">
      <c r="B28" s="230"/>
      <c r="C28" s="231"/>
      <c r="D28" s="228"/>
      <c r="E28" s="233"/>
      <c r="F28" s="233"/>
      <c r="G28" s="233"/>
      <c r="H28" s="233"/>
      <c r="I28" s="229"/>
      <c r="J28" s="245"/>
      <c r="K28" s="246"/>
      <c r="L28" s="246"/>
      <c r="M28" s="246"/>
      <c r="N28" s="246"/>
      <c r="O28" s="246"/>
      <c r="P28" s="247"/>
      <c r="Q28" s="248"/>
      <c r="R28" s="162"/>
      <c r="S28" s="163"/>
      <c r="T28" s="163"/>
      <c r="U28" s="163"/>
      <c r="V28" s="163"/>
      <c r="W28" s="163"/>
      <c r="X28" s="164"/>
      <c r="Y28" s="163"/>
      <c r="Z28" s="163"/>
      <c r="AA28" s="163"/>
      <c r="AB28" s="163"/>
      <c r="AC28" s="163"/>
      <c r="AD28" s="163"/>
      <c r="AE28" s="196"/>
      <c r="AF28" s="163"/>
      <c r="AG28" s="163"/>
      <c r="AH28" s="163"/>
      <c r="AI28" s="163"/>
      <c r="AJ28" s="164"/>
      <c r="AK28" s="200"/>
      <c r="AL28" s="201"/>
      <c r="AM28" s="201"/>
      <c r="AN28" s="201"/>
      <c r="AO28" s="201"/>
      <c r="AP28" s="201"/>
      <c r="AQ28" s="201"/>
      <c r="AR28" s="201"/>
      <c r="AS28" s="201"/>
      <c r="AT28" s="201"/>
      <c r="AU28" s="201"/>
      <c r="AV28" s="201"/>
      <c r="AW28" s="201"/>
      <c r="AX28" s="202"/>
    </row>
    <row r="29" spans="1:121" ht="15" customHeight="1" thickTop="1">
      <c r="B29" s="203" t="s">
        <v>49</v>
      </c>
      <c r="C29" s="204"/>
      <c r="D29" s="209" t="s">
        <v>50</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121" ht="11.25" customHeight="1">
      <c r="B30" s="205"/>
      <c r="C30" s="206"/>
      <c r="D30" s="212" t="s">
        <v>51</v>
      </c>
      <c r="E30" s="213"/>
      <c r="F30" s="213"/>
      <c r="G30" s="213"/>
      <c r="H30" s="213"/>
      <c r="I30" s="214"/>
      <c r="J30" s="218"/>
      <c r="K30" s="219"/>
      <c r="L30" s="219"/>
      <c r="M30" s="219"/>
      <c r="N30" s="219"/>
      <c r="O30" s="219"/>
      <c r="P30" s="108" t="s">
        <v>27</v>
      </c>
      <c r="Q30" s="109"/>
      <c r="R30" s="222"/>
      <c r="S30" s="223"/>
      <c r="T30" s="223"/>
      <c r="U30" s="223"/>
      <c r="V30" s="223"/>
      <c r="W30" s="108" t="s">
        <v>27</v>
      </c>
      <c r="X30" s="109"/>
      <c r="Y30" s="222"/>
      <c r="Z30" s="223"/>
      <c r="AA30" s="223"/>
      <c r="AB30" s="223"/>
      <c r="AC30" s="108" t="s">
        <v>27</v>
      </c>
      <c r="AD30" s="181"/>
      <c r="AE30" s="183">
        <f>R30+Y30</f>
        <v>0</v>
      </c>
      <c r="AF30" s="183"/>
      <c r="AG30" s="183"/>
      <c r="AH30" s="183"/>
      <c r="AI30" s="183"/>
      <c r="AJ30" s="184"/>
      <c r="AK30" s="187" t="s">
        <v>52</v>
      </c>
      <c r="AL30" s="188"/>
      <c r="AM30" s="188"/>
      <c r="AN30" s="188"/>
      <c r="AO30" s="188"/>
      <c r="AP30" s="188"/>
      <c r="AQ30" s="188"/>
      <c r="AR30" s="191">
        <f>ROUNDDOWN(AE30/6,1)</f>
        <v>0</v>
      </c>
      <c r="AS30" s="191"/>
      <c r="AT30" s="191"/>
      <c r="AU30" s="191"/>
      <c r="AV30" s="128" t="s">
        <v>27</v>
      </c>
      <c r="AW30" s="128"/>
      <c r="AX30" s="193"/>
    </row>
    <row r="31" spans="1:121" ht="11.25" customHeight="1">
      <c r="B31" s="205"/>
      <c r="C31" s="206"/>
      <c r="D31" s="215"/>
      <c r="E31" s="216"/>
      <c r="F31" s="216"/>
      <c r="G31" s="216"/>
      <c r="H31" s="216"/>
      <c r="I31" s="217"/>
      <c r="J31" s="220"/>
      <c r="K31" s="221"/>
      <c r="L31" s="221"/>
      <c r="M31" s="221"/>
      <c r="N31" s="221"/>
      <c r="O31" s="221"/>
      <c r="P31" s="154"/>
      <c r="Q31" s="155"/>
      <c r="R31" s="224"/>
      <c r="S31" s="225"/>
      <c r="T31" s="225"/>
      <c r="U31" s="225"/>
      <c r="V31" s="225"/>
      <c r="W31" s="154"/>
      <c r="X31" s="155"/>
      <c r="Y31" s="224"/>
      <c r="Z31" s="225"/>
      <c r="AA31" s="225"/>
      <c r="AB31" s="225"/>
      <c r="AC31" s="154"/>
      <c r="AD31" s="182"/>
      <c r="AE31" s="185"/>
      <c r="AF31" s="185"/>
      <c r="AG31" s="185"/>
      <c r="AH31" s="185"/>
      <c r="AI31" s="185"/>
      <c r="AJ31" s="186"/>
      <c r="AK31" s="189"/>
      <c r="AL31" s="190"/>
      <c r="AM31" s="190"/>
      <c r="AN31" s="190"/>
      <c r="AO31" s="190"/>
      <c r="AP31" s="190"/>
      <c r="AQ31" s="190"/>
      <c r="AR31" s="192"/>
      <c r="AS31" s="192"/>
      <c r="AT31" s="192"/>
      <c r="AU31" s="192"/>
      <c r="AV31" s="154"/>
      <c r="AW31" s="154"/>
      <c r="AX31" s="194"/>
    </row>
    <row r="32" spans="1:121" ht="11.25" customHeight="1">
      <c r="B32" s="205"/>
      <c r="C32" s="206"/>
      <c r="D32" s="258" t="s">
        <v>53</v>
      </c>
      <c r="E32" s="259"/>
      <c r="F32" s="259"/>
      <c r="G32" s="259"/>
      <c r="H32" s="259"/>
      <c r="I32" s="260"/>
      <c r="J32" s="218"/>
      <c r="K32" s="219"/>
      <c r="L32" s="219"/>
      <c r="M32" s="219"/>
      <c r="N32" s="219"/>
      <c r="O32" s="219"/>
      <c r="P32" s="108" t="s">
        <v>27</v>
      </c>
      <c r="Q32" s="109"/>
      <c r="R32" s="222"/>
      <c r="S32" s="223"/>
      <c r="T32" s="223"/>
      <c r="U32" s="223"/>
      <c r="V32" s="223"/>
      <c r="W32" s="108" t="s">
        <v>27</v>
      </c>
      <c r="X32" s="109"/>
      <c r="Y32" s="222"/>
      <c r="Z32" s="223"/>
      <c r="AA32" s="223"/>
      <c r="AB32" s="223"/>
      <c r="AC32" s="108" t="s">
        <v>27</v>
      </c>
      <c r="AD32" s="181"/>
      <c r="AE32" s="250">
        <f>R32+Y32</f>
        <v>0</v>
      </c>
      <c r="AF32" s="251"/>
      <c r="AG32" s="251"/>
      <c r="AH32" s="251"/>
      <c r="AI32" s="251"/>
      <c r="AJ32" s="252"/>
      <c r="AK32" s="254" t="s">
        <v>54</v>
      </c>
      <c r="AL32" s="255"/>
      <c r="AM32" s="255"/>
      <c r="AN32" s="255"/>
      <c r="AO32" s="255"/>
      <c r="AP32" s="255"/>
      <c r="AQ32" s="255"/>
      <c r="AR32" s="191">
        <f>ROUNDDOWN(AE32/15,1)</f>
        <v>0</v>
      </c>
      <c r="AS32" s="191"/>
      <c r="AT32" s="191"/>
      <c r="AU32" s="191"/>
      <c r="AV32" s="108" t="s">
        <v>27</v>
      </c>
      <c r="AW32" s="108"/>
      <c r="AX32" s="256"/>
    </row>
    <row r="33" spans="2:50" ht="11.25" customHeight="1" thickBot="1">
      <c r="B33" s="205"/>
      <c r="C33" s="206"/>
      <c r="D33" s="261"/>
      <c r="E33" s="262"/>
      <c r="F33" s="262"/>
      <c r="G33" s="262"/>
      <c r="H33" s="262"/>
      <c r="I33" s="263"/>
      <c r="J33" s="264"/>
      <c r="K33" s="265"/>
      <c r="L33" s="265"/>
      <c r="M33" s="265"/>
      <c r="N33" s="265"/>
      <c r="O33" s="265"/>
      <c r="P33" s="247"/>
      <c r="Q33" s="248"/>
      <c r="R33" s="266"/>
      <c r="S33" s="267"/>
      <c r="T33" s="267"/>
      <c r="U33" s="267"/>
      <c r="V33" s="267"/>
      <c r="W33" s="247"/>
      <c r="X33" s="248"/>
      <c r="Y33" s="266"/>
      <c r="Z33" s="267"/>
      <c r="AA33" s="267"/>
      <c r="AB33" s="267"/>
      <c r="AC33" s="247"/>
      <c r="AD33" s="249"/>
      <c r="AE33" s="253"/>
      <c r="AF33" s="185"/>
      <c r="AG33" s="185"/>
      <c r="AH33" s="185"/>
      <c r="AI33" s="185"/>
      <c r="AJ33" s="186"/>
      <c r="AK33" s="189"/>
      <c r="AL33" s="190"/>
      <c r="AM33" s="190"/>
      <c r="AN33" s="190"/>
      <c r="AO33" s="190"/>
      <c r="AP33" s="190"/>
      <c r="AQ33" s="190"/>
      <c r="AR33" s="192"/>
      <c r="AS33" s="192"/>
      <c r="AT33" s="192"/>
      <c r="AU33" s="192"/>
      <c r="AV33" s="247"/>
      <c r="AW33" s="247"/>
      <c r="AX33" s="257"/>
    </row>
    <row r="34" spans="2:50" ht="15" customHeight="1">
      <c r="B34" s="205"/>
      <c r="C34" s="206"/>
      <c r="D34" s="209" t="s">
        <v>55</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1"/>
    </row>
    <row r="35" spans="2:50" ht="11.25" customHeight="1">
      <c r="B35" s="205"/>
      <c r="C35" s="206"/>
      <c r="D35" s="212" t="s">
        <v>51</v>
      </c>
      <c r="E35" s="213"/>
      <c r="F35" s="213"/>
      <c r="G35" s="213"/>
      <c r="H35" s="213"/>
      <c r="I35" s="214"/>
      <c r="J35" s="218"/>
      <c r="K35" s="219"/>
      <c r="L35" s="219"/>
      <c r="M35" s="219"/>
      <c r="N35" s="219"/>
      <c r="O35" s="219"/>
      <c r="P35" s="108" t="s">
        <v>27</v>
      </c>
      <c r="Q35" s="109"/>
      <c r="R35" s="222">
        <v>10</v>
      </c>
      <c r="S35" s="223"/>
      <c r="T35" s="223"/>
      <c r="U35" s="223"/>
      <c r="V35" s="223"/>
      <c r="W35" s="108" t="s">
        <v>27</v>
      </c>
      <c r="X35" s="109"/>
      <c r="Y35" s="222"/>
      <c r="Z35" s="223"/>
      <c r="AA35" s="223"/>
      <c r="AB35" s="223"/>
      <c r="AC35" s="108" t="s">
        <v>27</v>
      </c>
      <c r="AD35" s="181"/>
      <c r="AE35" s="250">
        <f>R35+Y35+R37+Y37</f>
        <v>100</v>
      </c>
      <c r="AF35" s="251"/>
      <c r="AG35" s="251"/>
      <c r="AH35" s="251"/>
      <c r="AI35" s="251"/>
      <c r="AJ35" s="252"/>
      <c r="AK35" s="254" t="s">
        <v>54</v>
      </c>
      <c r="AL35" s="269"/>
      <c r="AM35" s="269"/>
      <c r="AN35" s="269"/>
      <c r="AO35" s="269"/>
      <c r="AP35" s="269"/>
      <c r="AQ35" s="269"/>
      <c r="AR35" s="191">
        <f>ROUNDDOWN(AE35/15,1)</f>
        <v>6.6</v>
      </c>
      <c r="AS35" s="191"/>
      <c r="AT35" s="191"/>
      <c r="AU35" s="191"/>
      <c r="AV35" s="108" t="s">
        <v>27</v>
      </c>
      <c r="AW35" s="108"/>
      <c r="AX35" s="23"/>
    </row>
    <row r="36" spans="2:50" ht="11.25" customHeight="1">
      <c r="B36" s="205"/>
      <c r="C36" s="206"/>
      <c r="D36" s="215"/>
      <c r="E36" s="216"/>
      <c r="F36" s="216"/>
      <c r="G36" s="216"/>
      <c r="H36" s="216"/>
      <c r="I36" s="217"/>
      <c r="J36" s="220"/>
      <c r="K36" s="221"/>
      <c r="L36" s="221"/>
      <c r="M36" s="221"/>
      <c r="N36" s="221"/>
      <c r="O36" s="221"/>
      <c r="P36" s="154"/>
      <c r="Q36" s="155"/>
      <c r="R36" s="224"/>
      <c r="S36" s="225"/>
      <c r="T36" s="225"/>
      <c r="U36" s="225"/>
      <c r="V36" s="225"/>
      <c r="W36" s="154"/>
      <c r="X36" s="155"/>
      <c r="Y36" s="224"/>
      <c r="Z36" s="225"/>
      <c r="AA36" s="225"/>
      <c r="AB36" s="225"/>
      <c r="AC36" s="154"/>
      <c r="AD36" s="182"/>
      <c r="AE36" s="268"/>
      <c r="AF36" s="183"/>
      <c r="AG36" s="183"/>
      <c r="AH36" s="183"/>
      <c r="AI36" s="183"/>
      <c r="AJ36" s="184"/>
      <c r="AK36" s="187"/>
      <c r="AL36" s="270"/>
      <c r="AM36" s="270"/>
      <c r="AN36" s="270"/>
      <c r="AO36" s="270"/>
      <c r="AP36" s="270"/>
      <c r="AQ36" s="270"/>
      <c r="AR36" s="273"/>
      <c r="AS36" s="273"/>
      <c r="AT36" s="273"/>
      <c r="AU36" s="273"/>
      <c r="AV36" s="128"/>
      <c r="AW36" s="128"/>
      <c r="AX36" s="24"/>
    </row>
    <row r="37" spans="2:50" ht="11.25" customHeight="1">
      <c r="B37" s="205"/>
      <c r="C37" s="206"/>
      <c r="D37" s="258" t="s">
        <v>53</v>
      </c>
      <c r="E37" s="259"/>
      <c r="F37" s="259"/>
      <c r="G37" s="259"/>
      <c r="H37" s="259"/>
      <c r="I37" s="260"/>
      <c r="J37" s="218"/>
      <c r="K37" s="219"/>
      <c r="L37" s="219"/>
      <c r="M37" s="219"/>
      <c r="N37" s="219"/>
      <c r="O37" s="219"/>
      <c r="P37" s="108" t="s">
        <v>27</v>
      </c>
      <c r="Q37" s="109"/>
      <c r="R37" s="222">
        <v>90</v>
      </c>
      <c r="S37" s="223"/>
      <c r="T37" s="223"/>
      <c r="U37" s="223"/>
      <c r="V37" s="223"/>
      <c r="W37" s="108" t="s">
        <v>27</v>
      </c>
      <c r="X37" s="109"/>
      <c r="Y37" s="222"/>
      <c r="Z37" s="223"/>
      <c r="AA37" s="223"/>
      <c r="AB37" s="223"/>
      <c r="AC37" s="108" t="s">
        <v>27</v>
      </c>
      <c r="AD37" s="181"/>
      <c r="AE37" s="268"/>
      <c r="AF37" s="183"/>
      <c r="AG37" s="183"/>
      <c r="AH37" s="183"/>
      <c r="AI37" s="183"/>
      <c r="AJ37" s="184"/>
      <c r="AK37" s="187"/>
      <c r="AL37" s="270"/>
      <c r="AM37" s="270"/>
      <c r="AN37" s="270"/>
      <c r="AO37" s="270"/>
      <c r="AP37" s="270"/>
      <c r="AQ37" s="270"/>
      <c r="AR37" s="273">
        <f>ROUNDDOWN(AE37/15,1)</f>
        <v>0</v>
      </c>
      <c r="AS37" s="273"/>
      <c r="AT37" s="273"/>
      <c r="AU37" s="273"/>
      <c r="AV37" s="128"/>
      <c r="AW37" s="128"/>
      <c r="AX37" s="193"/>
    </row>
    <row r="38" spans="2:50" ht="11.25" customHeight="1" thickBot="1">
      <c r="B38" s="205"/>
      <c r="C38" s="206"/>
      <c r="D38" s="261"/>
      <c r="E38" s="262"/>
      <c r="F38" s="262"/>
      <c r="G38" s="262"/>
      <c r="H38" s="262"/>
      <c r="I38" s="263"/>
      <c r="J38" s="264"/>
      <c r="K38" s="265"/>
      <c r="L38" s="265"/>
      <c r="M38" s="265"/>
      <c r="N38" s="265"/>
      <c r="O38" s="265"/>
      <c r="P38" s="247"/>
      <c r="Q38" s="248"/>
      <c r="R38" s="266"/>
      <c r="S38" s="267"/>
      <c r="T38" s="267"/>
      <c r="U38" s="267"/>
      <c r="V38" s="267"/>
      <c r="W38" s="247"/>
      <c r="X38" s="248"/>
      <c r="Y38" s="266"/>
      <c r="Z38" s="267"/>
      <c r="AA38" s="267"/>
      <c r="AB38" s="267"/>
      <c r="AC38" s="247"/>
      <c r="AD38" s="249"/>
      <c r="AE38" s="253"/>
      <c r="AF38" s="185"/>
      <c r="AG38" s="185"/>
      <c r="AH38" s="185"/>
      <c r="AI38" s="185"/>
      <c r="AJ38" s="186"/>
      <c r="AK38" s="271"/>
      <c r="AL38" s="272"/>
      <c r="AM38" s="272"/>
      <c r="AN38" s="272"/>
      <c r="AO38" s="272"/>
      <c r="AP38" s="272"/>
      <c r="AQ38" s="272"/>
      <c r="AR38" s="192"/>
      <c r="AS38" s="192"/>
      <c r="AT38" s="192"/>
      <c r="AU38" s="192"/>
      <c r="AV38" s="247"/>
      <c r="AW38" s="247"/>
      <c r="AX38" s="257"/>
    </row>
    <row r="39" spans="2:50" ht="15" customHeight="1">
      <c r="B39" s="205"/>
      <c r="C39" s="206"/>
      <c r="D39" s="209" t="s">
        <v>56</v>
      </c>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2:50" ht="10.5" customHeight="1">
      <c r="B40" s="205"/>
      <c r="C40" s="206"/>
      <c r="D40" s="212" t="s">
        <v>51</v>
      </c>
      <c r="E40" s="213"/>
      <c r="F40" s="213"/>
      <c r="G40" s="213"/>
      <c r="H40" s="213"/>
      <c r="I40" s="214"/>
      <c r="J40" s="218"/>
      <c r="K40" s="219"/>
      <c r="L40" s="219"/>
      <c r="M40" s="219"/>
      <c r="N40" s="219"/>
      <c r="O40" s="219"/>
      <c r="P40" s="108" t="s">
        <v>27</v>
      </c>
      <c r="Q40" s="109"/>
      <c r="R40" s="222"/>
      <c r="S40" s="223"/>
      <c r="T40" s="223"/>
      <c r="U40" s="223"/>
      <c r="V40" s="223"/>
      <c r="W40" s="108" t="s">
        <v>27</v>
      </c>
      <c r="X40" s="109"/>
      <c r="Y40" s="222"/>
      <c r="Z40" s="223"/>
      <c r="AA40" s="223"/>
      <c r="AB40" s="223"/>
      <c r="AC40" s="108" t="s">
        <v>27</v>
      </c>
      <c r="AD40" s="181"/>
      <c r="AE40" s="183">
        <f>R40+Y40</f>
        <v>0</v>
      </c>
      <c r="AF40" s="183"/>
      <c r="AG40" s="183"/>
      <c r="AH40" s="183"/>
      <c r="AI40" s="183"/>
      <c r="AJ40" s="184"/>
      <c r="AK40" s="187" t="s">
        <v>52</v>
      </c>
      <c r="AL40" s="188"/>
      <c r="AM40" s="188"/>
      <c r="AN40" s="188"/>
      <c r="AO40" s="188"/>
      <c r="AP40" s="188"/>
      <c r="AQ40" s="188"/>
      <c r="AR40" s="191">
        <f>ROUNDDOWN(AE40/6,1)</f>
        <v>0</v>
      </c>
      <c r="AS40" s="191"/>
      <c r="AT40" s="191"/>
      <c r="AU40" s="191"/>
      <c r="AV40" s="128" t="s">
        <v>27</v>
      </c>
      <c r="AW40" s="128"/>
      <c r="AX40" s="193"/>
    </row>
    <row r="41" spans="2:50" ht="10.5" customHeight="1">
      <c r="B41" s="205"/>
      <c r="C41" s="206"/>
      <c r="D41" s="215"/>
      <c r="E41" s="216"/>
      <c r="F41" s="216"/>
      <c r="G41" s="216"/>
      <c r="H41" s="216"/>
      <c r="I41" s="217"/>
      <c r="J41" s="220"/>
      <c r="K41" s="221"/>
      <c r="L41" s="221"/>
      <c r="M41" s="221"/>
      <c r="N41" s="221"/>
      <c r="O41" s="221"/>
      <c r="P41" s="154"/>
      <c r="Q41" s="155"/>
      <c r="R41" s="224"/>
      <c r="S41" s="225"/>
      <c r="T41" s="225"/>
      <c r="U41" s="225"/>
      <c r="V41" s="225"/>
      <c r="W41" s="154"/>
      <c r="X41" s="155"/>
      <c r="Y41" s="224"/>
      <c r="Z41" s="225"/>
      <c r="AA41" s="225"/>
      <c r="AB41" s="225"/>
      <c r="AC41" s="154"/>
      <c r="AD41" s="182"/>
      <c r="AE41" s="185"/>
      <c r="AF41" s="185"/>
      <c r="AG41" s="185"/>
      <c r="AH41" s="185"/>
      <c r="AI41" s="185"/>
      <c r="AJ41" s="186"/>
      <c r="AK41" s="189"/>
      <c r="AL41" s="190"/>
      <c r="AM41" s="190"/>
      <c r="AN41" s="190"/>
      <c r="AO41" s="190"/>
      <c r="AP41" s="190"/>
      <c r="AQ41" s="190"/>
      <c r="AR41" s="192"/>
      <c r="AS41" s="192"/>
      <c r="AT41" s="192"/>
      <c r="AU41" s="192"/>
      <c r="AV41" s="154"/>
      <c r="AW41" s="154"/>
      <c r="AX41" s="194"/>
    </row>
    <row r="42" spans="2:50" ht="10.5" customHeight="1">
      <c r="B42" s="205"/>
      <c r="C42" s="206"/>
      <c r="D42" s="258" t="s">
        <v>53</v>
      </c>
      <c r="E42" s="259"/>
      <c r="F42" s="259"/>
      <c r="G42" s="259"/>
      <c r="H42" s="259"/>
      <c r="I42" s="260"/>
      <c r="J42" s="218"/>
      <c r="K42" s="219"/>
      <c r="L42" s="219"/>
      <c r="M42" s="219"/>
      <c r="N42" s="219"/>
      <c r="O42" s="219"/>
      <c r="P42" s="108" t="s">
        <v>27</v>
      </c>
      <c r="Q42" s="109"/>
      <c r="R42" s="222"/>
      <c r="S42" s="223"/>
      <c r="T42" s="223"/>
      <c r="U42" s="223"/>
      <c r="V42" s="223"/>
      <c r="W42" s="108" t="s">
        <v>27</v>
      </c>
      <c r="X42" s="109"/>
      <c r="Y42" s="222"/>
      <c r="Z42" s="223"/>
      <c r="AA42" s="223"/>
      <c r="AB42" s="223"/>
      <c r="AC42" s="108" t="s">
        <v>27</v>
      </c>
      <c r="AD42" s="181"/>
      <c r="AE42" s="250">
        <f>R42+Y42</f>
        <v>0</v>
      </c>
      <c r="AF42" s="251"/>
      <c r="AG42" s="251"/>
      <c r="AH42" s="251"/>
      <c r="AI42" s="251"/>
      <c r="AJ42" s="252"/>
      <c r="AK42" s="254" t="s">
        <v>57</v>
      </c>
      <c r="AL42" s="255"/>
      <c r="AM42" s="255"/>
      <c r="AN42" s="255"/>
      <c r="AO42" s="255"/>
      <c r="AP42" s="255"/>
      <c r="AQ42" s="255"/>
      <c r="AR42" s="191">
        <f>ROUNDDOWN(AE42/20,1)</f>
        <v>0</v>
      </c>
      <c r="AS42" s="191"/>
      <c r="AT42" s="191"/>
      <c r="AU42" s="191"/>
      <c r="AV42" s="108" t="s">
        <v>27</v>
      </c>
      <c r="AW42" s="108"/>
      <c r="AX42" s="256"/>
    </row>
    <row r="43" spans="2:50" ht="10.5" customHeight="1" thickBot="1">
      <c r="B43" s="205"/>
      <c r="C43" s="206"/>
      <c r="D43" s="261"/>
      <c r="E43" s="262"/>
      <c r="F43" s="262"/>
      <c r="G43" s="262"/>
      <c r="H43" s="262"/>
      <c r="I43" s="263"/>
      <c r="J43" s="264"/>
      <c r="K43" s="265"/>
      <c r="L43" s="265"/>
      <c r="M43" s="265"/>
      <c r="N43" s="265"/>
      <c r="O43" s="265"/>
      <c r="P43" s="247"/>
      <c r="Q43" s="248"/>
      <c r="R43" s="266"/>
      <c r="S43" s="267"/>
      <c r="T43" s="267"/>
      <c r="U43" s="267"/>
      <c r="V43" s="267"/>
      <c r="W43" s="247"/>
      <c r="X43" s="248"/>
      <c r="Y43" s="266"/>
      <c r="Z43" s="267"/>
      <c r="AA43" s="267"/>
      <c r="AB43" s="267"/>
      <c r="AC43" s="247"/>
      <c r="AD43" s="249"/>
      <c r="AE43" s="253"/>
      <c r="AF43" s="185"/>
      <c r="AG43" s="185"/>
      <c r="AH43" s="185"/>
      <c r="AI43" s="185"/>
      <c r="AJ43" s="186"/>
      <c r="AK43" s="189"/>
      <c r="AL43" s="190"/>
      <c r="AM43" s="190"/>
      <c r="AN43" s="190"/>
      <c r="AO43" s="190"/>
      <c r="AP43" s="190"/>
      <c r="AQ43" s="190"/>
      <c r="AR43" s="192"/>
      <c r="AS43" s="192"/>
      <c r="AT43" s="192"/>
      <c r="AU43" s="192"/>
      <c r="AV43" s="247"/>
      <c r="AW43" s="247"/>
      <c r="AX43" s="257"/>
    </row>
    <row r="44" spans="2:50" ht="15" customHeight="1">
      <c r="B44" s="205"/>
      <c r="C44" s="206"/>
      <c r="D44" s="209" t="s">
        <v>58</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row>
    <row r="45" spans="2:50" ht="11.25" customHeight="1">
      <c r="B45" s="205"/>
      <c r="C45" s="206"/>
      <c r="D45" s="212" t="s">
        <v>51</v>
      </c>
      <c r="E45" s="213"/>
      <c r="F45" s="213"/>
      <c r="G45" s="213"/>
      <c r="H45" s="213"/>
      <c r="I45" s="214"/>
      <c r="J45" s="218"/>
      <c r="K45" s="219"/>
      <c r="L45" s="219"/>
      <c r="M45" s="219"/>
      <c r="N45" s="219"/>
      <c r="O45" s="219"/>
      <c r="P45" s="108" t="s">
        <v>27</v>
      </c>
      <c r="Q45" s="109"/>
      <c r="R45" s="222"/>
      <c r="S45" s="223"/>
      <c r="T45" s="223"/>
      <c r="U45" s="223"/>
      <c r="V45" s="223"/>
      <c r="W45" s="108" t="s">
        <v>27</v>
      </c>
      <c r="X45" s="109"/>
      <c r="Y45" s="222"/>
      <c r="Z45" s="223"/>
      <c r="AA45" s="223"/>
      <c r="AB45" s="223"/>
      <c r="AC45" s="108" t="s">
        <v>27</v>
      </c>
      <c r="AD45" s="181"/>
      <c r="AE45" s="250">
        <f>R45+Y45+R47+Y47</f>
        <v>0</v>
      </c>
      <c r="AF45" s="251"/>
      <c r="AG45" s="251"/>
      <c r="AH45" s="251"/>
      <c r="AI45" s="251"/>
      <c r="AJ45" s="252"/>
      <c r="AK45" s="254" t="s">
        <v>57</v>
      </c>
      <c r="AL45" s="269"/>
      <c r="AM45" s="269"/>
      <c r="AN45" s="269"/>
      <c r="AO45" s="269"/>
      <c r="AP45" s="269"/>
      <c r="AQ45" s="269"/>
      <c r="AR45" s="191">
        <f>ROUNDDOWN(AE45/20,1)</f>
        <v>0</v>
      </c>
      <c r="AS45" s="191"/>
      <c r="AT45" s="191"/>
      <c r="AU45" s="191"/>
      <c r="AV45" s="108" t="s">
        <v>27</v>
      </c>
      <c r="AW45" s="108"/>
      <c r="AX45" s="256"/>
    </row>
    <row r="46" spans="2:50" ht="11.25" customHeight="1">
      <c r="B46" s="205"/>
      <c r="C46" s="206"/>
      <c r="D46" s="215"/>
      <c r="E46" s="216"/>
      <c r="F46" s="216"/>
      <c r="G46" s="216"/>
      <c r="H46" s="216"/>
      <c r="I46" s="217"/>
      <c r="J46" s="220"/>
      <c r="K46" s="221"/>
      <c r="L46" s="221"/>
      <c r="M46" s="221"/>
      <c r="N46" s="221"/>
      <c r="O46" s="221"/>
      <c r="P46" s="154"/>
      <c r="Q46" s="155"/>
      <c r="R46" s="224"/>
      <c r="S46" s="225"/>
      <c r="T46" s="225"/>
      <c r="U46" s="225"/>
      <c r="V46" s="225"/>
      <c r="W46" s="154"/>
      <c r="X46" s="155"/>
      <c r="Y46" s="224"/>
      <c r="Z46" s="225"/>
      <c r="AA46" s="225"/>
      <c r="AB46" s="225"/>
      <c r="AC46" s="154"/>
      <c r="AD46" s="182"/>
      <c r="AE46" s="268"/>
      <c r="AF46" s="183"/>
      <c r="AG46" s="183"/>
      <c r="AH46" s="183"/>
      <c r="AI46" s="183"/>
      <c r="AJ46" s="184"/>
      <c r="AK46" s="187"/>
      <c r="AL46" s="270"/>
      <c r="AM46" s="270"/>
      <c r="AN46" s="270"/>
      <c r="AO46" s="270"/>
      <c r="AP46" s="270"/>
      <c r="AQ46" s="270"/>
      <c r="AR46" s="273"/>
      <c r="AS46" s="273"/>
      <c r="AT46" s="273"/>
      <c r="AU46" s="273"/>
      <c r="AV46" s="128"/>
      <c r="AW46" s="128"/>
      <c r="AX46" s="193"/>
    </row>
    <row r="47" spans="2:50" ht="11.25" customHeight="1">
      <c r="B47" s="205"/>
      <c r="C47" s="206"/>
      <c r="D47" s="258" t="s">
        <v>53</v>
      </c>
      <c r="E47" s="259"/>
      <c r="F47" s="259"/>
      <c r="G47" s="259"/>
      <c r="H47" s="259"/>
      <c r="I47" s="260"/>
      <c r="J47" s="218"/>
      <c r="K47" s="219"/>
      <c r="L47" s="219"/>
      <c r="M47" s="219"/>
      <c r="N47" s="219"/>
      <c r="O47" s="219"/>
      <c r="P47" s="108" t="s">
        <v>27</v>
      </c>
      <c r="Q47" s="109"/>
      <c r="R47" s="222"/>
      <c r="S47" s="223"/>
      <c r="T47" s="223"/>
      <c r="U47" s="223"/>
      <c r="V47" s="223"/>
      <c r="W47" s="108" t="s">
        <v>27</v>
      </c>
      <c r="X47" s="109"/>
      <c r="Y47" s="222"/>
      <c r="Z47" s="223"/>
      <c r="AA47" s="223"/>
      <c r="AB47" s="223"/>
      <c r="AC47" s="108" t="s">
        <v>27</v>
      </c>
      <c r="AD47" s="181"/>
      <c r="AE47" s="268"/>
      <c r="AF47" s="183"/>
      <c r="AG47" s="183"/>
      <c r="AH47" s="183"/>
      <c r="AI47" s="183"/>
      <c r="AJ47" s="184"/>
      <c r="AK47" s="187"/>
      <c r="AL47" s="270"/>
      <c r="AM47" s="270"/>
      <c r="AN47" s="270"/>
      <c r="AO47" s="270"/>
      <c r="AP47" s="270"/>
      <c r="AQ47" s="270"/>
      <c r="AR47" s="273">
        <f>ROUNDDOWN(AE47/15,1)</f>
        <v>0</v>
      </c>
      <c r="AS47" s="273"/>
      <c r="AT47" s="273"/>
      <c r="AU47" s="273"/>
      <c r="AV47" s="128"/>
      <c r="AW47" s="128"/>
      <c r="AX47" s="193"/>
    </row>
    <row r="48" spans="2:50" ht="11.25" customHeight="1" thickBot="1">
      <c r="B48" s="205"/>
      <c r="C48" s="206"/>
      <c r="D48" s="261"/>
      <c r="E48" s="262"/>
      <c r="F48" s="262"/>
      <c r="G48" s="262"/>
      <c r="H48" s="262"/>
      <c r="I48" s="263"/>
      <c r="J48" s="264"/>
      <c r="K48" s="265"/>
      <c r="L48" s="265"/>
      <c r="M48" s="265"/>
      <c r="N48" s="265"/>
      <c r="O48" s="265"/>
      <c r="P48" s="247"/>
      <c r="Q48" s="248"/>
      <c r="R48" s="266"/>
      <c r="S48" s="267"/>
      <c r="T48" s="267"/>
      <c r="U48" s="267"/>
      <c r="V48" s="267"/>
      <c r="W48" s="247"/>
      <c r="X48" s="248"/>
      <c r="Y48" s="266"/>
      <c r="Z48" s="267"/>
      <c r="AA48" s="267"/>
      <c r="AB48" s="267"/>
      <c r="AC48" s="247"/>
      <c r="AD48" s="249"/>
      <c r="AE48" s="253"/>
      <c r="AF48" s="185"/>
      <c r="AG48" s="185"/>
      <c r="AH48" s="185"/>
      <c r="AI48" s="185"/>
      <c r="AJ48" s="186"/>
      <c r="AK48" s="187"/>
      <c r="AL48" s="270"/>
      <c r="AM48" s="270"/>
      <c r="AN48" s="270"/>
      <c r="AO48" s="270"/>
      <c r="AP48" s="270"/>
      <c r="AQ48" s="270"/>
      <c r="AR48" s="192"/>
      <c r="AS48" s="192"/>
      <c r="AT48" s="192"/>
      <c r="AU48" s="192"/>
      <c r="AV48" s="247"/>
      <c r="AW48" s="247"/>
      <c r="AX48" s="257"/>
    </row>
    <row r="49" spans="2:71" ht="11.25" customHeight="1">
      <c r="B49" s="205"/>
      <c r="C49" s="206"/>
      <c r="D49" s="274" t="s">
        <v>59</v>
      </c>
      <c r="E49" s="275"/>
      <c r="F49" s="275"/>
      <c r="G49" s="275"/>
      <c r="H49" s="275"/>
      <c r="I49" s="276"/>
      <c r="J49" s="277"/>
      <c r="K49" s="278"/>
      <c r="L49" s="278"/>
      <c r="M49" s="278"/>
      <c r="N49" s="278"/>
      <c r="O49" s="278"/>
      <c r="P49" s="279" t="s">
        <v>27</v>
      </c>
      <c r="Q49" s="280"/>
      <c r="R49" s="281">
        <v>180</v>
      </c>
      <c r="S49" s="282"/>
      <c r="T49" s="282"/>
      <c r="U49" s="282"/>
      <c r="V49" s="282"/>
      <c r="W49" s="279" t="s">
        <v>27</v>
      </c>
      <c r="X49" s="280"/>
      <c r="Y49" s="281"/>
      <c r="Z49" s="282"/>
      <c r="AA49" s="282"/>
      <c r="AB49" s="282"/>
      <c r="AC49" s="279" t="s">
        <v>27</v>
      </c>
      <c r="AD49" s="283"/>
      <c r="AE49" s="284">
        <f>R49+Y49</f>
        <v>180</v>
      </c>
      <c r="AF49" s="285"/>
      <c r="AG49" s="285"/>
      <c r="AH49" s="285"/>
      <c r="AI49" s="285"/>
      <c r="AJ49" s="286"/>
      <c r="AK49" s="290" t="s">
        <v>60</v>
      </c>
      <c r="AL49" s="291"/>
      <c r="AM49" s="291"/>
      <c r="AN49" s="291"/>
      <c r="AO49" s="291"/>
      <c r="AP49" s="291"/>
      <c r="AQ49" s="291"/>
      <c r="AR49" s="294">
        <f>ROUNDDOWN(AE49/30,1)</f>
        <v>6</v>
      </c>
      <c r="AS49" s="294"/>
      <c r="AT49" s="294"/>
      <c r="AU49" s="294"/>
      <c r="AV49" s="279" t="s">
        <v>27</v>
      </c>
      <c r="AW49" s="279"/>
      <c r="AX49" s="25"/>
    </row>
    <row r="50" spans="2:71" ht="11.25" customHeight="1" thickBot="1">
      <c r="B50" s="205"/>
      <c r="C50" s="206"/>
      <c r="D50" s="261"/>
      <c r="E50" s="262"/>
      <c r="F50" s="262"/>
      <c r="G50" s="262"/>
      <c r="H50" s="262"/>
      <c r="I50" s="263"/>
      <c r="J50" s="264"/>
      <c r="K50" s="265"/>
      <c r="L50" s="265"/>
      <c r="M50" s="265"/>
      <c r="N50" s="265"/>
      <c r="O50" s="265"/>
      <c r="P50" s="247"/>
      <c r="Q50" s="248"/>
      <c r="R50" s="266"/>
      <c r="S50" s="267"/>
      <c r="T50" s="267"/>
      <c r="U50" s="267"/>
      <c r="V50" s="267"/>
      <c r="W50" s="247"/>
      <c r="X50" s="248"/>
      <c r="Y50" s="266"/>
      <c r="Z50" s="267"/>
      <c r="AA50" s="267"/>
      <c r="AB50" s="267"/>
      <c r="AC50" s="247"/>
      <c r="AD50" s="249"/>
      <c r="AE50" s="287"/>
      <c r="AF50" s="288"/>
      <c r="AG50" s="288"/>
      <c r="AH50" s="288"/>
      <c r="AI50" s="288"/>
      <c r="AJ50" s="289"/>
      <c r="AK50" s="292"/>
      <c r="AL50" s="293"/>
      <c r="AM50" s="293"/>
      <c r="AN50" s="293"/>
      <c r="AO50" s="293"/>
      <c r="AP50" s="293"/>
      <c r="AQ50" s="293"/>
      <c r="AR50" s="295"/>
      <c r="AS50" s="295"/>
      <c r="AT50" s="295"/>
      <c r="AU50" s="295"/>
      <c r="AV50" s="247"/>
      <c r="AW50" s="247"/>
      <c r="AX50" s="26"/>
    </row>
    <row r="51" spans="2:71" ht="12.75" customHeight="1">
      <c r="B51" s="205"/>
      <c r="C51" s="206"/>
      <c r="D51" s="274" t="s">
        <v>61</v>
      </c>
      <c r="E51" s="275"/>
      <c r="F51" s="275"/>
      <c r="G51" s="275"/>
      <c r="H51" s="275"/>
      <c r="I51" s="276"/>
      <c r="J51" s="296">
        <f>J27</f>
        <v>280</v>
      </c>
      <c r="K51" s="294"/>
      <c r="L51" s="294"/>
      <c r="M51" s="294"/>
      <c r="N51" s="294"/>
      <c r="O51" s="294"/>
      <c r="P51" s="279" t="s">
        <v>27</v>
      </c>
      <c r="Q51" s="280"/>
      <c r="R51" s="298">
        <f>SUM(R30+R32+R35+R37+R40+R42+R45+R47+R49)</f>
        <v>280</v>
      </c>
      <c r="S51" s="285"/>
      <c r="T51" s="285"/>
      <c r="U51" s="285"/>
      <c r="V51" s="285"/>
      <c r="W51" s="279" t="s">
        <v>27</v>
      </c>
      <c r="X51" s="280"/>
      <c r="Y51" s="285">
        <f>Y30+Y32+Y35+Y37+Y40+Y42+Y45+Y47+Y49</f>
        <v>0</v>
      </c>
      <c r="Z51" s="285"/>
      <c r="AA51" s="285"/>
      <c r="AB51" s="285"/>
      <c r="AC51" s="279" t="s">
        <v>27</v>
      </c>
      <c r="AD51" s="283"/>
      <c r="AE51" s="284">
        <f>R51+Y51</f>
        <v>280</v>
      </c>
      <c r="AF51" s="285"/>
      <c r="AG51" s="285"/>
      <c r="AH51" s="285"/>
      <c r="AI51" s="285"/>
      <c r="AJ51" s="286"/>
      <c r="AK51" s="300"/>
      <c r="AL51" s="301"/>
      <c r="AM51" s="301"/>
      <c r="AN51" s="301"/>
      <c r="AO51" s="301"/>
      <c r="AP51" s="301"/>
      <c r="AQ51" s="301"/>
      <c r="AR51" s="285">
        <f>ROUND(AR30+AR32+AR35+AR40+AR42+AR45+AR49,0)</f>
        <v>13</v>
      </c>
      <c r="AS51" s="285"/>
      <c r="AT51" s="285"/>
      <c r="AU51" s="285"/>
      <c r="AV51" s="279" t="s">
        <v>27</v>
      </c>
      <c r="AW51" s="279"/>
      <c r="AX51" s="304" t="s">
        <v>62</v>
      </c>
      <c r="AY51" s="306" t="s">
        <v>63</v>
      </c>
      <c r="AZ51" s="307"/>
      <c r="BA51" s="307"/>
      <c r="BB51" s="307"/>
      <c r="BC51" s="307"/>
      <c r="BD51" s="307"/>
      <c r="BE51" s="307"/>
      <c r="BF51" s="307"/>
    </row>
    <row r="52" spans="2:71" ht="12.75" customHeight="1" thickBot="1">
      <c r="B52" s="205"/>
      <c r="C52" s="206"/>
      <c r="D52" s="261"/>
      <c r="E52" s="262"/>
      <c r="F52" s="262"/>
      <c r="G52" s="262"/>
      <c r="H52" s="262"/>
      <c r="I52" s="263"/>
      <c r="J52" s="297"/>
      <c r="K52" s="295"/>
      <c r="L52" s="295"/>
      <c r="M52" s="295"/>
      <c r="N52" s="295"/>
      <c r="O52" s="295"/>
      <c r="P52" s="247"/>
      <c r="Q52" s="248"/>
      <c r="R52" s="299"/>
      <c r="S52" s="288"/>
      <c r="T52" s="288"/>
      <c r="U52" s="288"/>
      <c r="V52" s="288"/>
      <c r="W52" s="247"/>
      <c r="X52" s="248"/>
      <c r="Y52" s="288"/>
      <c r="Z52" s="288"/>
      <c r="AA52" s="288"/>
      <c r="AB52" s="288"/>
      <c r="AC52" s="247"/>
      <c r="AD52" s="249"/>
      <c r="AE52" s="287"/>
      <c r="AF52" s="288"/>
      <c r="AG52" s="288"/>
      <c r="AH52" s="288"/>
      <c r="AI52" s="288"/>
      <c r="AJ52" s="289"/>
      <c r="AK52" s="302"/>
      <c r="AL52" s="303"/>
      <c r="AM52" s="303"/>
      <c r="AN52" s="303"/>
      <c r="AO52" s="303"/>
      <c r="AP52" s="303"/>
      <c r="AQ52" s="303"/>
      <c r="AR52" s="288"/>
      <c r="AS52" s="288"/>
      <c r="AT52" s="288"/>
      <c r="AU52" s="288"/>
      <c r="AV52" s="247"/>
      <c r="AW52" s="247"/>
      <c r="AX52" s="305"/>
      <c r="AY52" s="306"/>
      <c r="AZ52" s="307"/>
      <c r="BA52" s="307"/>
      <c r="BB52" s="307"/>
      <c r="BC52" s="307"/>
      <c r="BD52" s="307"/>
      <c r="BE52" s="307"/>
      <c r="BF52" s="307"/>
    </row>
    <row r="53" spans="2:71" ht="11.25" customHeight="1">
      <c r="B53" s="205"/>
      <c r="C53" s="206"/>
      <c r="D53" s="308" t="s">
        <v>64</v>
      </c>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309"/>
      <c r="AK53" s="27">
        <v>4</v>
      </c>
      <c r="AL53" s="27"/>
      <c r="AM53" s="27"/>
      <c r="AN53" s="27"/>
      <c r="AO53" s="27"/>
      <c r="AP53" s="27"/>
      <c r="AQ53" s="27"/>
      <c r="AR53" s="312">
        <f>IF(AND(36&lt;=J27,J27&lt;=300),1,0)</f>
        <v>1</v>
      </c>
      <c r="AS53" s="312"/>
      <c r="AT53" s="312"/>
      <c r="AU53" s="312"/>
      <c r="AV53" s="279" t="s">
        <v>27</v>
      </c>
      <c r="AW53" s="279"/>
      <c r="AX53" s="314" t="s">
        <v>65</v>
      </c>
    </row>
    <row r="54" spans="2:71" ht="11.25" customHeight="1" thickBot="1">
      <c r="B54" s="205"/>
      <c r="C54" s="206"/>
      <c r="D54" s="310"/>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311"/>
      <c r="AK54" s="28"/>
      <c r="AL54" s="28"/>
      <c r="AM54" s="28"/>
      <c r="AN54" s="28"/>
      <c r="AO54" s="28"/>
      <c r="AP54" s="28"/>
      <c r="AQ54" s="28"/>
      <c r="AR54" s="313"/>
      <c r="AS54" s="313"/>
      <c r="AT54" s="313"/>
      <c r="AU54" s="313"/>
      <c r="AV54" s="247"/>
      <c r="AW54" s="247"/>
      <c r="AX54" s="257"/>
      <c r="AZ54" s="29"/>
      <c r="BA54" s="29"/>
      <c r="BB54" s="29"/>
      <c r="BC54" s="29"/>
      <c r="BD54" s="29"/>
      <c r="BE54" s="29"/>
      <c r="BF54" s="29"/>
    </row>
    <row r="55" spans="2:71" ht="12.75" customHeight="1">
      <c r="B55" s="205"/>
      <c r="C55" s="206"/>
      <c r="D55" s="317" t="s">
        <v>66</v>
      </c>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9"/>
      <c r="AK55" s="318"/>
      <c r="AL55" s="301"/>
      <c r="AM55" s="301"/>
      <c r="AN55" s="301"/>
      <c r="AO55" s="301"/>
      <c r="AP55" s="301"/>
      <c r="AQ55" s="301"/>
      <c r="AR55" s="294">
        <f>AR51+AR53</f>
        <v>14</v>
      </c>
      <c r="AS55" s="294"/>
      <c r="AT55" s="294"/>
      <c r="AU55" s="294"/>
      <c r="AV55" s="279" t="s">
        <v>27</v>
      </c>
      <c r="AW55" s="279"/>
      <c r="AX55" s="304" t="s">
        <v>67</v>
      </c>
      <c r="AY55" s="30"/>
      <c r="AZ55" s="29"/>
      <c r="BA55" s="29"/>
      <c r="BB55" s="29"/>
      <c r="BC55" s="29"/>
      <c r="BD55" s="29"/>
      <c r="BE55" s="29"/>
      <c r="BF55" s="29"/>
    </row>
    <row r="56" spans="2:71" ht="12.75" customHeight="1" thickBot="1">
      <c r="B56" s="207"/>
      <c r="C56" s="208"/>
      <c r="D56" s="320"/>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2"/>
      <c r="AK56" s="303"/>
      <c r="AL56" s="303"/>
      <c r="AM56" s="303"/>
      <c r="AN56" s="303"/>
      <c r="AO56" s="303"/>
      <c r="AP56" s="303"/>
      <c r="AQ56" s="303"/>
      <c r="AR56" s="295"/>
      <c r="AS56" s="295"/>
      <c r="AT56" s="295"/>
      <c r="AU56" s="295"/>
      <c r="AV56" s="247"/>
      <c r="AW56" s="247"/>
      <c r="AX56" s="305"/>
      <c r="AY56" s="31" t="s">
        <v>68</v>
      </c>
      <c r="AZ56" s="29"/>
      <c r="BA56" s="29"/>
      <c r="BB56" s="29"/>
      <c r="BC56" s="29"/>
      <c r="BD56" s="29"/>
      <c r="BE56" s="29"/>
      <c r="BF56" s="29"/>
    </row>
    <row r="57" spans="2:71" ht="11.25" customHeight="1">
      <c r="B57" s="323" t="s">
        <v>69</v>
      </c>
      <c r="C57" s="324"/>
      <c r="D57" s="162"/>
      <c r="E57" s="325" t="s">
        <v>70</v>
      </c>
      <c r="F57" s="325"/>
      <c r="G57" s="325"/>
      <c r="H57" s="325"/>
      <c r="I57" s="325"/>
      <c r="J57" s="325"/>
      <c r="K57" s="325"/>
      <c r="L57" s="325"/>
      <c r="M57" s="325"/>
      <c r="N57" s="325"/>
      <c r="O57" s="325"/>
      <c r="P57" s="325"/>
      <c r="Q57" s="325"/>
      <c r="R57" s="325"/>
      <c r="S57" s="325"/>
      <c r="T57" s="327" t="s">
        <v>71</v>
      </c>
      <c r="U57" s="327"/>
      <c r="V57" s="327"/>
      <c r="W57" s="327"/>
      <c r="X57" s="327"/>
      <c r="Y57" s="327"/>
      <c r="Z57" s="329">
        <f>LOOKUP(J27,BJ59:BJ65,BK59:BK65)</f>
        <v>5</v>
      </c>
      <c r="AA57" s="329"/>
      <c r="AB57" s="329"/>
      <c r="AC57" s="329"/>
      <c r="AD57" s="327" t="s">
        <v>27</v>
      </c>
      <c r="AE57" s="327"/>
      <c r="AF57" s="32"/>
      <c r="AG57" s="344">
        <f>IF(BN57&gt;=Z57,Z57,IF(BN57&lt;3,ROUND(BN57,0),
IF(MOD(BN57,1)*10&lt;=2,ROUNDDOWN(BN57,0),
IF(MOD(BN57,1)*10&gt;=5,ROUNDUP(BN57,0),
ROUNDDOWN(BN57,0)+0.5))))</f>
        <v>1</v>
      </c>
      <c r="AH57" s="312"/>
      <c r="AI57" s="312"/>
      <c r="AJ57" s="312"/>
      <c r="AK57" s="312"/>
      <c r="AL57" s="312"/>
      <c r="AM57" s="312"/>
      <c r="AN57" s="312"/>
      <c r="AO57" s="312"/>
      <c r="AP57" s="312"/>
      <c r="AQ57" s="312"/>
      <c r="AR57" s="312"/>
      <c r="AS57" s="312"/>
      <c r="AT57" s="312"/>
      <c r="AU57" s="312"/>
      <c r="AV57" s="128" t="s">
        <v>27</v>
      </c>
      <c r="AW57" s="128"/>
      <c r="AX57" s="111" t="s">
        <v>72</v>
      </c>
      <c r="AY57" s="33"/>
      <c r="BH57" s="315" t="s">
        <v>73</v>
      </c>
      <c r="BI57" s="315"/>
      <c r="BJ57" s="315"/>
      <c r="BK57" s="315"/>
      <c r="BL57" s="315"/>
      <c r="BM57" s="315"/>
      <c r="BN57" s="718">
        <f>IF(AX23-AR55&lt;0,0,AX23-AR55)</f>
        <v>1.3000000000000007</v>
      </c>
      <c r="BO57" s="718"/>
      <c r="BP57" s="718"/>
      <c r="BQ57" s="718"/>
      <c r="BR57" s="718"/>
      <c r="BS57" s="718"/>
    </row>
    <row r="58" spans="2:71" ht="11.25" customHeight="1">
      <c r="B58" s="323"/>
      <c r="C58" s="324"/>
      <c r="D58" s="228"/>
      <c r="E58" s="326"/>
      <c r="F58" s="326"/>
      <c r="G58" s="326"/>
      <c r="H58" s="326"/>
      <c r="I58" s="326"/>
      <c r="J58" s="326"/>
      <c r="K58" s="326"/>
      <c r="L58" s="326"/>
      <c r="M58" s="326"/>
      <c r="N58" s="326"/>
      <c r="O58" s="326"/>
      <c r="P58" s="326"/>
      <c r="Q58" s="326"/>
      <c r="R58" s="326"/>
      <c r="S58" s="326"/>
      <c r="T58" s="328"/>
      <c r="U58" s="328"/>
      <c r="V58" s="328"/>
      <c r="W58" s="328"/>
      <c r="X58" s="328"/>
      <c r="Y58" s="328"/>
      <c r="Z58" s="330"/>
      <c r="AA58" s="330"/>
      <c r="AB58" s="330"/>
      <c r="AC58" s="330"/>
      <c r="AD58" s="328"/>
      <c r="AE58" s="328"/>
      <c r="AF58" s="32"/>
      <c r="AG58" s="345"/>
      <c r="AH58" s="346"/>
      <c r="AI58" s="346"/>
      <c r="AJ58" s="346"/>
      <c r="AK58" s="346"/>
      <c r="AL58" s="346"/>
      <c r="AM58" s="346"/>
      <c r="AN58" s="346"/>
      <c r="AO58" s="346"/>
      <c r="AP58" s="346"/>
      <c r="AQ58" s="346"/>
      <c r="AR58" s="346"/>
      <c r="AS58" s="346"/>
      <c r="AT58" s="346"/>
      <c r="AU58" s="346"/>
      <c r="AV58" s="154"/>
      <c r="AW58" s="154"/>
      <c r="AX58" s="155"/>
      <c r="BH58" s="315"/>
      <c r="BI58" s="315"/>
      <c r="BJ58" s="315"/>
      <c r="BK58" s="315"/>
      <c r="BL58" s="315"/>
      <c r="BM58" s="315"/>
      <c r="BN58" s="718"/>
      <c r="BO58" s="718"/>
      <c r="BP58" s="718"/>
      <c r="BQ58" s="718"/>
      <c r="BR58" s="718"/>
      <c r="BS58" s="718"/>
    </row>
    <row r="59" spans="2:71" ht="11.25" customHeight="1">
      <c r="B59" s="323"/>
      <c r="C59" s="324"/>
      <c r="D59" s="98"/>
      <c r="E59" s="331" t="s">
        <v>74</v>
      </c>
      <c r="F59" s="331"/>
      <c r="G59" s="331"/>
      <c r="H59" s="331"/>
      <c r="I59" s="331"/>
      <c r="J59" s="331"/>
      <c r="K59" s="331"/>
      <c r="L59" s="331"/>
      <c r="M59" s="331"/>
      <c r="N59" s="331"/>
      <c r="O59" s="331"/>
      <c r="P59" s="331"/>
      <c r="Q59" s="331"/>
      <c r="R59" s="331"/>
      <c r="S59" s="331"/>
      <c r="T59" s="331"/>
      <c r="U59" s="331"/>
      <c r="V59" s="331"/>
      <c r="W59" s="331"/>
      <c r="X59" s="331"/>
      <c r="Y59" s="331"/>
      <c r="Z59" s="332"/>
      <c r="AA59" s="332"/>
      <c r="AB59" s="332"/>
      <c r="AC59" s="332"/>
      <c r="AD59" s="331"/>
      <c r="AE59" s="334"/>
      <c r="AF59" s="335"/>
      <c r="AG59" s="338">
        <f>-(IF(AR55-AX20&lt;0,0,AR55-AX20))</f>
        <v>0</v>
      </c>
      <c r="AH59" s="339"/>
      <c r="AI59" s="339"/>
      <c r="AJ59" s="339"/>
      <c r="AK59" s="339"/>
      <c r="AL59" s="339"/>
      <c r="AM59" s="339"/>
      <c r="AN59" s="339"/>
      <c r="AO59" s="339"/>
      <c r="AP59" s="339"/>
      <c r="AQ59" s="339"/>
      <c r="AR59" s="339"/>
      <c r="AS59" s="339"/>
      <c r="AT59" s="339"/>
      <c r="AU59" s="339"/>
      <c r="AV59" s="108" t="s">
        <v>27</v>
      </c>
      <c r="AW59" s="108"/>
      <c r="AX59" s="109" t="s">
        <v>75</v>
      </c>
      <c r="BJ59" s="34">
        <v>1</v>
      </c>
      <c r="BK59" s="34">
        <v>1</v>
      </c>
    </row>
    <row r="60" spans="2:71" ht="11.25" customHeight="1" thickBot="1">
      <c r="B60" s="323"/>
      <c r="C60" s="324"/>
      <c r="D60" s="230"/>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6"/>
      <c r="AF60" s="337"/>
      <c r="AG60" s="340"/>
      <c r="AH60" s="341"/>
      <c r="AI60" s="341"/>
      <c r="AJ60" s="341"/>
      <c r="AK60" s="341"/>
      <c r="AL60" s="341"/>
      <c r="AM60" s="341"/>
      <c r="AN60" s="341"/>
      <c r="AO60" s="341"/>
      <c r="AP60" s="341"/>
      <c r="AQ60" s="341"/>
      <c r="AR60" s="341"/>
      <c r="AS60" s="341"/>
      <c r="AT60" s="341"/>
      <c r="AU60" s="341"/>
      <c r="AV60" s="342"/>
      <c r="AW60" s="342"/>
      <c r="AX60" s="343"/>
      <c r="BJ60" s="35">
        <v>46</v>
      </c>
      <c r="BK60" s="36">
        <v>2</v>
      </c>
    </row>
    <row r="61" spans="2:71" ht="11.25" customHeight="1" thickTop="1">
      <c r="B61" s="323"/>
      <c r="C61" s="324"/>
      <c r="D61" s="98"/>
      <c r="E61" s="331" t="s">
        <v>76</v>
      </c>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50"/>
      <c r="AG61" s="352">
        <v>0</v>
      </c>
      <c r="AH61" s="353"/>
      <c r="AI61" s="353"/>
      <c r="AJ61" s="353"/>
      <c r="AK61" s="353"/>
      <c r="AL61" s="353"/>
      <c r="AM61" s="353"/>
      <c r="AN61" s="353"/>
      <c r="AO61" s="353"/>
      <c r="AP61" s="353"/>
      <c r="AQ61" s="353"/>
      <c r="AR61" s="353"/>
      <c r="AS61" s="353"/>
      <c r="AT61" s="353"/>
      <c r="AU61" s="353"/>
      <c r="AV61" s="128" t="s">
        <v>27</v>
      </c>
      <c r="AW61" s="128"/>
      <c r="AX61" s="111" t="s">
        <v>77</v>
      </c>
      <c r="BJ61" s="35">
        <v>151</v>
      </c>
      <c r="BK61" s="36">
        <v>3</v>
      </c>
    </row>
    <row r="62" spans="2:71" ht="11.25" customHeight="1" thickBot="1">
      <c r="B62" s="323"/>
      <c r="C62" s="324"/>
      <c r="D62" s="349"/>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51"/>
      <c r="AG62" s="266"/>
      <c r="AH62" s="267"/>
      <c r="AI62" s="267"/>
      <c r="AJ62" s="267"/>
      <c r="AK62" s="267"/>
      <c r="AL62" s="267"/>
      <c r="AM62" s="267"/>
      <c r="AN62" s="267"/>
      <c r="AO62" s="267"/>
      <c r="AP62" s="267"/>
      <c r="AQ62" s="267"/>
      <c r="AR62" s="267"/>
      <c r="AS62" s="267"/>
      <c r="AT62" s="267"/>
      <c r="AU62" s="267"/>
      <c r="AV62" s="154"/>
      <c r="AW62" s="154"/>
      <c r="AX62" s="155"/>
      <c r="BJ62" s="35">
        <v>241</v>
      </c>
      <c r="BK62" s="37">
        <v>3.5</v>
      </c>
    </row>
    <row r="63" spans="2:71" ht="12" customHeight="1">
      <c r="B63" s="317" t="s">
        <v>78</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14"/>
      <c r="AG63" s="355">
        <f>AR55+AG57+AG59+AG61</f>
        <v>15</v>
      </c>
      <c r="AH63" s="356"/>
      <c r="AI63" s="356"/>
      <c r="AJ63" s="356"/>
      <c r="AK63" s="356"/>
      <c r="AL63" s="356"/>
      <c r="AM63" s="356"/>
      <c r="AN63" s="356"/>
      <c r="AO63" s="356"/>
      <c r="AP63" s="356"/>
      <c r="AQ63" s="356"/>
      <c r="AR63" s="356"/>
      <c r="AS63" s="356"/>
      <c r="AT63" s="356"/>
      <c r="AU63" s="356"/>
      <c r="AV63" s="279" t="s">
        <v>27</v>
      </c>
      <c r="AW63" s="279"/>
      <c r="AX63" s="304" t="s">
        <v>79</v>
      </c>
      <c r="BJ63" s="35">
        <v>271</v>
      </c>
      <c r="BK63" s="36">
        <v>5</v>
      </c>
    </row>
    <row r="64" spans="2:71" ht="12.75" customHeight="1" thickBot="1">
      <c r="B64" s="354"/>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257"/>
      <c r="AG64" s="357"/>
      <c r="AH64" s="358"/>
      <c r="AI64" s="358"/>
      <c r="AJ64" s="358"/>
      <c r="AK64" s="358"/>
      <c r="AL64" s="358"/>
      <c r="AM64" s="358"/>
      <c r="AN64" s="358"/>
      <c r="AO64" s="358"/>
      <c r="AP64" s="358"/>
      <c r="AQ64" s="358"/>
      <c r="AR64" s="358"/>
      <c r="AS64" s="358"/>
      <c r="AT64" s="358"/>
      <c r="AU64" s="358"/>
      <c r="AV64" s="247"/>
      <c r="AW64" s="247"/>
      <c r="AX64" s="305"/>
      <c r="AY64" s="31" t="s">
        <v>80</v>
      </c>
      <c r="BJ64" s="35">
        <v>301</v>
      </c>
      <c r="BK64" s="36">
        <v>6</v>
      </c>
    </row>
    <row r="65" spans="1:63" ht="12.75" customHeight="1">
      <c r="A65" s="2" t="s">
        <v>81</v>
      </c>
      <c r="AY65" s="31"/>
      <c r="BJ65" s="35">
        <v>451</v>
      </c>
      <c r="BK65" s="36">
        <v>8</v>
      </c>
    </row>
    <row r="66" spans="1:63" ht="12.75" customHeight="1">
      <c r="A66" s="2" t="s">
        <v>82</v>
      </c>
    </row>
    <row r="67" spans="1:63" ht="12.75" customHeight="1">
      <c r="B67" s="121" t="s">
        <v>83</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row>
    <row r="68" spans="1:63" ht="12.75" customHeight="1">
      <c r="B68" s="121" t="s">
        <v>84</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row>
    <row r="69" spans="1:63" ht="12.75" customHeight="1">
      <c r="A69" s="2" t="s">
        <v>85</v>
      </c>
    </row>
    <row r="70" spans="1:63" ht="12.75" customHeight="1">
      <c r="B70" s="347" t="s">
        <v>86</v>
      </c>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8"/>
      <c r="BH70" s="38"/>
    </row>
    <row r="71" spans="1:63" ht="12.75" customHeight="1">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8"/>
      <c r="BH71" s="38"/>
    </row>
    <row r="72" spans="1:63" ht="12.75" customHeight="1">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8"/>
      <c r="BH72" s="38"/>
    </row>
    <row r="73" spans="1:63" ht="12.75" customHeight="1">
      <c r="B73" s="121" t="s">
        <v>87</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38"/>
      <c r="BH73" s="38"/>
    </row>
    <row r="74" spans="1:63" ht="12.75" customHeight="1">
      <c r="B74" s="348" t="s">
        <v>88</v>
      </c>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9"/>
      <c r="BH74" s="39"/>
    </row>
    <row r="75" spans="1:63" ht="12.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9"/>
      <c r="BH75" s="39"/>
    </row>
    <row r="76" spans="1:63" ht="12.75" customHeight="1">
      <c r="B76" s="348" t="s">
        <v>89</v>
      </c>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9"/>
      <c r="BE76" s="39"/>
      <c r="BF76" s="39"/>
      <c r="BG76" s="39"/>
      <c r="BH76" s="39"/>
      <c r="BI76" s="39"/>
    </row>
    <row r="77" spans="1:63" ht="12.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9"/>
      <c r="BE77" s="39"/>
      <c r="BF77" s="39"/>
      <c r="BG77" s="39"/>
      <c r="BH77" s="39"/>
      <c r="BI77" s="39"/>
    </row>
    <row r="78" spans="1:63" s="40" customFormat="1" ht="12.75" customHeight="1">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3"/>
      <c r="BE78" s="43"/>
      <c r="BF78" s="43"/>
      <c r="BG78" s="43"/>
      <c r="BH78" s="43"/>
      <c r="BI78" s="43"/>
    </row>
    <row r="79" spans="1:63" ht="15" customHeight="1">
      <c r="A79" s="2" t="s">
        <v>90</v>
      </c>
      <c r="AX79" s="44"/>
      <c r="AY79" s="44"/>
      <c r="AZ79" s="44"/>
      <c r="BA79" s="44"/>
      <c r="BB79" s="44"/>
      <c r="BC79" s="44"/>
      <c r="BD79" s="44"/>
      <c r="BE79" s="44"/>
      <c r="BF79" s="44"/>
    </row>
    <row r="80" spans="1:63" ht="15" customHeight="1">
      <c r="B80" s="5" t="s">
        <v>91</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226" t="s">
        <v>92</v>
      </c>
      <c r="E81" s="407"/>
      <c r="F81" s="407"/>
      <c r="G81" s="407"/>
      <c r="H81" s="407"/>
      <c r="I81" s="407"/>
      <c r="J81" s="408"/>
      <c r="K81" s="415" t="s">
        <v>93</v>
      </c>
      <c r="L81" s="407"/>
      <c r="M81" s="407"/>
      <c r="N81" s="407"/>
      <c r="O81" s="407"/>
      <c r="P81" s="407"/>
      <c r="Q81" s="407"/>
      <c r="R81" s="407"/>
      <c r="S81" s="407"/>
      <c r="T81" s="407"/>
      <c r="U81" s="407"/>
      <c r="V81" s="407"/>
      <c r="W81" s="407"/>
      <c r="X81" s="407"/>
      <c r="Y81" s="407"/>
      <c r="Z81" s="408"/>
      <c r="AA81" s="416" t="s">
        <v>94</v>
      </c>
      <c r="AB81" s="417"/>
      <c r="AC81" s="417"/>
      <c r="AD81" s="417"/>
      <c r="AE81" s="417"/>
      <c r="AF81" s="418"/>
      <c r="AG81" s="425" t="s">
        <v>95</v>
      </c>
      <c r="AH81" s="108"/>
      <c r="AI81" s="108"/>
      <c r="AJ81" s="108"/>
      <c r="AK81" s="108"/>
      <c r="AL81" s="108"/>
      <c r="AM81" s="109"/>
      <c r="AN81" s="429" t="s">
        <v>96</v>
      </c>
      <c r="AO81" s="429"/>
      <c r="AP81" s="429"/>
      <c r="AQ81" s="429"/>
      <c r="AR81" s="429"/>
      <c r="AS81" s="429"/>
      <c r="AT81" s="429"/>
      <c r="AU81" s="430" t="s">
        <v>97</v>
      </c>
      <c r="AV81" s="430"/>
      <c r="AW81" s="430"/>
      <c r="AX81" s="430"/>
      <c r="AY81" s="430"/>
      <c r="AZ81" s="430"/>
      <c r="BA81" s="359"/>
      <c r="BB81" s="360"/>
      <c r="BC81" s="360"/>
      <c r="BD81" s="360"/>
      <c r="BE81" s="360"/>
      <c r="BF81" s="360"/>
    </row>
    <row r="82" spans="1:59" ht="15" customHeight="1">
      <c r="B82" s="5"/>
      <c r="C82" s="45"/>
      <c r="D82" s="409"/>
      <c r="E82" s="410"/>
      <c r="F82" s="410"/>
      <c r="G82" s="410"/>
      <c r="H82" s="410"/>
      <c r="I82" s="410"/>
      <c r="J82" s="411"/>
      <c r="K82" s="409"/>
      <c r="L82" s="410"/>
      <c r="M82" s="410"/>
      <c r="N82" s="410"/>
      <c r="O82" s="410"/>
      <c r="P82" s="410"/>
      <c r="Q82" s="410"/>
      <c r="R82" s="410"/>
      <c r="S82" s="410"/>
      <c r="T82" s="410"/>
      <c r="U82" s="410"/>
      <c r="V82" s="410"/>
      <c r="W82" s="410"/>
      <c r="X82" s="410"/>
      <c r="Y82" s="410"/>
      <c r="Z82" s="411"/>
      <c r="AA82" s="419"/>
      <c r="AB82" s="420"/>
      <c r="AC82" s="420"/>
      <c r="AD82" s="420"/>
      <c r="AE82" s="420"/>
      <c r="AF82" s="421"/>
      <c r="AG82" s="426"/>
      <c r="AH82" s="427"/>
      <c r="AI82" s="427"/>
      <c r="AJ82" s="427"/>
      <c r="AK82" s="427"/>
      <c r="AL82" s="427"/>
      <c r="AM82" s="111"/>
      <c r="AN82" s="429"/>
      <c r="AO82" s="429"/>
      <c r="AP82" s="429"/>
      <c r="AQ82" s="429"/>
      <c r="AR82" s="429"/>
      <c r="AS82" s="429"/>
      <c r="AT82" s="429"/>
      <c r="AU82" s="430"/>
      <c r="AV82" s="430"/>
      <c r="AW82" s="430"/>
      <c r="AX82" s="430"/>
      <c r="AY82" s="430"/>
      <c r="AZ82" s="430"/>
      <c r="BA82" s="359"/>
      <c r="BB82" s="360"/>
      <c r="BC82" s="360"/>
      <c r="BD82" s="360"/>
      <c r="BE82" s="360"/>
      <c r="BF82" s="360"/>
    </row>
    <row r="83" spans="1:59" ht="6" customHeight="1">
      <c r="B83" s="5"/>
      <c r="C83" s="45"/>
      <c r="D83" s="412"/>
      <c r="E83" s="413"/>
      <c r="F83" s="413"/>
      <c r="G83" s="413"/>
      <c r="H83" s="413"/>
      <c r="I83" s="413"/>
      <c r="J83" s="414"/>
      <c r="K83" s="412"/>
      <c r="L83" s="413"/>
      <c r="M83" s="413"/>
      <c r="N83" s="413"/>
      <c r="O83" s="413"/>
      <c r="P83" s="413"/>
      <c r="Q83" s="413"/>
      <c r="R83" s="413"/>
      <c r="S83" s="413"/>
      <c r="T83" s="413"/>
      <c r="U83" s="413"/>
      <c r="V83" s="413"/>
      <c r="W83" s="413"/>
      <c r="X83" s="413"/>
      <c r="Y83" s="413"/>
      <c r="Z83" s="414"/>
      <c r="AA83" s="422"/>
      <c r="AB83" s="423"/>
      <c r="AC83" s="423"/>
      <c r="AD83" s="423"/>
      <c r="AE83" s="423"/>
      <c r="AF83" s="424"/>
      <c r="AG83" s="428"/>
      <c r="AH83" s="154"/>
      <c r="AI83" s="154"/>
      <c r="AJ83" s="154"/>
      <c r="AK83" s="154"/>
      <c r="AL83" s="154"/>
      <c r="AM83" s="155"/>
      <c r="AN83" s="429"/>
      <c r="AO83" s="429"/>
      <c r="AP83" s="429"/>
      <c r="AQ83" s="429"/>
      <c r="AR83" s="429"/>
      <c r="AS83" s="429"/>
      <c r="AT83" s="429"/>
      <c r="AU83" s="430"/>
      <c r="AV83" s="430"/>
      <c r="AW83" s="430"/>
      <c r="AX83" s="430"/>
      <c r="AY83" s="430"/>
      <c r="AZ83" s="430"/>
      <c r="BA83" s="359"/>
      <c r="BB83" s="360"/>
      <c r="BC83" s="360"/>
      <c r="BD83" s="360"/>
      <c r="BE83" s="360"/>
      <c r="BF83" s="360"/>
    </row>
    <row r="84" spans="1:59" ht="12" customHeight="1">
      <c r="B84" s="5"/>
      <c r="C84" s="45"/>
      <c r="D84" s="361"/>
      <c r="E84" s="362"/>
      <c r="F84" s="362"/>
      <c r="G84" s="362"/>
      <c r="H84" s="362"/>
      <c r="I84" s="362"/>
      <c r="J84" s="367"/>
      <c r="K84" s="370" t="s">
        <v>98</v>
      </c>
      <c r="L84" s="371"/>
      <c r="M84" s="371"/>
      <c r="N84" s="371"/>
      <c r="O84" s="371"/>
      <c r="P84" s="371"/>
      <c r="Q84" s="371"/>
      <c r="R84" s="371"/>
      <c r="S84" s="371"/>
      <c r="T84" s="371"/>
      <c r="U84" s="371"/>
      <c r="V84" s="371"/>
      <c r="W84" s="371"/>
      <c r="X84" s="371"/>
      <c r="Y84" s="371"/>
      <c r="Z84" s="372"/>
      <c r="AA84" s="376" t="s">
        <v>99</v>
      </c>
      <c r="AB84" s="377"/>
      <c r="AC84" s="377"/>
      <c r="AD84" s="377"/>
      <c r="AE84" s="377"/>
      <c r="AF84" s="378"/>
      <c r="AG84" s="385">
        <v>6</v>
      </c>
      <c r="AH84" s="386"/>
      <c r="AI84" s="386"/>
      <c r="AJ84" s="386"/>
      <c r="AK84" s="386"/>
      <c r="AL84" s="386"/>
      <c r="AM84" s="387"/>
      <c r="AN84" s="394">
        <v>20</v>
      </c>
      <c r="AO84" s="394"/>
      <c r="AP84" s="394"/>
      <c r="AQ84" s="394"/>
      <c r="AR84" s="394"/>
      <c r="AS84" s="394"/>
      <c r="AT84" s="394"/>
      <c r="AU84" s="395">
        <f>AG84*AN84</f>
        <v>120</v>
      </c>
      <c r="AV84" s="396"/>
      <c r="AW84" s="396"/>
      <c r="AX84" s="396"/>
      <c r="AY84" s="396"/>
      <c r="AZ84" s="397"/>
      <c r="BA84" s="359"/>
      <c r="BB84" s="360"/>
      <c r="BC84" s="360"/>
      <c r="BD84" s="360"/>
      <c r="BE84" s="360"/>
      <c r="BF84" s="360"/>
    </row>
    <row r="85" spans="1:59" ht="12" customHeight="1">
      <c r="B85" s="5"/>
      <c r="C85" s="45"/>
      <c r="D85" s="363"/>
      <c r="E85" s="364"/>
      <c r="F85" s="364"/>
      <c r="G85" s="364"/>
      <c r="H85" s="364"/>
      <c r="I85" s="364"/>
      <c r="J85" s="368"/>
      <c r="K85" s="373"/>
      <c r="L85" s="374"/>
      <c r="M85" s="374"/>
      <c r="N85" s="374"/>
      <c r="O85" s="374"/>
      <c r="P85" s="374"/>
      <c r="Q85" s="374"/>
      <c r="R85" s="374"/>
      <c r="S85" s="374"/>
      <c r="T85" s="374"/>
      <c r="U85" s="374"/>
      <c r="V85" s="374"/>
      <c r="W85" s="374"/>
      <c r="X85" s="374"/>
      <c r="Y85" s="374"/>
      <c r="Z85" s="375"/>
      <c r="AA85" s="379"/>
      <c r="AB85" s="380"/>
      <c r="AC85" s="380"/>
      <c r="AD85" s="380"/>
      <c r="AE85" s="380"/>
      <c r="AF85" s="381"/>
      <c r="AG85" s="388"/>
      <c r="AH85" s="389"/>
      <c r="AI85" s="389"/>
      <c r="AJ85" s="389"/>
      <c r="AK85" s="389"/>
      <c r="AL85" s="389"/>
      <c r="AM85" s="390"/>
      <c r="AN85" s="394"/>
      <c r="AO85" s="394"/>
      <c r="AP85" s="394"/>
      <c r="AQ85" s="394"/>
      <c r="AR85" s="394"/>
      <c r="AS85" s="394"/>
      <c r="AT85" s="394"/>
      <c r="AU85" s="398"/>
      <c r="AV85" s="399"/>
      <c r="AW85" s="399"/>
      <c r="AX85" s="399"/>
      <c r="AY85" s="399"/>
      <c r="AZ85" s="400"/>
      <c r="BA85" s="359"/>
      <c r="BB85" s="360"/>
      <c r="BC85" s="360"/>
      <c r="BD85" s="360"/>
      <c r="BE85" s="360"/>
      <c r="BF85" s="360"/>
    </row>
    <row r="86" spans="1:59" ht="12" customHeight="1">
      <c r="B86" s="5"/>
      <c r="C86" s="45"/>
      <c r="D86" s="365"/>
      <c r="E86" s="366"/>
      <c r="F86" s="366"/>
      <c r="G86" s="366"/>
      <c r="H86" s="366"/>
      <c r="I86" s="366"/>
      <c r="J86" s="369"/>
      <c r="K86" s="404" t="s">
        <v>100</v>
      </c>
      <c r="L86" s="405"/>
      <c r="M86" s="405"/>
      <c r="N86" s="405"/>
      <c r="O86" s="405"/>
      <c r="P86" s="405"/>
      <c r="Q86" s="405"/>
      <c r="R86" s="405"/>
      <c r="S86" s="405"/>
      <c r="T86" s="405"/>
      <c r="U86" s="405"/>
      <c r="V86" s="405"/>
      <c r="W86" s="405"/>
      <c r="X86" s="405"/>
      <c r="Y86" s="405"/>
      <c r="Z86" s="406"/>
      <c r="AA86" s="382"/>
      <c r="AB86" s="383"/>
      <c r="AC86" s="383"/>
      <c r="AD86" s="383"/>
      <c r="AE86" s="383"/>
      <c r="AF86" s="384"/>
      <c r="AG86" s="391"/>
      <c r="AH86" s="392"/>
      <c r="AI86" s="392"/>
      <c r="AJ86" s="392"/>
      <c r="AK86" s="392"/>
      <c r="AL86" s="392"/>
      <c r="AM86" s="393"/>
      <c r="AN86" s="394"/>
      <c r="AO86" s="394"/>
      <c r="AP86" s="394"/>
      <c r="AQ86" s="394"/>
      <c r="AR86" s="394"/>
      <c r="AS86" s="394"/>
      <c r="AT86" s="394"/>
      <c r="AU86" s="401"/>
      <c r="AV86" s="402"/>
      <c r="AW86" s="402"/>
      <c r="AX86" s="402"/>
      <c r="AY86" s="402"/>
      <c r="AZ86" s="403"/>
      <c r="BA86" s="359"/>
      <c r="BB86" s="360"/>
      <c r="BC86" s="360"/>
      <c r="BD86" s="360"/>
      <c r="BE86" s="360"/>
      <c r="BF86" s="360"/>
    </row>
    <row r="87" spans="1:59" ht="24.75" customHeight="1" thickBot="1">
      <c r="B87" s="14" t="s">
        <v>101</v>
      </c>
      <c r="AQ87" s="5"/>
      <c r="AW87" s="431" t="s">
        <v>102</v>
      </c>
      <c r="AX87" s="431"/>
      <c r="AY87" s="431"/>
      <c r="AZ87" s="431"/>
      <c r="BA87" s="431"/>
      <c r="BB87" s="431"/>
      <c r="BC87" s="431"/>
      <c r="BD87" s="431"/>
      <c r="BE87" s="431"/>
      <c r="BF87" s="431"/>
    </row>
    <row r="88" spans="1:59" s="46" customFormat="1" ht="25.5" customHeight="1" thickTop="1" thickBot="1">
      <c r="A88" s="14"/>
      <c r="B88" s="432" t="s">
        <v>103</v>
      </c>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3" t="s">
        <v>104</v>
      </c>
      <c r="AX88" s="434"/>
      <c r="AY88" s="435"/>
      <c r="AZ88" s="719">
        <v>120</v>
      </c>
      <c r="BA88" s="720"/>
      <c r="BB88" s="720"/>
      <c r="BC88" s="720"/>
      <c r="BD88" s="720"/>
      <c r="BE88" s="438" t="s">
        <v>18</v>
      </c>
      <c r="BF88" s="439"/>
      <c r="BG88" s="14"/>
    </row>
    <row r="89" spans="1:59" s="50" customFormat="1" ht="4.5" customHeight="1" thickTop="1">
      <c r="A89" s="2"/>
      <c r="B89" s="2"/>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8"/>
      <c r="AR89" s="48"/>
      <c r="AS89" s="48"/>
      <c r="AT89" s="48"/>
      <c r="AU89" s="48"/>
      <c r="AV89" s="48"/>
      <c r="AW89" s="49"/>
      <c r="AX89" s="49"/>
      <c r="AY89" s="49"/>
      <c r="AZ89" s="49"/>
      <c r="BA89" s="49"/>
      <c r="BB89" s="49"/>
      <c r="BC89" s="49"/>
      <c r="BD89" s="5"/>
      <c r="BE89" s="5"/>
      <c r="BF89" s="5"/>
    </row>
    <row r="90" spans="1:59" ht="12" customHeight="1">
      <c r="B90" s="5"/>
      <c r="C90" s="45"/>
      <c r="D90" s="440" t="s">
        <v>92</v>
      </c>
      <c r="E90" s="441"/>
      <c r="F90" s="441"/>
      <c r="G90" s="441"/>
      <c r="H90" s="441"/>
      <c r="I90" s="441"/>
      <c r="J90" s="98" t="s">
        <v>93</v>
      </c>
      <c r="K90" s="99"/>
      <c r="L90" s="99"/>
      <c r="M90" s="99"/>
      <c r="N90" s="99"/>
      <c r="O90" s="99"/>
      <c r="P90" s="99"/>
      <c r="Q90" s="99"/>
      <c r="R90" s="99"/>
      <c r="S90" s="99"/>
      <c r="T90" s="99"/>
      <c r="U90" s="99"/>
      <c r="V90" s="99"/>
      <c r="W90" s="99"/>
      <c r="X90" s="100"/>
      <c r="Y90" s="416" t="s">
        <v>105</v>
      </c>
      <c r="Z90" s="446"/>
      <c r="AA90" s="446"/>
      <c r="AB90" s="446"/>
      <c r="AC90" s="447"/>
      <c r="AD90" s="425" t="s">
        <v>106</v>
      </c>
      <c r="AE90" s="454"/>
      <c r="AF90" s="454"/>
      <c r="AG90" s="454"/>
      <c r="AH90" s="455"/>
      <c r="AI90" s="460" t="s">
        <v>107</v>
      </c>
      <c r="AJ90" s="461"/>
      <c r="AK90" s="461"/>
      <c r="AL90" s="461"/>
      <c r="AM90" s="462"/>
      <c r="AN90" s="425" t="s">
        <v>108</v>
      </c>
      <c r="AO90" s="454"/>
      <c r="AP90" s="454"/>
      <c r="AQ90" s="454"/>
      <c r="AR90" s="454"/>
      <c r="AS90" s="455"/>
      <c r="AT90" s="425" t="s">
        <v>109</v>
      </c>
      <c r="AU90" s="454"/>
      <c r="AV90" s="454"/>
      <c r="AW90" s="454"/>
      <c r="AX90" s="454"/>
      <c r="AY90" s="454"/>
      <c r="AZ90" s="454"/>
      <c r="BA90" s="454"/>
      <c r="BB90" s="454"/>
      <c r="BC90" s="454"/>
      <c r="BD90" s="454"/>
      <c r="BE90" s="455"/>
      <c r="BF90" s="5"/>
    </row>
    <row r="91" spans="1:59" ht="12" customHeight="1">
      <c r="B91" s="5"/>
      <c r="C91" s="45"/>
      <c r="D91" s="442"/>
      <c r="E91" s="442"/>
      <c r="F91" s="442"/>
      <c r="G91" s="442"/>
      <c r="H91" s="442"/>
      <c r="I91" s="442"/>
      <c r="J91" s="443"/>
      <c r="K91" s="444"/>
      <c r="L91" s="444"/>
      <c r="M91" s="444"/>
      <c r="N91" s="444"/>
      <c r="O91" s="444"/>
      <c r="P91" s="444"/>
      <c r="Q91" s="444"/>
      <c r="R91" s="444"/>
      <c r="S91" s="444"/>
      <c r="T91" s="444"/>
      <c r="U91" s="444"/>
      <c r="V91" s="444"/>
      <c r="W91" s="444"/>
      <c r="X91" s="445"/>
      <c r="Y91" s="448"/>
      <c r="Z91" s="449"/>
      <c r="AA91" s="449"/>
      <c r="AB91" s="449"/>
      <c r="AC91" s="450"/>
      <c r="AD91" s="456"/>
      <c r="AE91" s="138"/>
      <c r="AF91" s="138"/>
      <c r="AG91" s="138"/>
      <c r="AH91" s="139"/>
      <c r="AI91" s="463"/>
      <c r="AJ91" s="464"/>
      <c r="AK91" s="464"/>
      <c r="AL91" s="464"/>
      <c r="AM91" s="465"/>
      <c r="AN91" s="456"/>
      <c r="AO91" s="138"/>
      <c r="AP91" s="138"/>
      <c r="AQ91" s="138"/>
      <c r="AR91" s="138"/>
      <c r="AS91" s="139"/>
      <c r="AT91" s="456"/>
      <c r="AU91" s="138"/>
      <c r="AV91" s="138"/>
      <c r="AW91" s="138"/>
      <c r="AX91" s="138"/>
      <c r="AY91" s="138"/>
      <c r="AZ91" s="138"/>
      <c r="BA91" s="138"/>
      <c r="BB91" s="138"/>
      <c r="BC91" s="138"/>
      <c r="BD91" s="138"/>
      <c r="BE91" s="139"/>
    </row>
    <row r="92" spans="1:59" ht="12" customHeight="1">
      <c r="B92" s="5"/>
      <c r="C92" s="45"/>
      <c r="D92" s="107"/>
      <c r="E92" s="107"/>
      <c r="F92" s="107"/>
      <c r="G92" s="107"/>
      <c r="H92" s="107"/>
      <c r="I92" s="107"/>
      <c r="J92" s="499" t="s">
        <v>110</v>
      </c>
      <c r="K92" s="500"/>
      <c r="L92" s="500"/>
      <c r="M92" s="500"/>
      <c r="N92" s="500"/>
      <c r="O92" s="500"/>
      <c r="P92" s="500"/>
      <c r="Q92" s="500"/>
      <c r="R92" s="500"/>
      <c r="S92" s="500"/>
      <c r="T92" s="500"/>
      <c r="U92" s="500"/>
      <c r="V92" s="500"/>
      <c r="W92" s="500"/>
      <c r="X92" s="501"/>
      <c r="Y92" s="451"/>
      <c r="Z92" s="452"/>
      <c r="AA92" s="452"/>
      <c r="AB92" s="452"/>
      <c r="AC92" s="453"/>
      <c r="AD92" s="457"/>
      <c r="AE92" s="458"/>
      <c r="AF92" s="458"/>
      <c r="AG92" s="458"/>
      <c r="AH92" s="459"/>
      <c r="AI92" s="466"/>
      <c r="AJ92" s="467"/>
      <c r="AK92" s="467"/>
      <c r="AL92" s="467"/>
      <c r="AM92" s="468"/>
      <c r="AN92" s="457"/>
      <c r="AO92" s="458"/>
      <c r="AP92" s="458"/>
      <c r="AQ92" s="458"/>
      <c r="AR92" s="458"/>
      <c r="AS92" s="459"/>
      <c r="AT92" s="502" t="s">
        <v>111</v>
      </c>
      <c r="AU92" s="503"/>
      <c r="AV92" s="504"/>
      <c r="AW92" s="505" t="s">
        <v>112</v>
      </c>
      <c r="AX92" s="503"/>
      <c r="AY92" s="503"/>
      <c r="AZ92" s="503"/>
      <c r="BA92" s="503"/>
      <c r="BB92" s="503"/>
      <c r="BC92" s="503"/>
      <c r="BD92" s="503"/>
      <c r="BE92" s="506"/>
    </row>
    <row r="93" spans="1:59" ht="12" customHeight="1">
      <c r="B93" s="5"/>
      <c r="C93" s="45"/>
      <c r="D93" s="507"/>
      <c r="E93" s="508"/>
      <c r="F93" s="508"/>
      <c r="G93" s="508"/>
      <c r="H93" s="508"/>
      <c r="I93" s="509"/>
      <c r="J93" s="222" t="s">
        <v>113</v>
      </c>
      <c r="K93" s="223"/>
      <c r="L93" s="223"/>
      <c r="M93" s="223"/>
      <c r="N93" s="223"/>
      <c r="O93" s="223"/>
      <c r="P93" s="223"/>
      <c r="Q93" s="223"/>
      <c r="R93" s="223"/>
      <c r="S93" s="223"/>
      <c r="T93" s="223"/>
      <c r="U93" s="223"/>
      <c r="V93" s="223"/>
      <c r="W93" s="223"/>
      <c r="X93" s="510"/>
      <c r="Y93" s="514" t="s">
        <v>114</v>
      </c>
      <c r="Z93" s="515"/>
      <c r="AA93" s="515"/>
      <c r="AB93" s="515"/>
      <c r="AC93" s="516"/>
      <c r="AD93" s="523">
        <v>6</v>
      </c>
      <c r="AE93" s="524"/>
      <c r="AF93" s="524"/>
      <c r="AG93" s="524"/>
      <c r="AH93" s="525"/>
      <c r="AI93" s="532">
        <v>20</v>
      </c>
      <c r="AJ93" s="533"/>
      <c r="AK93" s="533"/>
      <c r="AL93" s="533"/>
      <c r="AM93" s="534"/>
      <c r="AN93" s="469">
        <f>AD93*AI93</f>
        <v>120</v>
      </c>
      <c r="AO93" s="470"/>
      <c r="AP93" s="470"/>
      <c r="AQ93" s="470"/>
      <c r="AR93" s="470"/>
      <c r="AS93" s="471"/>
      <c r="AT93" s="478"/>
      <c r="AU93" s="479"/>
      <c r="AV93" s="479"/>
      <c r="AW93" s="484"/>
      <c r="AX93" s="479"/>
      <c r="AY93" s="479"/>
      <c r="AZ93" s="479"/>
      <c r="BA93" s="479"/>
      <c r="BB93" s="479"/>
      <c r="BC93" s="479"/>
      <c r="BD93" s="479"/>
      <c r="BE93" s="485"/>
    </row>
    <row r="94" spans="1:59" ht="12" customHeight="1">
      <c r="B94" s="5"/>
      <c r="C94" s="45"/>
      <c r="D94" s="490"/>
      <c r="E94" s="491"/>
      <c r="F94" s="491"/>
      <c r="G94" s="491"/>
      <c r="H94" s="491"/>
      <c r="I94" s="492"/>
      <c r="J94" s="511"/>
      <c r="K94" s="512"/>
      <c r="L94" s="512"/>
      <c r="M94" s="512"/>
      <c r="N94" s="512"/>
      <c r="O94" s="512"/>
      <c r="P94" s="512"/>
      <c r="Q94" s="512"/>
      <c r="R94" s="512"/>
      <c r="S94" s="512"/>
      <c r="T94" s="512"/>
      <c r="U94" s="512"/>
      <c r="V94" s="512"/>
      <c r="W94" s="512"/>
      <c r="X94" s="513"/>
      <c r="Y94" s="517"/>
      <c r="Z94" s="518"/>
      <c r="AA94" s="518"/>
      <c r="AB94" s="518"/>
      <c r="AC94" s="519"/>
      <c r="AD94" s="526"/>
      <c r="AE94" s="527"/>
      <c r="AF94" s="527"/>
      <c r="AG94" s="527"/>
      <c r="AH94" s="528"/>
      <c r="AI94" s="535"/>
      <c r="AJ94" s="536"/>
      <c r="AK94" s="536"/>
      <c r="AL94" s="536"/>
      <c r="AM94" s="537"/>
      <c r="AN94" s="472"/>
      <c r="AO94" s="473"/>
      <c r="AP94" s="473"/>
      <c r="AQ94" s="473"/>
      <c r="AR94" s="473"/>
      <c r="AS94" s="474"/>
      <c r="AT94" s="480"/>
      <c r="AU94" s="481"/>
      <c r="AV94" s="481"/>
      <c r="AW94" s="486"/>
      <c r="AX94" s="481"/>
      <c r="AY94" s="481"/>
      <c r="AZ94" s="481"/>
      <c r="BA94" s="481"/>
      <c r="BB94" s="481"/>
      <c r="BC94" s="481"/>
      <c r="BD94" s="481"/>
      <c r="BE94" s="487"/>
    </row>
    <row r="95" spans="1:59" ht="12" customHeight="1">
      <c r="B95" s="5"/>
      <c r="C95" s="45"/>
      <c r="D95" s="493"/>
      <c r="E95" s="494"/>
      <c r="F95" s="494"/>
      <c r="G95" s="494"/>
      <c r="H95" s="494"/>
      <c r="I95" s="495"/>
      <c r="J95" s="496" t="s">
        <v>115</v>
      </c>
      <c r="K95" s="497"/>
      <c r="L95" s="497"/>
      <c r="M95" s="497"/>
      <c r="N95" s="497"/>
      <c r="O95" s="497"/>
      <c r="P95" s="497"/>
      <c r="Q95" s="497"/>
      <c r="R95" s="497"/>
      <c r="S95" s="497"/>
      <c r="T95" s="497"/>
      <c r="U95" s="497"/>
      <c r="V95" s="497"/>
      <c r="W95" s="497"/>
      <c r="X95" s="498"/>
      <c r="Y95" s="520"/>
      <c r="Z95" s="521"/>
      <c r="AA95" s="521"/>
      <c r="AB95" s="521"/>
      <c r="AC95" s="522"/>
      <c r="AD95" s="529"/>
      <c r="AE95" s="530"/>
      <c r="AF95" s="530"/>
      <c r="AG95" s="530"/>
      <c r="AH95" s="531"/>
      <c r="AI95" s="538"/>
      <c r="AJ95" s="539"/>
      <c r="AK95" s="539"/>
      <c r="AL95" s="539"/>
      <c r="AM95" s="540"/>
      <c r="AN95" s="475"/>
      <c r="AO95" s="476"/>
      <c r="AP95" s="476"/>
      <c r="AQ95" s="476"/>
      <c r="AR95" s="476"/>
      <c r="AS95" s="477"/>
      <c r="AT95" s="482"/>
      <c r="AU95" s="483"/>
      <c r="AV95" s="483"/>
      <c r="AW95" s="488"/>
      <c r="AX95" s="483"/>
      <c r="AY95" s="483"/>
      <c r="AZ95" s="483"/>
      <c r="BA95" s="483"/>
      <c r="BB95" s="483"/>
      <c r="BC95" s="483"/>
      <c r="BD95" s="483"/>
      <c r="BE95" s="489"/>
    </row>
    <row r="96" spans="1:59" ht="12" customHeight="1">
      <c r="B96" s="5"/>
      <c r="C96" s="45"/>
      <c r="D96" s="541"/>
      <c r="E96" s="542"/>
      <c r="F96" s="542"/>
      <c r="G96" s="542"/>
      <c r="H96" s="542"/>
      <c r="I96" s="543"/>
      <c r="J96" s="222" t="s">
        <v>116</v>
      </c>
      <c r="K96" s="223"/>
      <c r="L96" s="223"/>
      <c r="M96" s="223"/>
      <c r="N96" s="223"/>
      <c r="O96" s="223"/>
      <c r="P96" s="223"/>
      <c r="Q96" s="223"/>
      <c r="R96" s="223"/>
      <c r="S96" s="223"/>
      <c r="T96" s="223"/>
      <c r="U96" s="223"/>
      <c r="V96" s="223"/>
      <c r="W96" s="223"/>
      <c r="X96" s="510"/>
      <c r="Y96" s="514" t="s">
        <v>117</v>
      </c>
      <c r="Z96" s="515"/>
      <c r="AA96" s="515"/>
      <c r="AB96" s="515"/>
      <c r="AC96" s="516"/>
      <c r="AD96" s="523">
        <v>6</v>
      </c>
      <c r="AE96" s="524"/>
      <c r="AF96" s="524"/>
      <c r="AG96" s="524"/>
      <c r="AH96" s="525"/>
      <c r="AI96" s="532">
        <v>16</v>
      </c>
      <c r="AJ96" s="533"/>
      <c r="AK96" s="533"/>
      <c r="AL96" s="533"/>
      <c r="AM96" s="534"/>
      <c r="AN96" s="469">
        <f>AD96*AI96</f>
        <v>96</v>
      </c>
      <c r="AO96" s="470"/>
      <c r="AP96" s="470"/>
      <c r="AQ96" s="470"/>
      <c r="AR96" s="470"/>
      <c r="AS96" s="471"/>
      <c r="AT96" s="478"/>
      <c r="AU96" s="479"/>
      <c r="AV96" s="479"/>
      <c r="AW96" s="484"/>
      <c r="AX96" s="479"/>
      <c r="AY96" s="479"/>
      <c r="AZ96" s="479"/>
      <c r="BA96" s="479"/>
      <c r="BB96" s="479"/>
      <c r="BC96" s="479"/>
      <c r="BD96" s="479"/>
      <c r="BE96" s="485"/>
    </row>
    <row r="97" spans="2:57" ht="12" customHeight="1">
      <c r="B97" s="5"/>
      <c r="C97" s="45"/>
      <c r="D97" s="544"/>
      <c r="E97" s="545"/>
      <c r="F97" s="545"/>
      <c r="G97" s="545"/>
      <c r="H97" s="545"/>
      <c r="I97" s="546"/>
      <c r="J97" s="511"/>
      <c r="K97" s="512"/>
      <c r="L97" s="512"/>
      <c r="M97" s="512"/>
      <c r="N97" s="512"/>
      <c r="O97" s="512"/>
      <c r="P97" s="512"/>
      <c r="Q97" s="512"/>
      <c r="R97" s="512"/>
      <c r="S97" s="512"/>
      <c r="T97" s="512"/>
      <c r="U97" s="512"/>
      <c r="V97" s="512"/>
      <c r="W97" s="512"/>
      <c r="X97" s="513"/>
      <c r="Y97" s="517"/>
      <c r="Z97" s="518"/>
      <c r="AA97" s="518"/>
      <c r="AB97" s="518"/>
      <c r="AC97" s="519"/>
      <c r="AD97" s="526"/>
      <c r="AE97" s="527"/>
      <c r="AF97" s="527"/>
      <c r="AG97" s="527"/>
      <c r="AH97" s="528"/>
      <c r="AI97" s="535"/>
      <c r="AJ97" s="536"/>
      <c r="AK97" s="536"/>
      <c r="AL97" s="536"/>
      <c r="AM97" s="537"/>
      <c r="AN97" s="472"/>
      <c r="AO97" s="473"/>
      <c r="AP97" s="473"/>
      <c r="AQ97" s="473"/>
      <c r="AR97" s="473"/>
      <c r="AS97" s="474"/>
      <c r="AT97" s="480"/>
      <c r="AU97" s="481"/>
      <c r="AV97" s="481"/>
      <c r="AW97" s="486"/>
      <c r="AX97" s="481"/>
      <c r="AY97" s="481"/>
      <c r="AZ97" s="481"/>
      <c r="BA97" s="481"/>
      <c r="BB97" s="481"/>
      <c r="BC97" s="481"/>
      <c r="BD97" s="481"/>
      <c r="BE97" s="487"/>
    </row>
    <row r="98" spans="2:57" ht="12" customHeight="1">
      <c r="B98" s="5"/>
      <c r="C98" s="45"/>
      <c r="D98" s="547"/>
      <c r="E98" s="548"/>
      <c r="F98" s="548"/>
      <c r="G98" s="548"/>
      <c r="H98" s="548"/>
      <c r="I98" s="549"/>
      <c r="J98" s="496" t="s">
        <v>118</v>
      </c>
      <c r="K98" s="497"/>
      <c r="L98" s="497"/>
      <c r="M98" s="497"/>
      <c r="N98" s="497"/>
      <c r="O98" s="497"/>
      <c r="P98" s="497"/>
      <c r="Q98" s="497"/>
      <c r="R98" s="497"/>
      <c r="S98" s="497"/>
      <c r="T98" s="497"/>
      <c r="U98" s="497"/>
      <c r="V98" s="497"/>
      <c r="W98" s="497"/>
      <c r="X98" s="498"/>
      <c r="Y98" s="520"/>
      <c r="Z98" s="521"/>
      <c r="AA98" s="521"/>
      <c r="AB98" s="521"/>
      <c r="AC98" s="522"/>
      <c r="AD98" s="529"/>
      <c r="AE98" s="530"/>
      <c r="AF98" s="530"/>
      <c r="AG98" s="530"/>
      <c r="AH98" s="531"/>
      <c r="AI98" s="538"/>
      <c r="AJ98" s="539"/>
      <c r="AK98" s="539"/>
      <c r="AL98" s="539"/>
      <c r="AM98" s="540"/>
      <c r="AN98" s="475"/>
      <c r="AO98" s="476"/>
      <c r="AP98" s="476"/>
      <c r="AQ98" s="476"/>
      <c r="AR98" s="476"/>
      <c r="AS98" s="477"/>
      <c r="AT98" s="482"/>
      <c r="AU98" s="483"/>
      <c r="AV98" s="483"/>
      <c r="AW98" s="488"/>
      <c r="AX98" s="483"/>
      <c r="AY98" s="483"/>
      <c r="AZ98" s="483"/>
      <c r="BA98" s="483"/>
      <c r="BB98" s="483"/>
      <c r="BC98" s="483"/>
      <c r="BD98" s="483"/>
      <c r="BE98" s="489"/>
    </row>
    <row r="99" spans="2:57" ht="12" customHeight="1">
      <c r="B99" s="5"/>
      <c r="C99" s="45"/>
      <c r="D99" s="541"/>
      <c r="E99" s="542"/>
      <c r="F99" s="542"/>
      <c r="G99" s="542"/>
      <c r="H99" s="542"/>
      <c r="I99" s="543"/>
      <c r="J99" s="222" t="s">
        <v>116</v>
      </c>
      <c r="K99" s="223"/>
      <c r="L99" s="223"/>
      <c r="M99" s="223"/>
      <c r="N99" s="223"/>
      <c r="O99" s="223"/>
      <c r="P99" s="223"/>
      <c r="Q99" s="223"/>
      <c r="R99" s="223"/>
      <c r="S99" s="223"/>
      <c r="T99" s="223"/>
      <c r="U99" s="223"/>
      <c r="V99" s="223"/>
      <c r="W99" s="223"/>
      <c r="X99" s="510"/>
      <c r="Y99" s="514" t="s">
        <v>117</v>
      </c>
      <c r="Z99" s="515"/>
      <c r="AA99" s="515"/>
      <c r="AB99" s="515"/>
      <c r="AC99" s="516"/>
      <c r="AD99" s="523">
        <v>4.5</v>
      </c>
      <c r="AE99" s="524"/>
      <c r="AF99" s="524"/>
      <c r="AG99" s="524"/>
      <c r="AH99" s="525"/>
      <c r="AI99" s="532">
        <v>16</v>
      </c>
      <c r="AJ99" s="533"/>
      <c r="AK99" s="533"/>
      <c r="AL99" s="533"/>
      <c r="AM99" s="534"/>
      <c r="AN99" s="469">
        <f>AD99*AI99</f>
        <v>72</v>
      </c>
      <c r="AO99" s="470"/>
      <c r="AP99" s="470"/>
      <c r="AQ99" s="470"/>
      <c r="AR99" s="470"/>
      <c r="AS99" s="471"/>
      <c r="AT99" s="478"/>
      <c r="AU99" s="479"/>
      <c r="AV99" s="479"/>
      <c r="AW99" s="484"/>
      <c r="AX99" s="479"/>
      <c r="AY99" s="479"/>
      <c r="AZ99" s="479"/>
      <c r="BA99" s="479"/>
      <c r="BB99" s="479"/>
      <c r="BC99" s="479"/>
      <c r="BD99" s="479"/>
      <c r="BE99" s="485"/>
    </row>
    <row r="100" spans="2:57" ht="12" customHeight="1">
      <c r="B100" s="5"/>
      <c r="C100" s="45"/>
      <c r="D100" s="544"/>
      <c r="E100" s="545"/>
      <c r="F100" s="545"/>
      <c r="G100" s="545"/>
      <c r="H100" s="545"/>
      <c r="I100" s="546"/>
      <c r="J100" s="511"/>
      <c r="K100" s="512"/>
      <c r="L100" s="512"/>
      <c r="M100" s="512"/>
      <c r="N100" s="512"/>
      <c r="O100" s="512"/>
      <c r="P100" s="512"/>
      <c r="Q100" s="512"/>
      <c r="R100" s="512"/>
      <c r="S100" s="512"/>
      <c r="T100" s="512"/>
      <c r="U100" s="512"/>
      <c r="V100" s="512"/>
      <c r="W100" s="512"/>
      <c r="X100" s="513"/>
      <c r="Y100" s="517"/>
      <c r="Z100" s="518"/>
      <c r="AA100" s="518"/>
      <c r="AB100" s="518"/>
      <c r="AC100" s="519"/>
      <c r="AD100" s="526"/>
      <c r="AE100" s="527"/>
      <c r="AF100" s="527"/>
      <c r="AG100" s="527"/>
      <c r="AH100" s="528"/>
      <c r="AI100" s="535"/>
      <c r="AJ100" s="536"/>
      <c r="AK100" s="536"/>
      <c r="AL100" s="536"/>
      <c r="AM100" s="537"/>
      <c r="AN100" s="472"/>
      <c r="AO100" s="473"/>
      <c r="AP100" s="473"/>
      <c r="AQ100" s="473"/>
      <c r="AR100" s="473"/>
      <c r="AS100" s="474"/>
      <c r="AT100" s="480"/>
      <c r="AU100" s="481"/>
      <c r="AV100" s="481"/>
      <c r="AW100" s="486"/>
      <c r="AX100" s="481"/>
      <c r="AY100" s="481"/>
      <c r="AZ100" s="481"/>
      <c r="BA100" s="481"/>
      <c r="BB100" s="481"/>
      <c r="BC100" s="481"/>
      <c r="BD100" s="481"/>
      <c r="BE100" s="487"/>
    </row>
    <row r="101" spans="2:57" ht="12" customHeight="1">
      <c r="B101" s="5"/>
      <c r="C101" s="45"/>
      <c r="D101" s="547"/>
      <c r="E101" s="548"/>
      <c r="F101" s="548"/>
      <c r="G101" s="548"/>
      <c r="H101" s="548"/>
      <c r="I101" s="549"/>
      <c r="J101" s="496" t="s">
        <v>118</v>
      </c>
      <c r="K101" s="497"/>
      <c r="L101" s="497"/>
      <c r="M101" s="497"/>
      <c r="N101" s="497"/>
      <c r="O101" s="497"/>
      <c r="P101" s="497"/>
      <c r="Q101" s="497"/>
      <c r="R101" s="497"/>
      <c r="S101" s="497"/>
      <c r="T101" s="497"/>
      <c r="U101" s="497"/>
      <c r="V101" s="497"/>
      <c r="W101" s="497"/>
      <c r="X101" s="498"/>
      <c r="Y101" s="520"/>
      <c r="Z101" s="521"/>
      <c r="AA101" s="521"/>
      <c r="AB101" s="521"/>
      <c r="AC101" s="522"/>
      <c r="AD101" s="529"/>
      <c r="AE101" s="530"/>
      <c r="AF101" s="530"/>
      <c r="AG101" s="530"/>
      <c r="AH101" s="531"/>
      <c r="AI101" s="538"/>
      <c r="AJ101" s="539"/>
      <c r="AK101" s="539"/>
      <c r="AL101" s="539"/>
      <c r="AM101" s="540"/>
      <c r="AN101" s="475"/>
      <c r="AO101" s="476"/>
      <c r="AP101" s="476"/>
      <c r="AQ101" s="476"/>
      <c r="AR101" s="476"/>
      <c r="AS101" s="477"/>
      <c r="AT101" s="482"/>
      <c r="AU101" s="483"/>
      <c r="AV101" s="483"/>
      <c r="AW101" s="488"/>
      <c r="AX101" s="483"/>
      <c r="AY101" s="483"/>
      <c r="AZ101" s="483"/>
      <c r="BA101" s="483"/>
      <c r="BB101" s="483"/>
      <c r="BC101" s="483"/>
      <c r="BD101" s="483"/>
      <c r="BE101" s="489"/>
    </row>
    <row r="102" spans="2:57" ht="12" customHeight="1">
      <c r="B102" s="5"/>
      <c r="C102" s="45"/>
      <c r="D102" s="541"/>
      <c r="E102" s="542"/>
      <c r="F102" s="542"/>
      <c r="G102" s="542"/>
      <c r="H102" s="542"/>
      <c r="I102" s="543"/>
      <c r="J102" s="222" t="s">
        <v>119</v>
      </c>
      <c r="K102" s="223"/>
      <c r="L102" s="223"/>
      <c r="M102" s="223"/>
      <c r="N102" s="223"/>
      <c r="O102" s="223"/>
      <c r="P102" s="223"/>
      <c r="Q102" s="223"/>
      <c r="R102" s="223"/>
      <c r="S102" s="223"/>
      <c r="T102" s="223"/>
      <c r="U102" s="223"/>
      <c r="V102" s="223"/>
      <c r="W102" s="223"/>
      <c r="X102" s="510"/>
      <c r="Y102" s="514" t="s">
        <v>117</v>
      </c>
      <c r="Z102" s="515"/>
      <c r="AA102" s="515"/>
      <c r="AB102" s="515"/>
      <c r="AC102" s="516"/>
      <c r="AD102" s="523">
        <v>4.5</v>
      </c>
      <c r="AE102" s="524"/>
      <c r="AF102" s="524"/>
      <c r="AG102" s="524"/>
      <c r="AH102" s="525"/>
      <c r="AI102" s="532">
        <v>16</v>
      </c>
      <c r="AJ102" s="533"/>
      <c r="AK102" s="533"/>
      <c r="AL102" s="533"/>
      <c r="AM102" s="534"/>
      <c r="AN102" s="469">
        <f>AD102*AI102</f>
        <v>72</v>
      </c>
      <c r="AO102" s="470"/>
      <c r="AP102" s="470"/>
      <c r="AQ102" s="470"/>
      <c r="AR102" s="470"/>
      <c r="AS102" s="471"/>
      <c r="AT102" s="478"/>
      <c r="AU102" s="479"/>
      <c r="AV102" s="479"/>
      <c r="AW102" s="484" t="s">
        <v>120</v>
      </c>
      <c r="AX102" s="479"/>
      <c r="AY102" s="479"/>
      <c r="AZ102" s="479"/>
      <c r="BA102" s="479"/>
      <c r="BB102" s="479"/>
      <c r="BC102" s="479"/>
      <c r="BD102" s="479"/>
      <c r="BE102" s="485"/>
    </row>
    <row r="103" spans="2:57" ht="12" customHeight="1">
      <c r="B103" s="5"/>
      <c r="C103" s="45"/>
      <c r="D103" s="544"/>
      <c r="E103" s="545"/>
      <c r="F103" s="545"/>
      <c r="G103" s="545"/>
      <c r="H103" s="545"/>
      <c r="I103" s="546"/>
      <c r="J103" s="511"/>
      <c r="K103" s="512"/>
      <c r="L103" s="512"/>
      <c r="M103" s="512"/>
      <c r="N103" s="512"/>
      <c r="O103" s="512"/>
      <c r="P103" s="512"/>
      <c r="Q103" s="512"/>
      <c r="R103" s="512"/>
      <c r="S103" s="512"/>
      <c r="T103" s="512"/>
      <c r="U103" s="512"/>
      <c r="V103" s="512"/>
      <c r="W103" s="512"/>
      <c r="X103" s="513"/>
      <c r="Y103" s="517"/>
      <c r="Z103" s="518"/>
      <c r="AA103" s="518"/>
      <c r="AB103" s="518"/>
      <c r="AC103" s="519"/>
      <c r="AD103" s="526"/>
      <c r="AE103" s="527"/>
      <c r="AF103" s="527"/>
      <c r="AG103" s="527"/>
      <c r="AH103" s="528"/>
      <c r="AI103" s="535"/>
      <c r="AJ103" s="536"/>
      <c r="AK103" s="536"/>
      <c r="AL103" s="536"/>
      <c r="AM103" s="537"/>
      <c r="AN103" s="472"/>
      <c r="AO103" s="473"/>
      <c r="AP103" s="473"/>
      <c r="AQ103" s="473"/>
      <c r="AR103" s="473"/>
      <c r="AS103" s="474"/>
      <c r="AT103" s="480"/>
      <c r="AU103" s="481"/>
      <c r="AV103" s="481"/>
      <c r="AW103" s="486"/>
      <c r="AX103" s="481"/>
      <c r="AY103" s="481"/>
      <c r="AZ103" s="481"/>
      <c r="BA103" s="481"/>
      <c r="BB103" s="481"/>
      <c r="BC103" s="481"/>
      <c r="BD103" s="481"/>
      <c r="BE103" s="487"/>
    </row>
    <row r="104" spans="2:57" ht="12" customHeight="1">
      <c r="B104" s="5"/>
      <c r="C104" s="45"/>
      <c r="D104" s="547"/>
      <c r="E104" s="548"/>
      <c r="F104" s="548"/>
      <c r="G104" s="548"/>
      <c r="H104" s="548"/>
      <c r="I104" s="549"/>
      <c r="J104" s="496" t="s">
        <v>118</v>
      </c>
      <c r="K104" s="497"/>
      <c r="L104" s="497"/>
      <c r="M104" s="497"/>
      <c r="N104" s="497"/>
      <c r="O104" s="497"/>
      <c r="P104" s="497"/>
      <c r="Q104" s="497"/>
      <c r="R104" s="497"/>
      <c r="S104" s="497"/>
      <c r="T104" s="497"/>
      <c r="U104" s="497"/>
      <c r="V104" s="497"/>
      <c r="W104" s="497"/>
      <c r="X104" s="498"/>
      <c r="Y104" s="520"/>
      <c r="Z104" s="521"/>
      <c r="AA104" s="521"/>
      <c r="AB104" s="521"/>
      <c r="AC104" s="522"/>
      <c r="AD104" s="529"/>
      <c r="AE104" s="530"/>
      <c r="AF104" s="530"/>
      <c r="AG104" s="530"/>
      <c r="AH104" s="531"/>
      <c r="AI104" s="538"/>
      <c r="AJ104" s="539"/>
      <c r="AK104" s="539"/>
      <c r="AL104" s="539"/>
      <c r="AM104" s="540"/>
      <c r="AN104" s="475"/>
      <c r="AO104" s="476"/>
      <c r="AP104" s="476"/>
      <c r="AQ104" s="476"/>
      <c r="AR104" s="476"/>
      <c r="AS104" s="477"/>
      <c r="AT104" s="482"/>
      <c r="AU104" s="483"/>
      <c r="AV104" s="483"/>
      <c r="AW104" s="488"/>
      <c r="AX104" s="483"/>
      <c r="AY104" s="483"/>
      <c r="AZ104" s="483"/>
      <c r="BA104" s="483"/>
      <c r="BB104" s="483"/>
      <c r="BC104" s="483"/>
      <c r="BD104" s="483"/>
      <c r="BE104" s="489"/>
    </row>
    <row r="105" spans="2:57" ht="12" customHeight="1">
      <c r="B105" s="5"/>
      <c r="C105" s="45"/>
      <c r="D105" s="541"/>
      <c r="E105" s="542"/>
      <c r="F105" s="542"/>
      <c r="G105" s="542"/>
      <c r="H105" s="542"/>
      <c r="I105" s="543"/>
      <c r="J105" s="222"/>
      <c r="K105" s="223"/>
      <c r="L105" s="223"/>
      <c r="M105" s="223"/>
      <c r="N105" s="223"/>
      <c r="O105" s="223"/>
      <c r="P105" s="223"/>
      <c r="Q105" s="223"/>
      <c r="R105" s="223"/>
      <c r="S105" s="223"/>
      <c r="T105" s="223"/>
      <c r="U105" s="223"/>
      <c r="V105" s="223"/>
      <c r="W105" s="223"/>
      <c r="X105" s="510"/>
      <c r="Y105" s="550"/>
      <c r="Z105" s="515"/>
      <c r="AA105" s="515"/>
      <c r="AB105" s="515"/>
      <c r="AC105" s="516"/>
      <c r="AD105" s="532"/>
      <c r="AE105" s="533"/>
      <c r="AF105" s="533"/>
      <c r="AG105" s="533"/>
      <c r="AH105" s="534"/>
      <c r="AI105" s="532"/>
      <c r="AJ105" s="533"/>
      <c r="AK105" s="533"/>
      <c r="AL105" s="533"/>
      <c r="AM105" s="534"/>
      <c r="AN105" s="469">
        <f>AD105*AI105</f>
        <v>0</v>
      </c>
      <c r="AO105" s="470"/>
      <c r="AP105" s="470"/>
      <c r="AQ105" s="470"/>
      <c r="AR105" s="470"/>
      <c r="AS105" s="471"/>
      <c r="AT105" s="478"/>
      <c r="AU105" s="479"/>
      <c r="AV105" s="479"/>
      <c r="AW105" s="484"/>
      <c r="AX105" s="479"/>
      <c r="AY105" s="479"/>
      <c r="AZ105" s="479"/>
      <c r="BA105" s="479"/>
      <c r="BB105" s="479"/>
      <c r="BC105" s="479"/>
      <c r="BD105" s="479"/>
      <c r="BE105" s="485"/>
    </row>
    <row r="106" spans="2:57" ht="12" customHeight="1">
      <c r="B106" s="5"/>
      <c r="C106" s="45"/>
      <c r="D106" s="544"/>
      <c r="E106" s="545"/>
      <c r="F106" s="545"/>
      <c r="G106" s="545"/>
      <c r="H106" s="545"/>
      <c r="I106" s="546"/>
      <c r="J106" s="511"/>
      <c r="K106" s="512"/>
      <c r="L106" s="512"/>
      <c r="M106" s="512"/>
      <c r="N106" s="512"/>
      <c r="O106" s="512"/>
      <c r="P106" s="512"/>
      <c r="Q106" s="512"/>
      <c r="R106" s="512"/>
      <c r="S106" s="512"/>
      <c r="T106" s="512"/>
      <c r="U106" s="512"/>
      <c r="V106" s="512"/>
      <c r="W106" s="512"/>
      <c r="X106" s="513"/>
      <c r="Y106" s="517"/>
      <c r="Z106" s="518"/>
      <c r="AA106" s="518"/>
      <c r="AB106" s="518"/>
      <c r="AC106" s="519"/>
      <c r="AD106" s="535"/>
      <c r="AE106" s="536"/>
      <c r="AF106" s="536"/>
      <c r="AG106" s="536"/>
      <c r="AH106" s="537"/>
      <c r="AI106" s="535"/>
      <c r="AJ106" s="536"/>
      <c r="AK106" s="536"/>
      <c r="AL106" s="536"/>
      <c r="AM106" s="537"/>
      <c r="AN106" s="472"/>
      <c r="AO106" s="473"/>
      <c r="AP106" s="473"/>
      <c r="AQ106" s="473"/>
      <c r="AR106" s="473"/>
      <c r="AS106" s="474"/>
      <c r="AT106" s="480"/>
      <c r="AU106" s="481"/>
      <c r="AV106" s="481"/>
      <c r="AW106" s="486"/>
      <c r="AX106" s="481"/>
      <c r="AY106" s="481"/>
      <c r="AZ106" s="481"/>
      <c r="BA106" s="481"/>
      <c r="BB106" s="481"/>
      <c r="BC106" s="481"/>
      <c r="BD106" s="481"/>
      <c r="BE106" s="487"/>
    </row>
    <row r="107" spans="2:57" ht="12" customHeight="1">
      <c r="B107" s="5"/>
      <c r="C107" s="45"/>
      <c r="D107" s="547"/>
      <c r="E107" s="548"/>
      <c r="F107" s="548"/>
      <c r="G107" s="548"/>
      <c r="H107" s="548"/>
      <c r="I107" s="549"/>
      <c r="J107" s="551"/>
      <c r="K107" s="552"/>
      <c r="L107" s="552"/>
      <c r="M107" s="552"/>
      <c r="N107" s="552"/>
      <c r="O107" s="552"/>
      <c r="P107" s="552"/>
      <c r="Q107" s="552"/>
      <c r="R107" s="552"/>
      <c r="S107" s="552"/>
      <c r="T107" s="552"/>
      <c r="U107" s="552"/>
      <c r="V107" s="552"/>
      <c r="W107" s="552"/>
      <c r="X107" s="553"/>
      <c r="Y107" s="520"/>
      <c r="Z107" s="521"/>
      <c r="AA107" s="521"/>
      <c r="AB107" s="521"/>
      <c r="AC107" s="522"/>
      <c r="AD107" s="538"/>
      <c r="AE107" s="539"/>
      <c r="AF107" s="539"/>
      <c r="AG107" s="539"/>
      <c r="AH107" s="540"/>
      <c r="AI107" s="538"/>
      <c r="AJ107" s="539"/>
      <c r="AK107" s="539"/>
      <c r="AL107" s="539"/>
      <c r="AM107" s="540"/>
      <c r="AN107" s="475"/>
      <c r="AO107" s="476"/>
      <c r="AP107" s="476"/>
      <c r="AQ107" s="476"/>
      <c r="AR107" s="476"/>
      <c r="AS107" s="477"/>
      <c r="AT107" s="482"/>
      <c r="AU107" s="483"/>
      <c r="AV107" s="483"/>
      <c r="AW107" s="488"/>
      <c r="AX107" s="483"/>
      <c r="AY107" s="483"/>
      <c r="AZ107" s="483"/>
      <c r="BA107" s="483"/>
      <c r="BB107" s="483"/>
      <c r="BC107" s="483"/>
      <c r="BD107" s="483"/>
      <c r="BE107" s="489"/>
    </row>
    <row r="108" spans="2:57" ht="12" customHeight="1">
      <c r="B108" s="5"/>
      <c r="C108" s="45"/>
      <c r="D108" s="541"/>
      <c r="E108" s="542"/>
      <c r="F108" s="542"/>
      <c r="G108" s="542"/>
      <c r="H108" s="542"/>
      <c r="I108" s="543"/>
      <c r="J108" s="222"/>
      <c r="K108" s="223"/>
      <c r="L108" s="223"/>
      <c r="M108" s="223"/>
      <c r="N108" s="223"/>
      <c r="O108" s="223"/>
      <c r="P108" s="223"/>
      <c r="Q108" s="223"/>
      <c r="R108" s="223"/>
      <c r="S108" s="223"/>
      <c r="T108" s="223"/>
      <c r="U108" s="223"/>
      <c r="V108" s="223"/>
      <c r="W108" s="223"/>
      <c r="X108" s="510"/>
      <c r="Y108" s="550"/>
      <c r="Z108" s="515"/>
      <c r="AA108" s="515"/>
      <c r="AB108" s="515"/>
      <c r="AC108" s="516"/>
      <c r="AD108" s="532"/>
      <c r="AE108" s="533"/>
      <c r="AF108" s="533"/>
      <c r="AG108" s="533"/>
      <c r="AH108" s="534"/>
      <c r="AI108" s="532"/>
      <c r="AJ108" s="533"/>
      <c r="AK108" s="533"/>
      <c r="AL108" s="533"/>
      <c r="AM108" s="534"/>
      <c r="AN108" s="469">
        <f>AD108*AI108</f>
        <v>0</v>
      </c>
      <c r="AO108" s="470"/>
      <c r="AP108" s="470"/>
      <c r="AQ108" s="470"/>
      <c r="AR108" s="470"/>
      <c r="AS108" s="471"/>
      <c r="AT108" s="478"/>
      <c r="AU108" s="479"/>
      <c r="AV108" s="479"/>
      <c r="AW108" s="484"/>
      <c r="AX108" s="479"/>
      <c r="AY108" s="479"/>
      <c r="AZ108" s="479"/>
      <c r="BA108" s="479"/>
      <c r="BB108" s="479"/>
      <c r="BC108" s="479"/>
      <c r="BD108" s="479"/>
      <c r="BE108" s="485"/>
    </row>
    <row r="109" spans="2:57" ht="12" customHeight="1">
      <c r="B109" s="5"/>
      <c r="C109" s="45"/>
      <c r="D109" s="544"/>
      <c r="E109" s="545"/>
      <c r="F109" s="545"/>
      <c r="G109" s="545"/>
      <c r="H109" s="545"/>
      <c r="I109" s="546"/>
      <c r="J109" s="511"/>
      <c r="K109" s="512"/>
      <c r="L109" s="512"/>
      <c r="M109" s="512"/>
      <c r="N109" s="512"/>
      <c r="O109" s="512"/>
      <c r="P109" s="512"/>
      <c r="Q109" s="512"/>
      <c r="R109" s="512"/>
      <c r="S109" s="512"/>
      <c r="T109" s="512"/>
      <c r="U109" s="512"/>
      <c r="V109" s="512"/>
      <c r="W109" s="512"/>
      <c r="X109" s="513"/>
      <c r="Y109" s="517"/>
      <c r="Z109" s="518"/>
      <c r="AA109" s="518"/>
      <c r="AB109" s="518"/>
      <c r="AC109" s="519"/>
      <c r="AD109" s="535"/>
      <c r="AE109" s="536"/>
      <c r="AF109" s="536"/>
      <c r="AG109" s="536"/>
      <c r="AH109" s="537"/>
      <c r="AI109" s="535"/>
      <c r="AJ109" s="536"/>
      <c r="AK109" s="536"/>
      <c r="AL109" s="536"/>
      <c r="AM109" s="537"/>
      <c r="AN109" s="472"/>
      <c r="AO109" s="473"/>
      <c r="AP109" s="473"/>
      <c r="AQ109" s="473"/>
      <c r="AR109" s="473"/>
      <c r="AS109" s="474"/>
      <c r="AT109" s="480"/>
      <c r="AU109" s="481"/>
      <c r="AV109" s="481"/>
      <c r="AW109" s="486"/>
      <c r="AX109" s="481"/>
      <c r="AY109" s="481"/>
      <c r="AZ109" s="481"/>
      <c r="BA109" s="481"/>
      <c r="BB109" s="481"/>
      <c r="BC109" s="481"/>
      <c r="BD109" s="481"/>
      <c r="BE109" s="487"/>
    </row>
    <row r="110" spans="2:57" ht="12" customHeight="1">
      <c r="B110" s="5"/>
      <c r="C110" s="45"/>
      <c r="D110" s="547"/>
      <c r="E110" s="548"/>
      <c r="F110" s="548"/>
      <c r="G110" s="548"/>
      <c r="H110" s="548"/>
      <c r="I110" s="549"/>
      <c r="J110" s="551"/>
      <c r="K110" s="552"/>
      <c r="L110" s="552"/>
      <c r="M110" s="552"/>
      <c r="N110" s="552"/>
      <c r="O110" s="552"/>
      <c r="P110" s="552"/>
      <c r="Q110" s="552"/>
      <c r="R110" s="552"/>
      <c r="S110" s="552"/>
      <c r="T110" s="552"/>
      <c r="U110" s="552"/>
      <c r="V110" s="552"/>
      <c r="W110" s="552"/>
      <c r="X110" s="553"/>
      <c r="Y110" s="520"/>
      <c r="Z110" s="521"/>
      <c r="AA110" s="521"/>
      <c r="AB110" s="521"/>
      <c r="AC110" s="522"/>
      <c r="AD110" s="538"/>
      <c r="AE110" s="539"/>
      <c r="AF110" s="539"/>
      <c r="AG110" s="539"/>
      <c r="AH110" s="540"/>
      <c r="AI110" s="538"/>
      <c r="AJ110" s="539"/>
      <c r="AK110" s="539"/>
      <c r="AL110" s="539"/>
      <c r="AM110" s="540"/>
      <c r="AN110" s="475"/>
      <c r="AO110" s="476"/>
      <c r="AP110" s="476"/>
      <c r="AQ110" s="476"/>
      <c r="AR110" s="476"/>
      <c r="AS110" s="477"/>
      <c r="AT110" s="482"/>
      <c r="AU110" s="483"/>
      <c r="AV110" s="483"/>
      <c r="AW110" s="488"/>
      <c r="AX110" s="483"/>
      <c r="AY110" s="483"/>
      <c r="AZ110" s="483"/>
      <c r="BA110" s="483"/>
      <c r="BB110" s="483"/>
      <c r="BC110" s="483"/>
      <c r="BD110" s="483"/>
      <c r="BE110" s="489"/>
    </row>
    <row r="111" spans="2:57" ht="12" customHeight="1">
      <c r="X111" s="51"/>
      <c r="Y111" s="98" t="s">
        <v>121</v>
      </c>
      <c r="Z111" s="99"/>
      <c r="AA111" s="99"/>
      <c r="AB111" s="99"/>
      <c r="AC111" s="99"/>
      <c r="AD111" s="570">
        <v>6</v>
      </c>
      <c r="AE111" s="570"/>
      <c r="AF111" s="571"/>
      <c r="AG111" s="572" t="s">
        <v>27</v>
      </c>
      <c r="AH111" s="100"/>
      <c r="AI111" s="93" t="s">
        <v>122</v>
      </c>
      <c r="AJ111" s="93"/>
      <c r="AK111" s="93"/>
      <c r="AL111" s="93"/>
      <c r="AM111" s="93"/>
      <c r="AN111" s="93"/>
      <c r="AO111" s="93"/>
      <c r="AP111" s="93"/>
      <c r="AQ111" s="93"/>
      <c r="AR111" s="93"/>
      <c r="AS111" s="93"/>
      <c r="AT111" s="574">
        <f>SUM(AN93:AS110)</f>
        <v>360</v>
      </c>
      <c r="AU111" s="575"/>
      <c r="AV111" s="575"/>
      <c r="AW111" s="575"/>
      <c r="AX111" s="575"/>
      <c r="AY111" s="575"/>
      <c r="AZ111" s="575"/>
      <c r="BA111" s="575"/>
      <c r="BB111" s="575"/>
      <c r="BC111" s="575"/>
      <c r="BD111" s="575"/>
      <c r="BE111" s="575"/>
    </row>
    <row r="112" spans="2:57" ht="11.25" customHeight="1">
      <c r="X112" s="5"/>
      <c r="Y112" s="101"/>
      <c r="Z112" s="102"/>
      <c r="AA112" s="102"/>
      <c r="AB112" s="102"/>
      <c r="AC112" s="102"/>
      <c r="AD112" s="570"/>
      <c r="AE112" s="570"/>
      <c r="AF112" s="571"/>
      <c r="AG112" s="573"/>
      <c r="AH112" s="103"/>
      <c r="AI112" s="93"/>
      <c r="AJ112" s="93"/>
      <c r="AK112" s="93"/>
      <c r="AL112" s="93"/>
      <c r="AM112" s="93"/>
      <c r="AN112" s="93"/>
      <c r="AO112" s="93"/>
      <c r="AP112" s="93"/>
      <c r="AQ112" s="93"/>
      <c r="AR112" s="93"/>
      <c r="AS112" s="93"/>
      <c r="AT112" s="575"/>
      <c r="AU112" s="575"/>
      <c r="AV112" s="575"/>
      <c r="AW112" s="575"/>
      <c r="AX112" s="575"/>
      <c r="AY112" s="575"/>
      <c r="AZ112" s="575"/>
      <c r="BA112" s="575"/>
      <c r="BB112" s="575"/>
      <c r="BC112" s="575"/>
      <c r="BD112" s="575"/>
      <c r="BE112" s="575"/>
    </row>
    <row r="113" spans="2:58" ht="12" customHeight="1">
      <c r="B113" s="2" t="s">
        <v>123</v>
      </c>
      <c r="D113" s="50"/>
      <c r="E113" s="50"/>
      <c r="F113" s="50"/>
      <c r="G113" s="50"/>
      <c r="H113" s="50"/>
      <c r="I113" s="50"/>
      <c r="J113" s="50"/>
      <c r="K113" s="50"/>
      <c r="L113" s="50"/>
    </row>
    <row r="114" spans="2:58" ht="12" customHeight="1">
      <c r="B114" s="5"/>
      <c r="C114" s="45"/>
      <c r="D114" s="440" t="s">
        <v>92</v>
      </c>
      <c r="E114" s="441"/>
      <c r="F114" s="441"/>
      <c r="G114" s="441"/>
      <c r="H114" s="441"/>
      <c r="I114" s="441"/>
      <c r="J114" s="554" t="s">
        <v>124</v>
      </c>
      <c r="K114" s="554"/>
      <c r="L114" s="554"/>
      <c r="M114" s="554"/>
      <c r="N114" s="554"/>
      <c r="O114" s="554"/>
      <c r="P114" s="554"/>
      <c r="Q114" s="554"/>
      <c r="R114" s="554"/>
      <c r="S114" s="554"/>
      <c r="T114" s="554"/>
      <c r="U114" s="554"/>
      <c r="V114" s="554"/>
      <c r="W114" s="554"/>
      <c r="X114" s="554"/>
      <c r="Y114" s="226" t="s">
        <v>125</v>
      </c>
      <c r="Z114" s="556"/>
      <c r="AA114" s="556"/>
      <c r="AB114" s="556"/>
      <c r="AC114" s="556"/>
      <c r="AD114" s="556"/>
      <c r="AE114" s="556"/>
      <c r="AF114" s="557"/>
      <c r="AG114" s="440" t="s">
        <v>92</v>
      </c>
      <c r="AH114" s="441"/>
      <c r="AI114" s="441"/>
      <c r="AJ114" s="441"/>
      <c r="AK114" s="441"/>
      <c r="AL114" s="441"/>
      <c r="AM114" s="226" t="s">
        <v>124</v>
      </c>
      <c r="AN114" s="556"/>
      <c r="AO114" s="556"/>
      <c r="AP114" s="556"/>
      <c r="AQ114" s="556"/>
      <c r="AR114" s="556"/>
      <c r="AS114" s="556"/>
      <c r="AT114" s="556"/>
      <c r="AU114" s="556"/>
      <c r="AV114" s="556"/>
      <c r="AW114" s="556"/>
      <c r="AX114" s="556"/>
      <c r="AY114" s="557"/>
      <c r="AZ114" s="226" t="s">
        <v>126</v>
      </c>
      <c r="BA114" s="556"/>
      <c r="BB114" s="556"/>
      <c r="BC114" s="556"/>
      <c r="BD114" s="556"/>
      <c r="BE114" s="556"/>
      <c r="BF114" s="557"/>
    </row>
    <row r="115" spans="2:58" ht="12" customHeight="1">
      <c r="B115" s="5"/>
      <c r="C115" s="45"/>
      <c r="D115" s="442"/>
      <c r="E115" s="442"/>
      <c r="F115" s="442"/>
      <c r="G115" s="442"/>
      <c r="H115" s="442"/>
      <c r="I115" s="442"/>
      <c r="J115" s="555"/>
      <c r="K115" s="555"/>
      <c r="L115" s="555"/>
      <c r="M115" s="555"/>
      <c r="N115" s="555"/>
      <c r="O115" s="555"/>
      <c r="P115" s="555"/>
      <c r="Q115" s="555"/>
      <c r="R115" s="555"/>
      <c r="S115" s="555"/>
      <c r="T115" s="555"/>
      <c r="U115" s="555"/>
      <c r="V115" s="555"/>
      <c r="W115" s="555"/>
      <c r="X115" s="555"/>
      <c r="Y115" s="558"/>
      <c r="Z115" s="559"/>
      <c r="AA115" s="559"/>
      <c r="AB115" s="559"/>
      <c r="AC115" s="559"/>
      <c r="AD115" s="559"/>
      <c r="AE115" s="559"/>
      <c r="AF115" s="560"/>
      <c r="AG115" s="442"/>
      <c r="AH115" s="442"/>
      <c r="AI115" s="442"/>
      <c r="AJ115" s="442"/>
      <c r="AK115" s="442"/>
      <c r="AL115" s="442"/>
      <c r="AM115" s="564"/>
      <c r="AN115" s="565"/>
      <c r="AO115" s="565"/>
      <c r="AP115" s="565"/>
      <c r="AQ115" s="565"/>
      <c r="AR115" s="565"/>
      <c r="AS115" s="565"/>
      <c r="AT115" s="565"/>
      <c r="AU115" s="565"/>
      <c r="AV115" s="565"/>
      <c r="AW115" s="565"/>
      <c r="AX115" s="565"/>
      <c r="AY115" s="566"/>
      <c r="AZ115" s="558"/>
      <c r="BA115" s="559"/>
      <c r="BB115" s="559"/>
      <c r="BC115" s="559"/>
      <c r="BD115" s="559"/>
      <c r="BE115" s="559"/>
      <c r="BF115" s="560"/>
    </row>
    <row r="116" spans="2:58" ht="12" customHeight="1">
      <c r="B116" s="5"/>
      <c r="C116" s="45"/>
      <c r="D116" s="107"/>
      <c r="E116" s="107"/>
      <c r="F116" s="107"/>
      <c r="G116" s="107"/>
      <c r="H116" s="107"/>
      <c r="I116" s="107"/>
      <c r="J116" s="564" t="s">
        <v>110</v>
      </c>
      <c r="K116" s="565"/>
      <c r="L116" s="565"/>
      <c r="M116" s="565"/>
      <c r="N116" s="565"/>
      <c r="O116" s="565"/>
      <c r="P116" s="565"/>
      <c r="Q116" s="565"/>
      <c r="R116" s="565"/>
      <c r="S116" s="565"/>
      <c r="T116" s="565"/>
      <c r="U116" s="565"/>
      <c r="V116" s="565"/>
      <c r="W116" s="565"/>
      <c r="X116" s="566"/>
      <c r="Y116" s="561"/>
      <c r="Z116" s="562"/>
      <c r="AA116" s="562"/>
      <c r="AB116" s="562"/>
      <c r="AC116" s="562"/>
      <c r="AD116" s="562"/>
      <c r="AE116" s="562"/>
      <c r="AF116" s="563"/>
      <c r="AG116" s="107"/>
      <c r="AH116" s="107"/>
      <c r="AI116" s="107"/>
      <c r="AJ116" s="107"/>
      <c r="AK116" s="107"/>
      <c r="AL116" s="107"/>
      <c r="AM116" s="567" t="s">
        <v>110</v>
      </c>
      <c r="AN116" s="568"/>
      <c r="AO116" s="568"/>
      <c r="AP116" s="568"/>
      <c r="AQ116" s="568"/>
      <c r="AR116" s="568"/>
      <c r="AS116" s="568"/>
      <c r="AT116" s="568"/>
      <c r="AU116" s="568"/>
      <c r="AV116" s="568"/>
      <c r="AW116" s="568"/>
      <c r="AX116" s="568"/>
      <c r="AY116" s="569"/>
      <c r="AZ116" s="561"/>
      <c r="BA116" s="562"/>
      <c r="BB116" s="562"/>
      <c r="BC116" s="562"/>
      <c r="BD116" s="562"/>
      <c r="BE116" s="562"/>
      <c r="BF116" s="563"/>
    </row>
    <row r="117" spans="2:58" ht="12" customHeight="1">
      <c r="B117" s="5"/>
      <c r="C117" s="45"/>
      <c r="D117" s="541"/>
      <c r="E117" s="542"/>
      <c r="F117" s="542"/>
      <c r="G117" s="542"/>
      <c r="H117" s="542"/>
      <c r="I117" s="543"/>
      <c r="J117" s="576" t="s">
        <v>127</v>
      </c>
      <c r="K117" s="577"/>
      <c r="L117" s="577"/>
      <c r="M117" s="577"/>
      <c r="N117" s="577"/>
      <c r="O117" s="577"/>
      <c r="P117" s="577"/>
      <c r="Q117" s="577"/>
      <c r="R117" s="577"/>
      <c r="S117" s="577"/>
      <c r="T117" s="577"/>
      <c r="U117" s="577"/>
      <c r="V117" s="577"/>
      <c r="W117" s="577"/>
      <c r="X117" s="578"/>
      <c r="Y117" s="514" t="s">
        <v>128</v>
      </c>
      <c r="Z117" s="582"/>
      <c r="AA117" s="582"/>
      <c r="AB117" s="582"/>
      <c r="AC117" s="582"/>
      <c r="AD117" s="582"/>
      <c r="AE117" s="582"/>
      <c r="AF117" s="583"/>
      <c r="AG117" s="541"/>
      <c r="AH117" s="542"/>
      <c r="AI117" s="542"/>
      <c r="AJ117" s="542"/>
      <c r="AK117" s="542"/>
      <c r="AL117" s="543"/>
      <c r="AM117" s="222" t="s">
        <v>129</v>
      </c>
      <c r="AN117" s="223"/>
      <c r="AO117" s="223"/>
      <c r="AP117" s="223"/>
      <c r="AQ117" s="223"/>
      <c r="AR117" s="223"/>
      <c r="AS117" s="223"/>
      <c r="AT117" s="223"/>
      <c r="AU117" s="223"/>
      <c r="AV117" s="223"/>
      <c r="AW117" s="223"/>
      <c r="AX117" s="223"/>
      <c r="AY117" s="510"/>
      <c r="AZ117" s="514" t="s">
        <v>128</v>
      </c>
      <c r="BA117" s="582"/>
      <c r="BB117" s="582"/>
      <c r="BC117" s="582"/>
      <c r="BD117" s="582"/>
      <c r="BE117" s="582"/>
      <c r="BF117" s="583"/>
    </row>
    <row r="118" spans="2:58" ht="12" customHeight="1">
      <c r="B118" s="5"/>
      <c r="C118" s="45"/>
      <c r="D118" s="544"/>
      <c r="E118" s="545"/>
      <c r="F118" s="545"/>
      <c r="G118" s="545"/>
      <c r="H118" s="545"/>
      <c r="I118" s="546"/>
      <c r="J118" s="579"/>
      <c r="K118" s="580"/>
      <c r="L118" s="580"/>
      <c r="M118" s="580"/>
      <c r="N118" s="580"/>
      <c r="O118" s="580"/>
      <c r="P118" s="580"/>
      <c r="Q118" s="580"/>
      <c r="R118" s="580"/>
      <c r="S118" s="580"/>
      <c r="T118" s="580"/>
      <c r="U118" s="580"/>
      <c r="V118" s="580"/>
      <c r="W118" s="580"/>
      <c r="X118" s="581"/>
      <c r="Y118" s="584"/>
      <c r="Z118" s="585"/>
      <c r="AA118" s="585"/>
      <c r="AB118" s="585"/>
      <c r="AC118" s="585"/>
      <c r="AD118" s="585"/>
      <c r="AE118" s="585"/>
      <c r="AF118" s="586"/>
      <c r="AG118" s="544"/>
      <c r="AH118" s="545"/>
      <c r="AI118" s="545"/>
      <c r="AJ118" s="545"/>
      <c r="AK118" s="545"/>
      <c r="AL118" s="546"/>
      <c r="AM118" s="511"/>
      <c r="AN118" s="512"/>
      <c r="AO118" s="512"/>
      <c r="AP118" s="512"/>
      <c r="AQ118" s="512"/>
      <c r="AR118" s="512"/>
      <c r="AS118" s="512"/>
      <c r="AT118" s="512"/>
      <c r="AU118" s="512"/>
      <c r="AV118" s="512"/>
      <c r="AW118" s="512"/>
      <c r="AX118" s="512"/>
      <c r="AY118" s="513"/>
      <c r="AZ118" s="584"/>
      <c r="BA118" s="585"/>
      <c r="BB118" s="585"/>
      <c r="BC118" s="585"/>
      <c r="BD118" s="585"/>
      <c r="BE118" s="585"/>
      <c r="BF118" s="586"/>
    </row>
    <row r="119" spans="2:58" ht="12" customHeight="1">
      <c r="B119" s="5"/>
      <c r="C119" s="45"/>
      <c r="D119" s="547"/>
      <c r="E119" s="548"/>
      <c r="F119" s="548"/>
      <c r="G119" s="548"/>
      <c r="H119" s="548"/>
      <c r="I119" s="549"/>
      <c r="J119" s="591" t="s">
        <v>130</v>
      </c>
      <c r="K119" s="592"/>
      <c r="L119" s="592"/>
      <c r="M119" s="592"/>
      <c r="N119" s="592"/>
      <c r="O119" s="592"/>
      <c r="P119" s="592"/>
      <c r="Q119" s="592"/>
      <c r="R119" s="592"/>
      <c r="S119" s="592"/>
      <c r="T119" s="592"/>
      <c r="U119" s="592"/>
      <c r="V119" s="592"/>
      <c r="W119" s="592"/>
      <c r="X119" s="593"/>
      <c r="Y119" s="587"/>
      <c r="Z119" s="588"/>
      <c r="AA119" s="588"/>
      <c r="AB119" s="588"/>
      <c r="AC119" s="588"/>
      <c r="AD119" s="588"/>
      <c r="AE119" s="588"/>
      <c r="AF119" s="589"/>
      <c r="AG119" s="547"/>
      <c r="AH119" s="548"/>
      <c r="AI119" s="548"/>
      <c r="AJ119" s="548"/>
      <c r="AK119" s="548"/>
      <c r="AL119" s="549"/>
      <c r="AM119" s="496" t="s">
        <v>131</v>
      </c>
      <c r="AN119" s="497"/>
      <c r="AO119" s="497"/>
      <c r="AP119" s="497"/>
      <c r="AQ119" s="497"/>
      <c r="AR119" s="497"/>
      <c r="AS119" s="497"/>
      <c r="AT119" s="497"/>
      <c r="AU119" s="497"/>
      <c r="AV119" s="497"/>
      <c r="AW119" s="497"/>
      <c r="AX119" s="497"/>
      <c r="AY119" s="498"/>
      <c r="AZ119" s="587"/>
      <c r="BA119" s="588"/>
      <c r="BB119" s="588"/>
      <c r="BC119" s="588"/>
      <c r="BD119" s="588"/>
      <c r="BE119" s="588"/>
      <c r="BF119" s="589"/>
    </row>
    <row r="120" spans="2:58" ht="12" customHeight="1">
      <c r="B120" s="5"/>
      <c r="C120" s="45"/>
      <c r="D120" s="541"/>
      <c r="E120" s="542"/>
      <c r="F120" s="542"/>
      <c r="G120" s="542"/>
      <c r="H120" s="542"/>
      <c r="I120" s="543"/>
      <c r="J120" s="576" t="s">
        <v>132</v>
      </c>
      <c r="K120" s="577"/>
      <c r="L120" s="577"/>
      <c r="M120" s="577"/>
      <c r="N120" s="577"/>
      <c r="O120" s="577"/>
      <c r="P120" s="577"/>
      <c r="Q120" s="577"/>
      <c r="R120" s="577"/>
      <c r="S120" s="577"/>
      <c r="T120" s="577"/>
      <c r="U120" s="577"/>
      <c r="V120" s="577"/>
      <c r="W120" s="577"/>
      <c r="X120" s="578"/>
      <c r="Y120" s="514" t="s">
        <v>133</v>
      </c>
      <c r="Z120" s="582"/>
      <c r="AA120" s="582"/>
      <c r="AB120" s="582"/>
      <c r="AC120" s="582"/>
      <c r="AD120" s="582"/>
      <c r="AE120" s="582"/>
      <c r="AF120" s="583"/>
      <c r="AG120" s="590"/>
      <c r="AH120" s="590"/>
      <c r="AI120" s="590"/>
      <c r="AJ120" s="590"/>
      <c r="AK120" s="590"/>
      <c r="AL120" s="590"/>
      <c r="AM120" s="222" t="s">
        <v>132</v>
      </c>
      <c r="AN120" s="223"/>
      <c r="AO120" s="223"/>
      <c r="AP120" s="223"/>
      <c r="AQ120" s="223"/>
      <c r="AR120" s="223"/>
      <c r="AS120" s="223"/>
      <c r="AT120" s="223"/>
      <c r="AU120" s="223"/>
      <c r="AV120" s="223"/>
      <c r="AW120" s="223"/>
      <c r="AX120" s="223"/>
      <c r="AY120" s="510"/>
      <c r="AZ120" s="514" t="s">
        <v>128</v>
      </c>
      <c r="BA120" s="582"/>
      <c r="BB120" s="582"/>
      <c r="BC120" s="582"/>
      <c r="BD120" s="582"/>
      <c r="BE120" s="582"/>
      <c r="BF120" s="583"/>
    </row>
    <row r="121" spans="2:58" ht="12" customHeight="1">
      <c r="B121" s="5"/>
      <c r="C121" s="45"/>
      <c r="D121" s="544"/>
      <c r="E121" s="545"/>
      <c r="F121" s="545"/>
      <c r="G121" s="545"/>
      <c r="H121" s="545"/>
      <c r="I121" s="546"/>
      <c r="J121" s="579"/>
      <c r="K121" s="580"/>
      <c r="L121" s="580"/>
      <c r="M121" s="580"/>
      <c r="N121" s="580"/>
      <c r="O121" s="580"/>
      <c r="P121" s="580"/>
      <c r="Q121" s="580"/>
      <c r="R121" s="580"/>
      <c r="S121" s="580"/>
      <c r="T121" s="580"/>
      <c r="U121" s="580"/>
      <c r="V121" s="580"/>
      <c r="W121" s="580"/>
      <c r="X121" s="581"/>
      <c r="Y121" s="584"/>
      <c r="Z121" s="585"/>
      <c r="AA121" s="585"/>
      <c r="AB121" s="585"/>
      <c r="AC121" s="585"/>
      <c r="AD121" s="585"/>
      <c r="AE121" s="585"/>
      <c r="AF121" s="586"/>
      <c r="AG121" s="590"/>
      <c r="AH121" s="590"/>
      <c r="AI121" s="590"/>
      <c r="AJ121" s="590"/>
      <c r="AK121" s="590"/>
      <c r="AL121" s="590"/>
      <c r="AM121" s="511"/>
      <c r="AN121" s="512"/>
      <c r="AO121" s="512"/>
      <c r="AP121" s="512"/>
      <c r="AQ121" s="512"/>
      <c r="AR121" s="512"/>
      <c r="AS121" s="512"/>
      <c r="AT121" s="512"/>
      <c r="AU121" s="512"/>
      <c r="AV121" s="512"/>
      <c r="AW121" s="512"/>
      <c r="AX121" s="512"/>
      <c r="AY121" s="513"/>
      <c r="AZ121" s="584"/>
      <c r="BA121" s="585"/>
      <c r="BB121" s="585"/>
      <c r="BC121" s="585"/>
      <c r="BD121" s="585"/>
      <c r="BE121" s="585"/>
      <c r="BF121" s="586"/>
    </row>
    <row r="122" spans="2:58" ht="12" customHeight="1">
      <c r="B122" s="5"/>
      <c r="C122" s="45"/>
      <c r="D122" s="547"/>
      <c r="E122" s="548"/>
      <c r="F122" s="548"/>
      <c r="G122" s="548"/>
      <c r="H122" s="548"/>
      <c r="I122" s="549"/>
      <c r="J122" s="591" t="s">
        <v>130</v>
      </c>
      <c r="K122" s="592"/>
      <c r="L122" s="592"/>
      <c r="M122" s="592"/>
      <c r="N122" s="592"/>
      <c r="O122" s="592"/>
      <c r="P122" s="592"/>
      <c r="Q122" s="592"/>
      <c r="R122" s="592"/>
      <c r="S122" s="592"/>
      <c r="T122" s="592"/>
      <c r="U122" s="592"/>
      <c r="V122" s="592"/>
      <c r="W122" s="592"/>
      <c r="X122" s="593"/>
      <c r="Y122" s="587"/>
      <c r="Z122" s="588"/>
      <c r="AA122" s="588"/>
      <c r="AB122" s="588"/>
      <c r="AC122" s="588"/>
      <c r="AD122" s="588"/>
      <c r="AE122" s="588"/>
      <c r="AF122" s="589"/>
      <c r="AG122" s="590"/>
      <c r="AH122" s="590"/>
      <c r="AI122" s="590"/>
      <c r="AJ122" s="590"/>
      <c r="AK122" s="590"/>
      <c r="AL122" s="590"/>
      <c r="AM122" s="496" t="s">
        <v>131</v>
      </c>
      <c r="AN122" s="497"/>
      <c r="AO122" s="497"/>
      <c r="AP122" s="497"/>
      <c r="AQ122" s="497"/>
      <c r="AR122" s="497"/>
      <c r="AS122" s="497"/>
      <c r="AT122" s="497"/>
      <c r="AU122" s="497"/>
      <c r="AV122" s="497"/>
      <c r="AW122" s="497"/>
      <c r="AX122" s="497"/>
      <c r="AY122" s="498"/>
      <c r="AZ122" s="587"/>
      <c r="BA122" s="588"/>
      <c r="BB122" s="588"/>
      <c r="BC122" s="588"/>
      <c r="BD122" s="588"/>
      <c r="BE122" s="588"/>
      <c r="BF122" s="589"/>
    </row>
    <row r="123" spans="2:58" ht="12" customHeight="1">
      <c r="B123" s="5"/>
      <c r="C123" s="45"/>
      <c r="D123" s="541"/>
      <c r="E123" s="542"/>
      <c r="F123" s="542"/>
      <c r="G123" s="542"/>
      <c r="H123" s="542"/>
      <c r="I123" s="543"/>
      <c r="J123" s="576" t="s">
        <v>129</v>
      </c>
      <c r="K123" s="577"/>
      <c r="L123" s="577"/>
      <c r="M123" s="577"/>
      <c r="N123" s="577"/>
      <c r="O123" s="577"/>
      <c r="P123" s="577"/>
      <c r="Q123" s="577"/>
      <c r="R123" s="577"/>
      <c r="S123" s="577"/>
      <c r="T123" s="577"/>
      <c r="U123" s="577"/>
      <c r="V123" s="577"/>
      <c r="W123" s="577"/>
      <c r="X123" s="578"/>
      <c r="Y123" s="514" t="s">
        <v>133</v>
      </c>
      <c r="Z123" s="582"/>
      <c r="AA123" s="582"/>
      <c r="AB123" s="582"/>
      <c r="AC123" s="582"/>
      <c r="AD123" s="582"/>
      <c r="AE123" s="582"/>
      <c r="AF123" s="583"/>
      <c r="AG123" s="590"/>
      <c r="AH123" s="590"/>
      <c r="AI123" s="590"/>
      <c r="AJ123" s="590"/>
      <c r="AK123" s="590"/>
      <c r="AL123" s="590"/>
      <c r="AM123" s="222"/>
      <c r="AN123" s="223"/>
      <c r="AO123" s="223"/>
      <c r="AP123" s="223"/>
      <c r="AQ123" s="223"/>
      <c r="AR123" s="223"/>
      <c r="AS123" s="223"/>
      <c r="AT123" s="223"/>
      <c r="AU123" s="223"/>
      <c r="AV123" s="223"/>
      <c r="AW123" s="223"/>
      <c r="AX123" s="223"/>
      <c r="AY123" s="510"/>
      <c r="AZ123" s="594"/>
      <c r="BA123" s="595"/>
      <c r="BB123" s="595"/>
      <c r="BC123" s="595"/>
      <c r="BD123" s="595"/>
      <c r="BE123" s="595"/>
      <c r="BF123" s="596"/>
    </row>
    <row r="124" spans="2:58" ht="12" customHeight="1">
      <c r="B124" s="5"/>
      <c r="C124" s="45"/>
      <c r="D124" s="544"/>
      <c r="E124" s="545"/>
      <c r="F124" s="545"/>
      <c r="G124" s="545"/>
      <c r="H124" s="545"/>
      <c r="I124" s="546"/>
      <c r="J124" s="579"/>
      <c r="K124" s="580"/>
      <c r="L124" s="580"/>
      <c r="M124" s="580"/>
      <c r="N124" s="580"/>
      <c r="O124" s="580"/>
      <c r="P124" s="580"/>
      <c r="Q124" s="580"/>
      <c r="R124" s="580"/>
      <c r="S124" s="580"/>
      <c r="T124" s="580"/>
      <c r="U124" s="580"/>
      <c r="V124" s="580"/>
      <c r="W124" s="580"/>
      <c r="X124" s="581"/>
      <c r="Y124" s="584"/>
      <c r="Z124" s="585"/>
      <c r="AA124" s="585"/>
      <c r="AB124" s="585"/>
      <c r="AC124" s="585"/>
      <c r="AD124" s="585"/>
      <c r="AE124" s="585"/>
      <c r="AF124" s="586"/>
      <c r="AG124" s="590"/>
      <c r="AH124" s="590"/>
      <c r="AI124" s="590"/>
      <c r="AJ124" s="590"/>
      <c r="AK124" s="590"/>
      <c r="AL124" s="590"/>
      <c r="AM124" s="511"/>
      <c r="AN124" s="512"/>
      <c r="AO124" s="512"/>
      <c r="AP124" s="512"/>
      <c r="AQ124" s="512"/>
      <c r="AR124" s="512"/>
      <c r="AS124" s="512"/>
      <c r="AT124" s="512"/>
      <c r="AU124" s="512"/>
      <c r="AV124" s="512"/>
      <c r="AW124" s="512"/>
      <c r="AX124" s="512"/>
      <c r="AY124" s="513"/>
      <c r="AZ124" s="597"/>
      <c r="BA124" s="598"/>
      <c r="BB124" s="598"/>
      <c r="BC124" s="598"/>
      <c r="BD124" s="598"/>
      <c r="BE124" s="598"/>
      <c r="BF124" s="599"/>
    </row>
    <row r="125" spans="2:58" ht="12" customHeight="1">
      <c r="B125" s="5"/>
      <c r="C125" s="45"/>
      <c r="D125" s="547"/>
      <c r="E125" s="548"/>
      <c r="F125" s="548"/>
      <c r="G125" s="548"/>
      <c r="H125" s="548"/>
      <c r="I125" s="549"/>
      <c r="J125" s="591" t="s">
        <v>130</v>
      </c>
      <c r="K125" s="592"/>
      <c r="L125" s="592"/>
      <c r="M125" s="592"/>
      <c r="N125" s="592"/>
      <c r="O125" s="592"/>
      <c r="P125" s="592"/>
      <c r="Q125" s="592"/>
      <c r="R125" s="592"/>
      <c r="S125" s="592"/>
      <c r="T125" s="592"/>
      <c r="U125" s="592"/>
      <c r="V125" s="592"/>
      <c r="W125" s="592"/>
      <c r="X125" s="593"/>
      <c r="Y125" s="587"/>
      <c r="Z125" s="588"/>
      <c r="AA125" s="588"/>
      <c r="AB125" s="588"/>
      <c r="AC125" s="588"/>
      <c r="AD125" s="588"/>
      <c r="AE125" s="588"/>
      <c r="AF125" s="589"/>
      <c r="AG125" s="590"/>
      <c r="AH125" s="590"/>
      <c r="AI125" s="590"/>
      <c r="AJ125" s="590"/>
      <c r="AK125" s="590"/>
      <c r="AL125" s="590"/>
      <c r="AM125" s="551"/>
      <c r="AN125" s="552"/>
      <c r="AO125" s="552"/>
      <c r="AP125" s="552"/>
      <c r="AQ125" s="552"/>
      <c r="AR125" s="552"/>
      <c r="AS125" s="552"/>
      <c r="AT125" s="552"/>
      <c r="AU125" s="552"/>
      <c r="AV125" s="552"/>
      <c r="AW125" s="552"/>
      <c r="AX125" s="552"/>
      <c r="AY125" s="553"/>
      <c r="AZ125" s="600"/>
      <c r="BA125" s="601"/>
      <c r="BB125" s="601"/>
      <c r="BC125" s="601"/>
      <c r="BD125" s="601"/>
      <c r="BE125" s="601"/>
      <c r="BF125" s="602"/>
    </row>
    <row r="126" spans="2:58" ht="12" customHeight="1">
      <c r="B126" s="5"/>
      <c r="C126" s="45"/>
      <c r="D126" s="541"/>
      <c r="E126" s="542"/>
      <c r="F126" s="542"/>
      <c r="G126" s="542"/>
      <c r="H126" s="542"/>
      <c r="I126" s="543"/>
      <c r="J126" s="576" t="s">
        <v>132</v>
      </c>
      <c r="K126" s="577"/>
      <c r="L126" s="577"/>
      <c r="M126" s="577"/>
      <c r="N126" s="577"/>
      <c r="O126" s="577"/>
      <c r="P126" s="577"/>
      <c r="Q126" s="577"/>
      <c r="R126" s="577"/>
      <c r="S126" s="577"/>
      <c r="T126" s="577"/>
      <c r="U126" s="577"/>
      <c r="V126" s="577"/>
      <c r="W126" s="577"/>
      <c r="X126" s="578"/>
      <c r="Y126" s="514" t="s">
        <v>133</v>
      </c>
      <c r="Z126" s="582"/>
      <c r="AA126" s="582"/>
      <c r="AB126" s="582"/>
      <c r="AC126" s="582"/>
      <c r="AD126" s="582"/>
      <c r="AE126" s="582"/>
      <c r="AF126" s="583"/>
      <c r="AG126" s="590"/>
      <c r="AH126" s="590"/>
      <c r="AI126" s="590"/>
      <c r="AJ126" s="590"/>
      <c r="AK126" s="590"/>
      <c r="AL126" s="590"/>
      <c r="AM126" s="222"/>
      <c r="AN126" s="223"/>
      <c r="AO126" s="223"/>
      <c r="AP126" s="223"/>
      <c r="AQ126" s="223"/>
      <c r="AR126" s="223"/>
      <c r="AS126" s="223"/>
      <c r="AT126" s="223"/>
      <c r="AU126" s="223"/>
      <c r="AV126" s="223"/>
      <c r="AW126" s="223"/>
      <c r="AX126" s="223"/>
      <c r="AY126" s="510"/>
      <c r="AZ126" s="594"/>
      <c r="BA126" s="595"/>
      <c r="BB126" s="595"/>
      <c r="BC126" s="595"/>
      <c r="BD126" s="595"/>
      <c r="BE126" s="595"/>
      <c r="BF126" s="596"/>
    </row>
    <row r="127" spans="2:58" ht="12" customHeight="1">
      <c r="B127" s="5"/>
      <c r="C127" s="45"/>
      <c r="D127" s="544"/>
      <c r="E127" s="545"/>
      <c r="F127" s="545"/>
      <c r="G127" s="545"/>
      <c r="H127" s="545"/>
      <c r="I127" s="546"/>
      <c r="J127" s="579"/>
      <c r="K127" s="580"/>
      <c r="L127" s="580"/>
      <c r="M127" s="580"/>
      <c r="N127" s="580"/>
      <c r="O127" s="580"/>
      <c r="P127" s="580"/>
      <c r="Q127" s="580"/>
      <c r="R127" s="580"/>
      <c r="S127" s="580"/>
      <c r="T127" s="580"/>
      <c r="U127" s="580"/>
      <c r="V127" s="580"/>
      <c r="W127" s="580"/>
      <c r="X127" s="581"/>
      <c r="Y127" s="584"/>
      <c r="Z127" s="585"/>
      <c r="AA127" s="585"/>
      <c r="AB127" s="585"/>
      <c r="AC127" s="585"/>
      <c r="AD127" s="585"/>
      <c r="AE127" s="585"/>
      <c r="AF127" s="586"/>
      <c r="AG127" s="590"/>
      <c r="AH127" s="590"/>
      <c r="AI127" s="590"/>
      <c r="AJ127" s="590"/>
      <c r="AK127" s="590"/>
      <c r="AL127" s="590"/>
      <c r="AM127" s="511"/>
      <c r="AN127" s="512"/>
      <c r="AO127" s="512"/>
      <c r="AP127" s="512"/>
      <c r="AQ127" s="512"/>
      <c r="AR127" s="512"/>
      <c r="AS127" s="512"/>
      <c r="AT127" s="512"/>
      <c r="AU127" s="512"/>
      <c r="AV127" s="512"/>
      <c r="AW127" s="512"/>
      <c r="AX127" s="512"/>
      <c r="AY127" s="513"/>
      <c r="AZ127" s="597"/>
      <c r="BA127" s="598"/>
      <c r="BB127" s="598"/>
      <c r="BC127" s="598"/>
      <c r="BD127" s="598"/>
      <c r="BE127" s="598"/>
      <c r="BF127" s="599"/>
    </row>
    <row r="128" spans="2:58" ht="12" customHeight="1">
      <c r="B128" s="5"/>
      <c r="C128" s="45"/>
      <c r="D128" s="547"/>
      <c r="E128" s="548"/>
      <c r="F128" s="548"/>
      <c r="G128" s="548"/>
      <c r="H128" s="548"/>
      <c r="I128" s="549"/>
      <c r="J128" s="591" t="s">
        <v>130</v>
      </c>
      <c r="K128" s="592"/>
      <c r="L128" s="592"/>
      <c r="M128" s="592"/>
      <c r="N128" s="592"/>
      <c r="O128" s="592"/>
      <c r="P128" s="592"/>
      <c r="Q128" s="592"/>
      <c r="R128" s="592"/>
      <c r="S128" s="592"/>
      <c r="T128" s="592"/>
      <c r="U128" s="592"/>
      <c r="V128" s="592"/>
      <c r="W128" s="592"/>
      <c r="X128" s="593"/>
      <c r="Y128" s="587"/>
      <c r="Z128" s="588"/>
      <c r="AA128" s="588"/>
      <c r="AB128" s="588"/>
      <c r="AC128" s="588"/>
      <c r="AD128" s="588"/>
      <c r="AE128" s="588"/>
      <c r="AF128" s="589"/>
      <c r="AG128" s="590"/>
      <c r="AH128" s="590"/>
      <c r="AI128" s="590"/>
      <c r="AJ128" s="590"/>
      <c r="AK128" s="590"/>
      <c r="AL128" s="590"/>
      <c r="AM128" s="551"/>
      <c r="AN128" s="552"/>
      <c r="AO128" s="552"/>
      <c r="AP128" s="552"/>
      <c r="AQ128" s="552"/>
      <c r="AR128" s="552"/>
      <c r="AS128" s="552"/>
      <c r="AT128" s="552"/>
      <c r="AU128" s="552"/>
      <c r="AV128" s="552"/>
      <c r="AW128" s="552"/>
      <c r="AX128" s="552"/>
      <c r="AY128" s="553"/>
      <c r="AZ128" s="600"/>
      <c r="BA128" s="601"/>
      <c r="BB128" s="601"/>
      <c r="BC128" s="601"/>
      <c r="BD128" s="601"/>
      <c r="BE128" s="601"/>
      <c r="BF128" s="602"/>
    </row>
    <row r="129" spans="2:58" ht="12" customHeight="1">
      <c r="B129" s="5"/>
      <c r="C129" s="45"/>
      <c r="D129" s="541"/>
      <c r="E129" s="542"/>
      <c r="F129" s="542"/>
      <c r="G129" s="542"/>
      <c r="H129" s="542"/>
      <c r="I129" s="543"/>
      <c r="J129" s="576" t="s">
        <v>129</v>
      </c>
      <c r="K129" s="577"/>
      <c r="L129" s="577"/>
      <c r="M129" s="577"/>
      <c r="N129" s="577"/>
      <c r="O129" s="577"/>
      <c r="P129" s="577"/>
      <c r="Q129" s="577"/>
      <c r="R129" s="577"/>
      <c r="S129" s="577"/>
      <c r="T129" s="577"/>
      <c r="U129" s="577"/>
      <c r="V129" s="577"/>
      <c r="W129" s="577"/>
      <c r="X129" s="578"/>
      <c r="Y129" s="514" t="s">
        <v>128</v>
      </c>
      <c r="Z129" s="582"/>
      <c r="AA129" s="582"/>
      <c r="AB129" s="582"/>
      <c r="AC129" s="582"/>
      <c r="AD129" s="582"/>
      <c r="AE129" s="582"/>
      <c r="AF129" s="583"/>
      <c r="AG129" s="590"/>
      <c r="AH129" s="590"/>
      <c r="AI129" s="590"/>
      <c r="AJ129" s="590"/>
      <c r="AK129" s="590"/>
      <c r="AL129" s="590"/>
      <c r="AM129" s="222"/>
      <c r="AN129" s="223"/>
      <c r="AO129" s="223"/>
      <c r="AP129" s="223"/>
      <c r="AQ129" s="223"/>
      <c r="AR129" s="223"/>
      <c r="AS129" s="223"/>
      <c r="AT129" s="223"/>
      <c r="AU129" s="223"/>
      <c r="AV129" s="223"/>
      <c r="AW129" s="223"/>
      <c r="AX129" s="223"/>
      <c r="AY129" s="510"/>
      <c r="AZ129" s="594"/>
      <c r="BA129" s="595"/>
      <c r="BB129" s="595"/>
      <c r="BC129" s="595"/>
      <c r="BD129" s="595"/>
      <c r="BE129" s="595"/>
      <c r="BF129" s="596"/>
    </row>
    <row r="130" spans="2:58" ht="12" customHeight="1">
      <c r="B130" s="5"/>
      <c r="C130" s="45"/>
      <c r="D130" s="544"/>
      <c r="E130" s="545"/>
      <c r="F130" s="545"/>
      <c r="G130" s="545"/>
      <c r="H130" s="545"/>
      <c r="I130" s="546"/>
      <c r="J130" s="579"/>
      <c r="K130" s="580"/>
      <c r="L130" s="580"/>
      <c r="M130" s="580"/>
      <c r="N130" s="580"/>
      <c r="O130" s="580"/>
      <c r="P130" s="580"/>
      <c r="Q130" s="580"/>
      <c r="R130" s="580"/>
      <c r="S130" s="580"/>
      <c r="T130" s="580"/>
      <c r="U130" s="580"/>
      <c r="V130" s="580"/>
      <c r="W130" s="580"/>
      <c r="X130" s="581"/>
      <c r="Y130" s="584"/>
      <c r="Z130" s="585"/>
      <c r="AA130" s="585"/>
      <c r="AB130" s="585"/>
      <c r="AC130" s="585"/>
      <c r="AD130" s="585"/>
      <c r="AE130" s="585"/>
      <c r="AF130" s="586"/>
      <c r="AG130" s="590"/>
      <c r="AH130" s="590"/>
      <c r="AI130" s="590"/>
      <c r="AJ130" s="590"/>
      <c r="AK130" s="590"/>
      <c r="AL130" s="590"/>
      <c r="AM130" s="511"/>
      <c r="AN130" s="512"/>
      <c r="AO130" s="512"/>
      <c r="AP130" s="512"/>
      <c r="AQ130" s="512"/>
      <c r="AR130" s="512"/>
      <c r="AS130" s="512"/>
      <c r="AT130" s="512"/>
      <c r="AU130" s="512"/>
      <c r="AV130" s="512"/>
      <c r="AW130" s="512"/>
      <c r="AX130" s="512"/>
      <c r="AY130" s="513"/>
      <c r="AZ130" s="597"/>
      <c r="BA130" s="598"/>
      <c r="BB130" s="598"/>
      <c r="BC130" s="598"/>
      <c r="BD130" s="598"/>
      <c r="BE130" s="598"/>
      <c r="BF130" s="599"/>
    </row>
    <row r="131" spans="2:58" ht="12" customHeight="1">
      <c r="B131" s="5"/>
      <c r="C131" s="45"/>
      <c r="D131" s="547"/>
      <c r="E131" s="548"/>
      <c r="F131" s="548"/>
      <c r="G131" s="548"/>
      <c r="H131" s="548"/>
      <c r="I131" s="549"/>
      <c r="J131" s="591" t="s">
        <v>130</v>
      </c>
      <c r="K131" s="592"/>
      <c r="L131" s="592"/>
      <c r="M131" s="592"/>
      <c r="N131" s="592"/>
      <c r="O131" s="592"/>
      <c r="P131" s="592"/>
      <c r="Q131" s="592"/>
      <c r="R131" s="592"/>
      <c r="S131" s="592"/>
      <c r="T131" s="592"/>
      <c r="U131" s="592"/>
      <c r="V131" s="592"/>
      <c r="W131" s="592"/>
      <c r="X131" s="593"/>
      <c r="Y131" s="587"/>
      <c r="Z131" s="588"/>
      <c r="AA131" s="588"/>
      <c r="AB131" s="588"/>
      <c r="AC131" s="588"/>
      <c r="AD131" s="588"/>
      <c r="AE131" s="588"/>
      <c r="AF131" s="589"/>
      <c r="AG131" s="590"/>
      <c r="AH131" s="590"/>
      <c r="AI131" s="590"/>
      <c r="AJ131" s="590"/>
      <c r="AK131" s="590"/>
      <c r="AL131" s="590"/>
      <c r="AM131" s="551"/>
      <c r="AN131" s="552"/>
      <c r="AO131" s="552"/>
      <c r="AP131" s="552"/>
      <c r="AQ131" s="552"/>
      <c r="AR131" s="552"/>
      <c r="AS131" s="552"/>
      <c r="AT131" s="552"/>
      <c r="AU131" s="552"/>
      <c r="AV131" s="552"/>
      <c r="AW131" s="552"/>
      <c r="AX131" s="552"/>
      <c r="AY131" s="553"/>
      <c r="AZ131" s="600"/>
      <c r="BA131" s="601"/>
      <c r="BB131" s="601"/>
      <c r="BC131" s="601"/>
      <c r="BD131" s="601"/>
      <c r="BE131" s="601"/>
      <c r="BF131" s="602"/>
    </row>
    <row r="132" spans="2:58" ht="12" customHeight="1">
      <c r="B132" s="5"/>
      <c r="C132" s="45"/>
      <c r="D132" s="541"/>
      <c r="E132" s="542"/>
      <c r="F132" s="542"/>
      <c r="G132" s="542"/>
      <c r="H132" s="542"/>
      <c r="I132" s="543"/>
      <c r="J132" s="576" t="s">
        <v>129</v>
      </c>
      <c r="K132" s="577"/>
      <c r="L132" s="577"/>
      <c r="M132" s="577"/>
      <c r="N132" s="577"/>
      <c r="O132" s="577"/>
      <c r="P132" s="577"/>
      <c r="Q132" s="577"/>
      <c r="R132" s="577"/>
      <c r="S132" s="577"/>
      <c r="T132" s="577"/>
      <c r="U132" s="577"/>
      <c r="V132" s="577"/>
      <c r="W132" s="577"/>
      <c r="X132" s="578"/>
      <c r="Y132" s="514" t="s">
        <v>128</v>
      </c>
      <c r="Z132" s="582"/>
      <c r="AA132" s="582"/>
      <c r="AB132" s="582"/>
      <c r="AC132" s="582"/>
      <c r="AD132" s="582"/>
      <c r="AE132" s="582"/>
      <c r="AF132" s="583"/>
      <c r="AG132" s="590"/>
      <c r="AH132" s="590"/>
      <c r="AI132" s="590"/>
      <c r="AJ132" s="590"/>
      <c r="AK132" s="590"/>
      <c r="AL132" s="590"/>
      <c r="AM132" s="222"/>
      <c r="AN132" s="223"/>
      <c r="AO132" s="223"/>
      <c r="AP132" s="223"/>
      <c r="AQ132" s="223"/>
      <c r="AR132" s="223"/>
      <c r="AS132" s="223"/>
      <c r="AT132" s="223"/>
      <c r="AU132" s="223"/>
      <c r="AV132" s="223"/>
      <c r="AW132" s="223"/>
      <c r="AX132" s="223"/>
      <c r="AY132" s="510"/>
      <c r="AZ132" s="594"/>
      <c r="BA132" s="595"/>
      <c r="BB132" s="595"/>
      <c r="BC132" s="595"/>
      <c r="BD132" s="595"/>
      <c r="BE132" s="595"/>
      <c r="BF132" s="596"/>
    </row>
    <row r="133" spans="2:58" ht="12" customHeight="1">
      <c r="B133" s="5"/>
      <c r="C133" s="45"/>
      <c r="D133" s="544"/>
      <c r="E133" s="545"/>
      <c r="F133" s="545"/>
      <c r="G133" s="545"/>
      <c r="H133" s="545"/>
      <c r="I133" s="546"/>
      <c r="J133" s="579"/>
      <c r="K133" s="580"/>
      <c r="L133" s="580"/>
      <c r="M133" s="580"/>
      <c r="N133" s="580"/>
      <c r="O133" s="580"/>
      <c r="P133" s="580"/>
      <c r="Q133" s="580"/>
      <c r="R133" s="580"/>
      <c r="S133" s="580"/>
      <c r="T133" s="580"/>
      <c r="U133" s="580"/>
      <c r="V133" s="580"/>
      <c r="W133" s="580"/>
      <c r="X133" s="581"/>
      <c r="Y133" s="584"/>
      <c r="Z133" s="585"/>
      <c r="AA133" s="585"/>
      <c r="AB133" s="585"/>
      <c r="AC133" s="585"/>
      <c r="AD133" s="585"/>
      <c r="AE133" s="585"/>
      <c r="AF133" s="586"/>
      <c r="AG133" s="590"/>
      <c r="AH133" s="590"/>
      <c r="AI133" s="590"/>
      <c r="AJ133" s="590"/>
      <c r="AK133" s="590"/>
      <c r="AL133" s="590"/>
      <c r="AM133" s="511"/>
      <c r="AN133" s="512"/>
      <c r="AO133" s="512"/>
      <c r="AP133" s="512"/>
      <c r="AQ133" s="512"/>
      <c r="AR133" s="512"/>
      <c r="AS133" s="512"/>
      <c r="AT133" s="512"/>
      <c r="AU133" s="512"/>
      <c r="AV133" s="512"/>
      <c r="AW133" s="512"/>
      <c r="AX133" s="512"/>
      <c r="AY133" s="513"/>
      <c r="AZ133" s="597"/>
      <c r="BA133" s="598"/>
      <c r="BB133" s="598"/>
      <c r="BC133" s="598"/>
      <c r="BD133" s="598"/>
      <c r="BE133" s="598"/>
      <c r="BF133" s="599"/>
    </row>
    <row r="134" spans="2:58" ht="12" customHeight="1">
      <c r="B134" s="5"/>
      <c r="C134" s="45"/>
      <c r="D134" s="547"/>
      <c r="E134" s="548"/>
      <c r="F134" s="548"/>
      <c r="G134" s="548"/>
      <c r="H134" s="548"/>
      <c r="I134" s="549"/>
      <c r="J134" s="591" t="s">
        <v>130</v>
      </c>
      <c r="K134" s="592"/>
      <c r="L134" s="592"/>
      <c r="M134" s="592"/>
      <c r="N134" s="592"/>
      <c r="O134" s="592"/>
      <c r="P134" s="592"/>
      <c r="Q134" s="592"/>
      <c r="R134" s="592"/>
      <c r="S134" s="592"/>
      <c r="T134" s="592"/>
      <c r="U134" s="592"/>
      <c r="V134" s="592"/>
      <c r="W134" s="592"/>
      <c r="X134" s="593"/>
      <c r="Y134" s="587"/>
      <c r="Z134" s="588"/>
      <c r="AA134" s="588"/>
      <c r="AB134" s="588"/>
      <c r="AC134" s="588"/>
      <c r="AD134" s="588"/>
      <c r="AE134" s="588"/>
      <c r="AF134" s="589"/>
      <c r="AG134" s="590"/>
      <c r="AH134" s="590"/>
      <c r="AI134" s="590"/>
      <c r="AJ134" s="590"/>
      <c r="AK134" s="590"/>
      <c r="AL134" s="590"/>
      <c r="AM134" s="551"/>
      <c r="AN134" s="552"/>
      <c r="AO134" s="552"/>
      <c r="AP134" s="552"/>
      <c r="AQ134" s="552"/>
      <c r="AR134" s="552"/>
      <c r="AS134" s="552"/>
      <c r="AT134" s="552"/>
      <c r="AU134" s="552"/>
      <c r="AV134" s="552"/>
      <c r="AW134" s="552"/>
      <c r="AX134" s="552"/>
      <c r="AY134" s="553"/>
      <c r="AZ134" s="600"/>
      <c r="BA134" s="601"/>
      <c r="BB134" s="601"/>
      <c r="BC134" s="601"/>
      <c r="BD134" s="601"/>
      <c r="BE134" s="601"/>
      <c r="BF134" s="602"/>
    </row>
    <row r="135" spans="2:58" ht="12" customHeight="1">
      <c r="B135" s="5"/>
      <c r="C135" s="45"/>
      <c r="D135" s="541"/>
      <c r="E135" s="542"/>
      <c r="F135" s="542"/>
      <c r="G135" s="542"/>
      <c r="H135" s="542"/>
      <c r="I135" s="543"/>
      <c r="J135" s="576" t="s">
        <v>129</v>
      </c>
      <c r="K135" s="577"/>
      <c r="L135" s="577"/>
      <c r="M135" s="577"/>
      <c r="N135" s="577"/>
      <c r="O135" s="577"/>
      <c r="P135" s="577"/>
      <c r="Q135" s="577"/>
      <c r="R135" s="577"/>
      <c r="S135" s="577"/>
      <c r="T135" s="577"/>
      <c r="U135" s="577"/>
      <c r="V135" s="577"/>
      <c r="W135" s="577"/>
      <c r="X135" s="578"/>
      <c r="Y135" s="514" t="s">
        <v>128</v>
      </c>
      <c r="Z135" s="582"/>
      <c r="AA135" s="582"/>
      <c r="AB135" s="582"/>
      <c r="AC135" s="582"/>
      <c r="AD135" s="582"/>
      <c r="AE135" s="582"/>
      <c r="AF135" s="583"/>
      <c r="AG135" s="590"/>
      <c r="AH135" s="590"/>
      <c r="AI135" s="590"/>
      <c r="AJ135" s="590"/>
      <c r="AK135" s="590"/>
      <c r="AL135" s="590"/>
      <c r="AM135" s="222"/>
      <c r="AN135" s="223"/>
      <c r="AO135" s="223"/>
      <c r="AP135" s="223"/>
      <c r="AQ135" s="223"/>
      <c r="AR135" s="223"/>
      <c r="AS135" s="223"/>
      <c r="AT135" s="223"/>
      <c r="AU135" s="223"/>
      <c r="AV135" s="223"/>
      <c r="AW135" s="223"/>
      <c r="AX135" s="223"/>
      <c r="AY135" s="510"/>
      <c r="AZ135" s="594"/>
      <c r="BA135" s="595"/>
      <c r="BB135" s="595"/>
      <c r="BC135" s="595"/>
      <c r="BD135" s="595"/>
      <c r="BE135" s="595"/>
      <c r="BF135" s="596"/>
    </row>
    <row r="136" spans="2:58" ht="12" customHeight="1">
      <c r="B136" s="5"/>
      <c r="C136" s="45"/>
      <c r="D136" s="544"/>
      <c r="E136" s="545"/>
      <c r="F136" s="545"/>
      <c r="G136" s="545"/>
      <c r="H136" s="545"/>
      <c r="I136" s="546"/>
      <c r="J136" s="579"/>
      <c r="K136" s="580"/>
      <c r="L136" s="580"/>
      <c r="M136" s="580"/>
      <c r="N136" s="580"/>
      <c r="O136" s="580"/>
      <c r="P136" s="580"/>
      <c r="Q136" s="580"/>
      <c r="R136" s="580"/>
      <c r="S136" s="580"/>
      <c r="T136" s="580"/>
      <c r="U136" s="580"/>
      <c r="V136" s="580"/>
      <c r="W136" s="580"/>
      <c r="X136" s="581"/>
      <c r="Y136" s="584"/>
      <c r="Z136" s="585"/>
      <c r="AA136" s="585"/>
      <c r="AB136" s="585"/>
      <c r="AC136" s="585"/>
      <c r="AD136" s="585"/>
      <c r="AE136" s="585"/>
      <c r="AF136" s="586"/>
      <c r="AG136" s="590"/>
      <c r="AH136" s="590"/>
      <c r="AI136" s="590"/>
      <c r="AJ136" s="590"/>
      <c r="AK136" s="590"/>
      <c r="AL136" s="590"/>
      <c r="AM136" s="511"/>
      <c r="AN136" s="512"/>
      <c r="AO136" s="512"/>
      <c r="AP136" s="512"/>
      <c r="AQ136" s="512"/>
      <c r="AR136" s="512"/>
      <c r="AS136" s="512"/>
      <c r="AT136" s="512"/>
      <c r="AU136" s="512"/>
      <c r="AV136" s="512"/>
      <c r="AW136" s="512"/>
      <c r="AX136" s="512"/>
      <c r="AY136" s="513"/>
      <c r="AZ136" s="597"/>
      <c r="BA136" s="598"/>
      <c r="BB136" s="598"/>
      <c r="BC136" s="598"/>
      <c r="BD136" s="598"/>
      <c r="BE136" s="598"/>
      <c r="BF136" s="599"/>
    </row>
    <row r="137" spans="2:58" ht="12" customHeight="1">
      <c r="B137" s="5"/>
      <c r="C137" s="45"/>
      <c r="D137" s="547"/>
      <c r="E137" s="548"/>
      <c r="F137" s="548"/>
      <c r="G137" s="548"/>
      <c r="H137" s="548"/>
      <c r="I137" s="549"/>
      <c r="J137" s="591" t="s">
        <v>130</v>
      </c>
      <c r="K137" s="592"/>
      <c r="L137" s="592"/>
      <c r="M137" s="592"/>
      <c r="N137" s="592"/>
      <c r="O137" s="592"/>
      <c r="P137" s="592"/>
      <c r="Q137" s="592"/>
      <c r="R137" s="592"/>
      <c r="S137" s="592"/>
      <c r="T137" s="592"/>
      <c r="U137" s="592"/>
      <c r="V137" s="592"/>
      <c r="W137" s="592"/>
      <c r="X137" s="593"/>
      <c r="Y137" s="587"/>
      <c r="Z137" s="588"/>
      <c r="AA137" s="588"/>
      <c r="AB137" s="588"/>
      <c r="AC137" s="588"/>
      <c r="AD137" s="588"/>
      <c r="AE137" s="588"/>
      <c r="AF137" s="589"/>
      <c r="AG137" s="590"/>
      <c r="AH137" s="590"/>
      <c r="AI137" s="590"/>
      <c r="AJ137" s="590"/>
      <c r="AK137" s="590"/>
      <c r="AL137" s="590"/>
      <c r="AM137" s="551"/>
      <c r="AN137" s="552"/>
      <c r="AO137" s="552"/>
      <c r="AP137" s="552"/>
      <c r="AQ137" s="552"/>
      <c r="AR137" s="552"/>
      <c r="AS137" s="552"/>
      <c r="AT137" s="552"/>
      <c r="AU137" s="552"/>
      <c r="AV137" s="552"/>
      <c r="AW137" s="552"/>
      <c r="AX137" s="552"/>
      <c r="AY137" s="553"/>
      <c r="AZ137" s="600"/>
      <c r="BA137" s="601"/>
      <c r="BB137" s="601"/>
      <c r="BC137" s="601"/>
      <c r="BD137" s="601"/>
      <c r="BE137" s="601"/>
      <c r="BF137" s="602"/>
    </row>
    <row r="138" spans="2:58" ht="12" customHeight="1">
      <c r="B138" s="5"/>
      <c r="C138" s="45"/>
      <c r="D138" s="541"/>
      <c r="E138" s="542"/>
      <c r="F138" s="542"/>
      <c r="G138" s="542"/>
      <c r="H138" s="542"/>
      <c r="I138" s="543"/>
      <c r="J138" s="576" t="s">
        <v>129</v>
      </c>
      <c r="K138" s="577"/>
      <c r="L138" s="577"/>
      <c r="M138" s="577"/>
      <c r="N138" s="577"/>
      <c r="O138" s="577"/>
      <c r="P138" s="577"/>
      <c r="Q138" s="577"/>
      <c r="R138" s="577"/>
      <c r="S138" s="577"/>
      <c r="T138" s="577"/>
      <c r="U138" s="577"/>
      <c r="V138" s="577"/>
      <c r="W138" s="577"/>
      <c r="X138" s="578"/>
      <c r="Y138" s="514" t="s">
        <v>133</v>
      </c>
      <c r="Z138" s="582"/>
      <c r="AA138" s="582"/>
      <c r="AB138" s="582"/>
      <c r="AC138" s="582"/>
      <c r="AD138" s="582"/>
      <c r="AE138" s="582"/>
      <c r="AF138" s="583"/>
      <c r="AG138" s="590"/>
      <c r="AH138" s="590"/>
      <c r="AI138" s="590"/>
      <c r="AJ138" s="590"/>
      <c r="AK138" s="590"/>
      <c r="AL138" s="590"/>
      <c r="AM138" s="222"/>
      <c r="AN138" s="223"/>
      <c r="AO138" s="223"/>
      <c r="AP138" s="223"/>
      <c r="AQ138" s="223"/>
      <c r="AR138" s="223"/>
      <c r="AS138" s="223"/>
      <c r="AT138" s="223"/>
      <c r="AU138" s="223"/>
      <c r="AV138" s="223"/>
      <c r="AW138" s="223"/>
      <c r="AX138" s="223"/>
      <c r="AY138" s="510"/>
      <c r="AZ138" s="594"/>
      <c r="BA138" s="595"/>
      <c r="BB138" s="595"/>
      <c r="BC138" s="595"/>
      <c r="BD138" s="595"/>
      <c r="BE138" s="595"/>
      <c r="BF138" s="596"/>
    </row>
    <row r="139" spans="2:58" ht="12" customHeight="1">
      <c r="B139" s="5"/>
      <c r="C139" s="45"/>
      <c r="D139" s="544"/>
      <c r="E139" s="545"/>
      <c r="F139" s="545"/>
      <c r="G139" s="545"/>
      <c r="H139" s="545"/>
      <c r="I139" s="546"/>
      <c r="J139" s="579"/>
      <c r="K139" s="580"/>
      <c r="L139" s="580"/>
      <c r="M139" s="580"/>
      <c r="N139" s="580"/>
      <c r="O139" s="580"/>
      <c r="P139" s="580"/>
      <c r="Q139" s="580"/>
      <c r="R139" s="580"/>
      <c r="S139" s="580"/>
      <c r="T139" s="580"/>
      <c r="U139" s="580"/>
      <c r="V139" s="580"/>
      <c r="W139" s="580"/>
      <c r="X139" s="581"/>
      <c r="Y139" s="584"/>
      <c r="Z139" s="585"/>
      <c r="AA139" s="585"/>
      <c r="AB139" s="585"/>
      <c r="AC139" s="585"/>
      <c r="AD139" s="585"/>
      <c r="AE139" s="585"/>
      <c r="AF139" s="586"/>
      <c r="AG139" s="590"/>
      <c r="AH139" s="590"/>
      <c r="AI139" s="590"/>
      <c r="AJ139" s="590"/>
      <c r="AK139" s="590"/>
      <c r="AL139" s="590"/>
      <c r="AM139" s="511"/>
      <c r="AN139" s="512"/>
      <c r="AO139" s="512"/>
      <c r="AP139" s="512"/>
      <c r="AQ139" s="512"/>
      <c r="AR139" s="512"/>
      <c r="AS139" s="512"/>
      <c r="AT139" s="512"/>
      <c r="AU139" s="512"/>
      <c r="AV139" s="512"/>
      <c r="AW139" s="512"/>
      <c r="AX139" s="512"/>
      <c r="AY139" s="513"/>
      <c r="AZ139" s="597"/>
      <c r="BA139" s="598"/>
      <c r="BB139" s="598"/>
      <c r="BC139" s="598"/>
      <c r="BD139" s="598"/>
      <c r="BE139" s="598"/>
      <c r="BF139" s="599"/>
    </row>
    <row r="140" spans="2:58" ht="12" customHeight="1">
      <c r="B140" s="5"/>
      <c r="C140" s="45"/>
      <c r="D140" s="547"/>
      <c r="E140" s="548"/>
      <c r="F140" s="548"/>
      <c r="G140" s="548"/>
      <c r="H140" s="548"/>
      <c r="I140" s="549"/>
      <c r="J140" s="591" t="s">
        <v>130</v>
      </c>
      <c r="K140" s="592"/>
      <c r="L140" s="592"/>
      <c r="M140" s="592"/>
      <c r="N140" s="592"/>
      <c r="O140" s="592"/>
      <c r="P140" s="592"/>
      <c r="Q140" s="592"/>
      <c r="R140" s="592"/>
      <c r="S140" s="592"/>
      <c r="T140" s="592"/>
      <c r="U140" s="592"/>
      <c r="V140" s="592"/>
      <c r="W140" s="592"/>
      <c r="X140" s="593"/>
      <c r="Y140" s="587"/>
      <c r="Z140" s="588"/>
      <c r="AA140" s="588"/>
      <c r="AB140" s="588"/>
      <c r="AC140" s="588"/>
      <c r="AD140" s="588"/>
      <c r="AE140" s="588"/>
      <c r="AF140" s="589"/>
      <c r="AG140" s="590"/>
      <c r="AH140" s="590"/>
      <c r="AI140" s="590"/>
      <c r="AJ140" s="590"/>
      <c r="AK140" s="590"/>
      <c r="AL140" s="590"/>
      <c r="AM140" s="551"/>
      <c r="AN140" s="552"/>
      <c r="AO140" s="552"/>
      <c r="AP140" s="552"/>
      <c r="AQ140" s="552"/>
      <c r="AR140" s="552"/>
      <c r="AS140" s="552"/>
      <c r="AT140" s="552"/>
      <c r="AU140" s="552"/>
      <c r="AV140" s="552"/>
      <c r="AW140" s="552"/>
      <c r="AX140" s="552"/>
      <c r="AY140" s="553"/>
      <c r="AZ140" s="600"/>
      <c r="BA140" s="601"/>
      <c r="BB140" s="601"/>
      <c r="BC140" s="601"/>
      <c r="BD140" s="601"/>
      <c r="BE140" s="601"/>
      <c r="BF140" s="602"/>
    </row>
    <row r="141" spans="2:58" ht="12" customHeight="1">
      <c r="B141" s="5"/>
      <c r="C141" s="45"/>
      <c r="D141" s="541"/>
      <c r="E141" s="542"/>
      <c r="F141" s="542"/>
      <c r="G141" s="542"/>
      <c r="H141" s="542"/>
      <c r="I141" s="543"/>
      <c r="J141" s="576" t="s">
        <v>129</v>
      </c>
      <c r="K141" s="577"/>
      <c r="L141" s="577"/>
      <c r="M141" s="577"/>
      <c r="N141" s="577"/>
      <c r="O141" s="577"/>
      <c r="P141" s="577"/>
      <c r="Q141" s="577"/>
      <c r="R141" s="577"/>
      <c r="S141" s="577"/>
      <c r="T141" s="577"/>
      <c r="U141" s="577"/>
      <c r="V141" s="577"/>
      <c r="W141" s="577"/>
      <c r="X141" s="578"/>
      <c r="Y141" s="514" t="s">
        <v>128</v>
      </c>
      <c r="Z141" s="582"/>
      <c r="AA141" s="582"/>
      <c r="AB141" s="582"/>
      <c r="AC141" s="582"/>
      <c r="AD141" s="582"/>
      <c r="AE141" s="582"/>
      <c r="AF141" s="583"/>
      <c r="AG141" s="590"/>
      <c r="AH141" s="590"/>
      <c r="AI141" s="590"/>
      <c r="AJ141" s="590"/>
      <c r="AK141" s="590"/>
      <c r="AL141" s="590"/>
      <c r="AM141" s="222"/>
      <c r="AN141" s="223"/>
      <c r="AO141" s="223"/>
      <c r="AP141" s="223"/>
      <c r="AQ141" s="223"/>
      <c r="AR141" s="223"/>
      <c r="AS141" s="223"/>
      <c r="AT141" s="223"/>
      <c r="AU141" s="223"/>
      <c r="AV141" s="223"/>
      <c r="AW141" s="223"/>
      <c r="AX141" s="223"/>
      <c r="AY141" s="510"/>
      <c r="AZ141" s="594"/>
      <c r="BA141" s="595"/>
      <c r="BB141" s="595"/>
      <c r="BC141" s="595"/>
      <c r="BD141" s="595"/>
      <c r="BE141" s="595"/>
      <c r="BF141" s="596"/>
    </row>
    <row r="142" spans="2:58" ht="12" customHeight="1">
      <c r="B142" s="5"/>
      <c r="C142" s="45"/>
      <c r="D142" s="544"/>
      <c r="E142" s="545"/>
      <c r="F142" s="545"/>
      <c r="G142" s="545"/>
      <c r="H142" s="545"/>
      <c r="I142" s="546"/>
      <c r="J142" s="579"/>
      <c r="K142" s="580"/>
      <c r="L142" s="580"/>
      <c r="M142" s="580"/>
      <c r="N142" s="580"/>
      <c r="O142" s="580"/>
      <c r="P142" s="580"/>
      <c r="Q142" s="580"/>
      <c r="R142" s="580"/>
      <c r="S142" s="580"/>
      <c r="T142" s="580"/>
      <c r="U142" s="580"/>
      <c r="V142" s="580"/>
      <c r="W142" s="580"/>
      <c r="X142" s="581"/>
      <c r="Y142" s="584"/>
      <c r="Z142" s="585"/>
      <c r="AA142" s="585"/>
      <c r="AB142" s="585"/>
      <c r="AC142" s="585"/>
      <c r="AD142" s="585"/>
      <c r="AE142" s="585"/>
      <c r="AF142" s="586"/>
      <c r="AG142" s="590"/>
      <c r="AH142" s="590"/>
      <c r="AI142" s="590"/>
      <c r="AJ142" s="590"/>
      <c r="AK142" s="590"/>
      <c r="AL142" s="590"/>
      <c r="AM142" s="511"/>
      <c r="AN142" s="512"/>
      <c r="AO142" s="512"/>
      <c r="AP142" s="512"/>
      <c r="AQ142" s="512"/>
      <c r="AR142" s="512"/>
      <c r="AS142" s="512"/>
      <c r="AT142" s="512"/>
      <c r="AU142" s="512"/>
      <c r="AV142" s="512"/>
      <c r="AW142" s="512"/>
      <c r="AX142" s="512"/>
      <c r="AY142" s="513"/>
      <c r="AZ142" s="597"/>
      <c r="BA142" s="598"/>
      <c r="BB142" s="598"/>
      <c r="BC142" s="598"/>
      <c r="BD142" s="598"/>
      <c r="BE142" s="598"/>
      <c r="BF142" s="599"/>
    </row>
    <row r="143" spans="2:58" ht="12" customHeight="1">
      <c r="B143" s="5"/>
      <c r="C143" s="45"/>
      <c r="D143" s="547"/>
      <c r="E143" s="548"/>
      <c r="F143" s="548"/>
      <c r="G143" s="548"/>
      <c r="H143" s="548"/>
      <c r="I143" s="549"/>
      <c r="J143" s="591" t="s">
        <v>130</v>
      </c>
      <c r="K143" s="592"/>
      <c r="L143" s="592"/>
      <c r="M143" s="592"/>
      <c r="N143" s="592"/>
      <c r="O143" s="592"/>
      <c r="P143" s="592"/>
      <c r="Q143" s="592"/>
      <c r="R143" s="592"/>
      <c r="S143" s="592"/>
      <c r="T143" s="592"/>
      <c r="U143" s="592"/>
      <c r="V143" s="592"/>
      <c r="W143" s="592"/>
      <c r="X143" s="593"/>
      <c r="Y143" s="587"/>
      <c r="Z143" s="588"/>
      <c r="AA143" s="588"/>
      <c r="AB143" s="588"/>
      <c r="AC143" s="588"/>
      <c r="AD143" s="588"/>
      <c r="AE143" s="588"/>
      <c r="AF143" s="589"/>
      <c r="AG143" s="590"/>
      <c r="AH143" s="590"/>
      <c r="AI143" s="590"/>
      <c r="AJ143" s="590"/>
      <c r="AK143" s="590"/>
      <c r="AL143" s="590"/>
      <c r="AM143" s="551"/>
      <c r="AN143" s="552"/>
      <c r="AO143" s="552"/>
      <c r="AP143" s="552"/>
      <c r="AQ143" s="552"/>
      <c r="AR143" s="552"/>
      <c r="AS143" s="552"/>
      <c r="AT143" s="552"/>
      <c r="AU143" s="552"/>
      <c r="AV143" s="552"/>
      <c r="AW143" s="552"/>
      <c r="AX143" s="552"/>
      <c r="AY143" s="553"/>
      <c r="AZ143" s="600"/>
      <c r="BA143" s="601"/>
      <c r="BB143" s="601"/>
      <c r="BC143" s="601"/>
      <c r="BD143" s="601"/>
      <c r="BE143" s="601"/>
      <c r="BF143" s="602"/>
    </row>
    <row r="144" spans="2:58" ht="12" customHeight="1">
      <c r="B144" s="5"/>
      <c r="C144" s="45"/>
      <c r="D144" s="541"/>
      <c r="E144" s="542"/>
      <c r="F144" s="542"/>
      <c r="G144" s="542"/>
      <c r="H144" s="542"/>
      <c r="I144" s="543"/>
      <c r="J144" s="576" t="s">
        <v>132</v>
      </c>
      <c r="K144" s="577"/>
      <c r="L144" s="577"/>
      <c r="M144" s="577"/>
      <c r="N144" s="577"/>
      <c r="O144" s="577"/>
      <c r="P144" s="577"/>
      <c r="Q144" s="577"/>
      <c r="R144" s="577"/>
      <c r="S144" s="577"/>
      <c r="T144" s="577"/>
      <c r="U144" s="577"/>
      <c r="V144" s="577"/>
      <c r="W144" s="577"/>
      <c r="X144" s="578"/>
      <c r="Y144" s="514" t="s">
        <v>133</v>
      </c>
      <c r="Z144" s="582"/>
      <c r="AA144" s="582"/>
      <c r="AB144" s="582"/>
      <c r="AC144" s="582"/>
      <c r="AD144" s="582"/>
      <c r="AE144" s="582"/>
      <c r="AF144" s="583"/>
      <c r="AG144" s="590"/>
      <c r="AH144" s="590"/>
      <c r="AI144" s="590"/>
      <c r="AJ144" s="590"/>
      <c r="AK144" s="590"/>
      <c r="AL144" s="590"/>
      <c r="AM144" s="222"/>
      <c r="AN144" s="223"/>
      <c r="AO144" s="223"/>
      <c r="AP144" s="223"/>
      <c r="AQ144" s="223"/>
      <c r="AR144" s="223"/>
      <c r="AS144" s="223"/>
      <c r="AT144" s="223"/>
      <c r="AU144" s="223"/>
      <c r="AV144" s="223"/>
      <c r="AW144" s="223"/>
      <c r="AX144" s="223"/>
      <c r="AY144" s="510"/>
      <c r="AZ144" s="594"/>
      <c r="BA144" s="595"/>
      <c r="BB144" s="595"/>
      <c r="BC144" s="595"/>
      <c r="BD144" s="595"/>
      <c r="BE144" s="595"/>
      <c r="BF144" s="596"/>
    </row>
    <row r="145" spans="1:58" ht="12" customHeight="1">
      <c r="B145" s="5"/>
      <c r="C145" s="45"/>
      <c r="D145" s="544"/>
      <c r="E145" s="545"/>
      <c r="F145" s="545"/>
      <c r="G145" s="545"/>
      <c r="H145" s="545"/>
      <c r="I145" s="546"/>
      <c r="J145" s="579"/>
      <c r="K145" s="580"/>
      <c r="L145" s="580"/>
      <c r="M145" s="580"/>
      <c r="N145" s="580"/>
      <c r="O145" s="580"/>
      <c r="P145" s="580"/>
      <c r="Q145" s="580"/>
      <c r="R145" s="580"/>
      <c r="S145" s="580"/>
      <c r="T145" s="580"/>
      <c r="U145" s="580"/>
      <c r="V145" s="580"/>
      <c r="W145" s="580"/>
      <c r="X145" s="581"/>
      <c r="Y145" s="584"/>
      <c r="Z145" s="585"/>
      <c r="AA145" s="585"/>
      <c r="AB145" s="585"/>
      <c r="AC145" s="585"/>
      <c r="AD145" s="585"/>
      <c r="AE145" s="585"/>
      <c r="AF145" s="586"/>
      <c r="AG145" s="590"/>
      <c r="AH145" s="590"/>
      <c r="AI145" s="590"/>
      <c r="AJ145" s="590"/>
      <c r="AK145" s="590"/>
      <c r="AL145" s="590"/>
      <c r="AM145" s="511"/>
      <c r="AN145" s="512"/>
      <c r="AO145" s="512"/>
      <c r="AP145" s="512"/>
      <c r="AQ145" s="512"/>
      <c r="AR145" s="512"/>
      <c r="AS145" s="512"/>
      <c r="AT145" s="512"/>
      <c r="AU145" s="512"/>
      <c r="AV145" s="512"/>
      <c r="AW145" s="512"/>
      <c r="AX145" s="512"/>
      <c r="AY145" s="513"/>
      <c r="AZ145" s="597"/>
      <c r="BA145" s="598"/>
      <c r="BB145" s="598"/>
      <c r="BC145" s="598"/>
      <c r="BD145" s="598"/>
      <c r="BE145" s="598"/>
      <c r="BF145" s="599"/>
    </row>
    <row r="146" spans="1:58" ht="12" customHeight="1">
      <c r="B146" s="5"/>
      <c r="C146" s="45"/>
      <c r="D146" s="547"/>
      <c r="E146" s="548"/>
      <c r="F146" s="548"/>
      <c r="G146" s="548"/>
      <c r="H146" s="548"/>
      <c r="I146" s="549"/>
      <c r="J146" s="591" t="s">
        <v>130</v>
      </c>
      <c r="K146" s="592"/>
      <c r="L146" s="592"/>
      <c r="M146" s="592"/>
      <c r="N146" s="592"/>
      <c r="O146" s="592"/>
      <c r="P146" s="592"/>
      <c r="Q146" s="592"/>
      <c r="R146" s="592"/>
      <c r="S146" s="592"/>
      <c r="T146" s="592"/>
      <c r="U146" s="592"/>
      <c r="V146" s="592"/>
      <c r="W146" s="592"/>
      <c r="X146" s="593"/>
      <c r="Y146" s="587"/>
      <c r="Z146" s="588"/>
      <c r="AA146" s="588"/>
      <c r="AB146" s="588"/>
      <c r="AC146" s="588"/>
      <c r="AD146" s="588"/>
      <c r="AE146" s="588"/>
      <c r="AF146" s="589"/>
      <c r="AG146" s="590"/>
      <c r="AH146" s="590"/>
      <c r="AI146" s="590"/>
      <c r="AJ146" s="590"/>
      <c r="AK146" s="590"/>
      <c r="AL146" s="590"/>
      <c r="AM146" s="551"/>
      <c r="AN146" s="552"/>
      <c r="AO146" s="552"/>
      <c r="AP146" s="552"/>
      <c r="AQ146" s="552"/>
      <c r="AR146" s="552"/>
      <c r="AS146" s="552"/>
      <c r="AT146" s="552"/>
      <c r="AU146" s="552"/>
      <c r="AV146" s="552"/>
      <c r="AW146" s="552"/>
      <c r="AX146" s="552"/>
      <c r="AY146" s="553"/>
      <c r="AZ146" s="600"/>
      <c r="BA146" s="601"/>
      <c r="BB146" s="601"/>
      <c r="BC146" s="601"/>
      <c r="BD146" s="601"/>
      <c r="BE146" s="601"/>
      <c r="BF146" s="602"/>
    </row>
    <row r="147" spans="1:58" ht="12" customHeight="1">
      <c r="AC147" s="52"/>
      <c r="AD147" s="52"/>
      <c r="AE147" s="52"/>
      <c r="AT147" s="603"/>
      <c r="AU147" s="98" t="s">
        <v>134</v>
      </c>
      <c r="AV147" s="99"/>
      <c r="AW147" s="99"/>
      <c r="AX147" s="99"/>
      <c r="AY147" s="100"/>
      <c r="AZ147" s="605">
        <v>12</v>
      </c>
      <c r="BA147" s="606"/>
      <c r="BB147" s="606"/>
      <c r="BC147" s="606"/>
      <c r="BD147" s="607"/>
      <c r="BE147" s="572" t="s">
        <v>27</v>
      </c>
      <c r="BF147" s="100"/>
    </row>
    <row r="148" spans="1:58" ht="12" customHeight="1">
      <c r="AC148" s="52"/>
      <c r="AD148" s="52"/>
      <c r="AE148" s="52"/>
      <c r="AT148" s="604"/>
      <c r="AU148" s="101"/>
      <c r="AV148" s="102"/>
      <c r="AW148" s="102"/>
      <c r="AX148" s="102"/>
      <c r="AY148" s="103"/>
      <c r="AZ148" s="608"/>
      <c r="BA148" s="609"/>
      <c r="BB148" s="609"/>
      <c r="BC148" s="609"/>
      <c r="BD148" s="610"/>
      <c r="BE148" s="573"/>
      <c r="BF148" s="103"/>
    </row>
    <row r="149" spans="1:58" ht="15" customHeight="1">
      <c r="B149" s="2" t="s">
        <v>135</v>
      </c>
      <c r="D149" s="50"/>
      <c r="E149" s="50"/>
      <c r="F149" s="50"/>
      <c r="G149" s="50"/>
      <c r="H149" s="50"/>
      <c r="I149" s="50"/>
      <c r="J149" s="50"/>
      <c r="K149" s="50"/>
      <c r="L149" s="50"/>
      <c r="AT149" s="53"/>
    </row>
    <row r="150" spans="1:58" ht="15" customHeight="1">
      <c r="B150" s="5"/>
      <c r="C150" s="45"/>
      <c r="D150" s="226" t="s">
        <v>92</v>
      </c>
      <c r="E150" s="99"/>
      <c r="F150" s="99"/>
      <c r="G150" s="99"/>
      <c r="H150" s="99"/>
      <c r="I150" s="99"/>
      <c r="J150" s="100"/>
      <c r="K150" s="98" t="s">
        <v>93</v>
      </c>
      <c r="L150" s="99"/>
      <c r="M150" s="99"/>
      <c r="N150" s="99"/>
      <c r="O150" s="99"/>
      <c r="P150" s="99"/>
      <c r="Q150" s="99"/>
      <c r="R150" s="99"/>
      <c r="S150" s="99"/>
      <c r="T150" s="99"/>
      <c r="U150" s="99"/>
      <c r="V150" s="99"/>
      <c r="W150" s="99"/>
      <c r="X150" s="99"/>
      <c r="Y150" s="99"/>
      <c r="Z150" s="100"/>
      <c r="AA150" s="416" t="s">
        <v>136</v>
      </c>
      <c r="AB150" s="417"/>
      <c r="AC150" s="417"/>
      <c r="AD150" s="417"/>
      <c r="AE150" s="417"/>
      <c r="AF150" s="418"/>
      <c r="AG150" s="425" t="s">
        <v>137</v>
      </c>
      <c r="AH150" s="108"/>
      <c r="AI150" s="108"/>
      <c r="AJ150" s="108"/>
      <c r="AK150" s="108"/>
      <c r="AL150" s="108"/>
      <c r="AM150" s="109"/>
      <c r="AN150" s="611" t="s">
        <v>138</v>
      </c>
      <c r="AO150" s="611"/>
      <c r="AP150" s="611"/>
      <c r="AQ150" s="611"/>
      <c r="AR150" s="611"/>
      <c r="AS150" s="611"/>
      <c r="AT150" s="611"/>
      <c r="AU150" s="612" t="s">
        <v>139</v>
      </c>
      <c r="AV150" s="612"/>
      <c r="AW150" s="612"/>
      <c r="AX150" s="612"/>
      <c r="AY150" s="612"/>
      <c r="AZ150" s="612"/>
      <c r="BA150" s="359"/>
      <c r="BB150" s="360"/>
      <c r="BC150" s="360"/>
      <c r="BD150" s="360"/>
      <c r="BE150" s="360"/>
      <c r="BF150" s="360"/>
    </row>
    <row r="151" spans="1:58" ht="15" customHeight="1">
      <c r="B151" s="5"/>
      <c r="C151" s="45"/>
      <c r="D151" s="162"/>
      <c r="E151" s="163"/>
      <c r="F151" s="163"/>
      <c r="G151" s="163"/>
      <c r="H151" s="163"/>
      <c r="I151" s="163"/>
      <c r="J151" s="242"/>
      <c r="K151" s="162"/>
      <c r="L151" s="163"/>
      <c r="M151" s="163"/>
      <c r="N151" s="163"/>
      <c r="O151" s="163"/>
      <c r="P151" s="163"/>
      <c r="Q151" s="163"/>
      <c r="R151" s="163"/>
      <c r="S151" s="163"/>
      <c r="T151" s="163"/>
      <c r="U151" s="163"/>
      <c r="V151" s="163"/>
      <c r="W151" s="163"/>
      <c r="X151" s="163"/>
      <c r="Y151" s="163"/>
      <c r="Z151" s="242"/>
      <c r="AA151" s="419"/>
      <c r="AB151" s="420"/>
      <c r="AC151" s="420"/>
      <c r="AD151" s="420"/>
      <c r="AE151" s="420"/>
      <c r="AF151" s="421"/>
      <c r="AG151" s="426"/>
      <c r="AH151" s="128"/>
      <c r="AI151" s="128"/>
      <c r="AJ151" s="128"/>
      <c r="AK151" s="128"/>
      <c r="AL151" s="128"/>
      <c r="AM151" s="111"/>
      <c r="AN151" s="611"/>
      <c r="AO151" s="611"/>
      <c r="AP151" s="611"/>
      <c r="AQ151" s="611"/>
      <c r="AR151" s="611"/>
      <c r="AS151" s="611"/>
      <c r="AT151" s="611"/>
      <c r="AU151" s="612"/>
      <c r="AV151" s="612"/>
      <c r="AW151" s="612"/>
      <c r="AX151" s="612"/>
      <c r="AY151" s="612"/>
      <c r="AZ151" s="612"/>
      <c r="BA151" s="359"/>
      <c r="BB151" s="360"/>
      <c r="BC151" s="360"/>
      <c r="BD151" s="360"/>
      <c r="BE151" s="360"/>
      <c r="BF151" s="360"/>
    </row>
    <row r="152" spans="1:58" ht="6" customHeight="1">
      <c r="B152" s="5"/>
      <c r="C152" s="45"/>
      <c r="D152" s="101"/>
      <c r="E152" s="102"/>
      <c r="F152" s="102"/>
      <c r="G152" s="102"/>
      <c r="H152" s="102"/>
      <c r="I152" s="102"/>
      <c r="J152" s="103"/>
      <c r="K152" s="101"/>
      <c r="L152" s="102"/>
      <c r="M152" s="102"/>
      <c r="N152" s="102"/>
      <c r="O152" s="102"/>
      <c r="P152" s="102"/>
      <c r="Q152" s="102"/>
      <c r="R152" s="102"/>
      <c r="S152" s="102"/>
      <c r="T152" s="102"/>
      <c r="U152" s="102"/>
      <c r="V152" s="102"/>
      <c r="W152" s="102"/>
      <c r="X152" s="102"/>
      <c r="Y152" s="102"/>
      <c r="Z152" s="103"/>
      <c r="AA152" s="422"/>
      <c r="AB152" s="423"/>
      <c r="AC152" s="423"/>
      <c r="AD152" s="423"/>
      <c r="AE152" s="423"/>
      <c r="AF152" s="424"/>
      <c r="AG152" s="428"/>
      <c r="AH152" s="154"/>
      <c r="AI152" s="154"/>
      <c r="AJ152" s="154"/>
      <c r="AK152" s="154"/>
      <c r="AL152" s="154"/>
      <c r="AM152" s="155"/>
      <c r="AN152" s="611"/>
      <c r="AO152" s="611"/>
      <c r="AP152" s="611"/>
      <c r="AQ152" s="611"/>
      <c r="AR152" s="611"/>
      <c r="AS152" s="611"/>
      <c r="AT152" s="611"/>
      <c r="AU152" s="612"/>
      <c r="AV152" s="612"/>
      <c r="AW152" s="612"/>
      <c r="AX152" s="612"/>
      <c r="AY152" s="612"/>
      <c r="AZ152" s="612"/>
      <c r="BA152" s="359"/>
      <c r="BB152" s="360"/>
      <c r="BC152" s="360"/>
      <c r="BD152" s="360"/>
      <c r="BE152" s="360"/>
      <c r="BF152" s="360"/>
    </row>
    <row r="153" spans="1:58" ht="12" customHeight="1">
      <c r="B153" s="5"/>
      <c r="C153" s="45"/>
      <c r="D153" s="541"/>
      <c r="E153" s="542"/>
      <c r="F153" s="542"/>
      <c r="G153" s="542"/>
      <c r="H153" s="542"/>
      <c r="I153" s="542"/>
      <c r="J153" s="543"/>
      <c r="K153" s="621" t="s">
        <v>140</v>
      </c>
      <c r="L153" s="622"/>
      <c r="M153" s="622"/>
      <c r="N153" s="622"/>
      <c r="O153" s="622"/>
      <c r="P153" s="622"/>
      <c r="Q153" s="622"/>
      <c r="R153" s="622"/>
      <c r="S153" s="622"/>
      <c r="T153" s="622"/>
      <c r="U153" s="622"/>
      <c r="V153" s="622"/>
      <c r="W153" s="622"/>
      <c r="X153" s="622"/>
      <c r="Y153" s="622"/>
      <c r="Z153" s="623"/>
      <c r="AA153" s="376" t="s">
        <v>99</v>
      </c>
      <c r="AB153" s="377"/>
      <c r="AC153" s="377"/>
      <c r="AD153" s="377"/>
      <c r="AE153" s="377"/>
      <c r="AF153" s="378"/>
      <c r="AG153" s="627">
        <v>4</v>
      </c>
      <c r="AH153" s="628"/>
      <c r="AI153" s="628"/>
      <c r="AJ153" s="628"/>
      <c r="AK153" s="628"/>
      <c r="AL153" s="628"/>
      <c r="AM153" s="629"/>
      <c r="AN153" s="636">
        <v>10</v>
      </c>
      <c r="AO153" s="636"/>
      <c r="AP153" s="636"/>
      <c r="AQ153" s="636"/>
      <c r="AR153" s="636"/>
      <c r="AS153" s="636"/>
      <c r="AT153" s="636"/>
      <c r="AU153" s="395">
        <f>AG153*AN153</f>
        <v>40</v>
      </c>
      <c r="AV153" s="396"/>
      <c r="AW153" s="396"/>
      <c r="AX153" s="396"/>
      <c r="AY153" s="396"/>
      <c r="AZ153" s="397"/>
      <c r="BA153" s="359"/>
      <c r="BB153" s="360"/>
      <c r="BC153" s="360"/>
      <c r="BD153" s="360"/>
      <c r="BE153" s="360"/>
      <c r="BF153" s="360"/>
    </row>
    <row r="154" spans="1:58" ht="12" customHeight="1">
      <c r="B154" s="5"/>
      <c r="C154" s="45"/>
      <c r="D154" s="544"/>
      <c r="E154" s="545"/>
      <c r="F154" s="545"/>
      <c r="G154" s="545"/>
      <c r="H154" s="545"/>
      <c r="I154" s="545"/>
      <c r="J154" s="546"/>
      <c r="K154" s="624"/>
      <c r="L154" s="625"/>
      <c r="M154" s="625"/>
      <c r="N154" s="625"/>
      <c r="O154" s="625"/>
      <c r="P154" s="625"/>
      <c r="Q154" s="625"/>
      <c r="R154" s="625"/>
      <c r="S154" s="625"/>
      <c r="T154" s="625"/>
      <c r="U154" s="625"/>
      <c r="V154" s="625"/>
      <c r="W154" s="625"/>
      <c r="X154" s="625"/>
      <c r="Y154" s="625"/>
      <c r="Z154" s="626"/>
      <c r="AA154" s="379"/>
      <c r="AB154" s="380"/>
      <c r="AC154" s="380"/>
      <c r="AD154" s="380"/>
      <c r="AE154" s="380"/>
      <c r="AF154" s="381"/>
      <c r="AG154" s="630"/>
      <c r="AH154" s="631"/>
      <c r="AI154" s="631"/>
      <c r="AJ154" s="631"/>
      <c r="AK154" s="631"/>
      <c r="AL154" s="631"/>
      <c r="AM154" s="632"/>
      <c r="AN154" s="636"/>
      <c r="AO154" s="636"/>
      <c r="AP154" s="636"/>
      <c r="AQ154" s="636"/>
      <c r="AR154" s="636"/>
      <c r="AS154" s="636"/>
      <c r="AT154" s="636"/>
      <c r="AU154" s="398"/>
      <c r="AV154" s="399"/>
      <c r="AW154" s="399"/>
      <c r="AX154" s="399"/>
      <c r="AY154" s="399"/>
      <c r="AZ154" s="400"/>
      <c r="BA154" s="359"/>
      <c r="BB154" s="360"/>
      <c r="BC154" s="360"/>
      <c r="BD154" s="360"/>
      <c r="BE154" s="360"/>
      <c r="BF154" s="360"/>
    </row>
    <row r="155" spans="1:58" ht="12" customHeight="1">
      <c r="B155" s="5"/>
      <c r="C155" s="45"/>
      <c r="D155" s="547"/>
      <c r="E155" s="548"/>
      <c r="F155" s="548"/>
      <c r="G155" s="548"/>
      <c r="H155" s="548"/>
      <c r="I155" s="548"/>
      <c r="J155" s="549"/>
      <c r="K155" s="591" t="s">
        <v>141</v>
      </c>
      <c r="L155" s="592"/>
      <c r="M155" s="592"/>
      <c r="N155" s="592"/>
      <c r="O155" s="592"/>
      <c r="P155" s="592"/>
      <c r="Q155" s="592"/>
      <c r="R155" s="592"/>
      <c r="S155" s="592"/>
      <c r="T155" s="592"/>
      <c r="U155" s="592"/>
      <c r="V155" s="592"/>
      <c r="W155" s="592"/>
      <c r="X155" s="592"/>
      <c r="Y155" s="592"/>
      <c r="Z155" s="593"/>
      <c r="AA155" s="382"/>
      <c r="AB155" s="383"/>
      <c r="AC155" s="383"/>
      <c r="AD155" s="383"/>
      <c r="AE155" s="383"/>
      <c r="AF155" s="384"/>
      <c r="AG155" s="633"/>
      <c r="AH155" s="634"/>
      <c r="AI155" s="634"/>
      <c r="AJ155" s="634"/>
      <c r="AK155" s="634"/>
      <c r="AL155" s="634"/>
      <c r="AM155" s="635"/>
      <c r="AN155" s="636"/>
      <c r="AO155" s="636"/>
      <c r="AP155" s="636"/>
      <c r="AQ155" s="636"/>
      <c r="AR155" s="636"/>
      <c r="AS155" s="636"/>
      <c r="AT155" s="636"/>
      <c r="AU155" s="401"/>
      <c r="AV155" s="402"/>
      <c r="AW155" s="402"/>
      <c r="AX155" s="402"/>
      <c r="AY155" s="402"/>
      <c r="AZ155" s="403"/>
      <c r="BA155" s="359"/>
      <c r="BB155" s="360"/>
      <c r="BC155" s="360"/>
      <c r="BD155" s="360"/>
      <c r="BE155" s="360"/>
      <c r="BF155" s="360"/>
    </row>
    <row r="156" spans="1:58" ht="19.5" customHeight="1">
      <c r="W156" s="51"/>
      <c r="X156" s="51"/>
      <c r="Y156" s="51"/>
      <c r="Z156" s="51"/>
      <c r="AA156" s="51"/>
      <c r="AB156" s="51"/>
      <c r="AC156" s="51"/>
      <c r="AD156" s="613" t="s">
        <v>142</v>
      </c>
      <c r="AE156" s="613"/>
      <c r="AF156" s="613"/>
      <c r="AG156" s="613"/>
      <c r="AH156" s="613"/>
      <c r="AI156" s="613"/>
      <c r="AJ156" s="613"/>
      <c r="AK156" s="613"/>
      <c r="AL156" s="613"/>
      <c r="AM156" s="613"/>
      <c r="AN156" s="613"/>
      <c r="AO156" s="613"/>
      <c r="AP156" s="613"/>
      <c r="AQ156" s="613"/>
      <c r="AR156" s="613"/>
      <c r="AS156" s="613"/>
      <c r="AT156" s="614"/>
      <c r="AU156" s="615">
        <f>ROUNDDOWN(AU153/AZ88,1)</f>
        <v>0.3</v>
      </c>
      <c r="AV156" s="616"/>
      <c r="AW156" s="616"/>
      <c r="AX156" s="616"/>
      <c r="AY156" s="616"/>
      <c r="AZ156" s="616"/>
      <c r="BA156" s="617" t="s">
        <v>27</v>
      </c>
      <c r="BB156" s="618"/>
      <c r="BC156" s="619"/>
    </row>
    <row r="157" spans="1:58" s="40" customFormat="1" ht="14.25">
      <c r="W157" s="54"/>
      <c r="X157" s="54"/>
      <c r="Y157" s="54"/>
      <c r="Z157" s="54"/>
      <c r="AA157" s="54"/>
      <c r="AB157" s="54"/>
      <c r="AC157" s="54"/>
      <c r="AD157" s="128"/>
      <c r="AE157" s="128"/>
      <c r="AF157" s="128"/>
      <c r="AG157" s="128"/>
      <c r="AH157" s="128"/>
      <c r="AI157" s="128"/>
      <c r="AJ157" s="128"/>
      <c r="AK157" s="128"/>
      <c r="AL157" s="128"/>
      <c r="AM157" s="128"/>
      <c r="AN157" s="128"/>
      <c r="AO157" s="128"/>
      <c r="AP157" s="128"/>
      <c r="AQ157" s="128"/>
      <c r="AR157" s="620"/>
      <c r="AS157" s="620"/>
      <c r="AT157" s="620"/>
      <c r="AU157" s="620"/>
      <c r="AV157" s="620"/>
      <c r="AW157" s="620"/>
      <c r="AX157" s="620"/>
      <c r="AY157" s="620"/>
      <c r="AZ157" s="620"/>
      <c r="BA157" s="620"/>
      <c r="BB157" s="620"/>
      <c r="BC157" s="128"/>
      <c r="BD157" s="128"/>
      <c r="BE157" s="128"/>
    </row>
    <row r="158" spans="1:58" ht="15" customHeight="1">
      <c r="A158" s="2" t="s">
        <v>143</v>
      </c>
    </row>
    <row r="159" spans="1:58" ht="15" customHeight="1">
      <c r="B159" s="2" t="s">
        <v>144</v>
      </c>
      <c r="BA159" s="5"/>
      <c r="BB159" s="5"/>
      <c r="BC159" s="5"/>
      <c r="BD159" s="5"/>
      <c r="BE159" s="5"/>
      <c r="BF159" s="5"/>
    </row>
    <row r="160" spans="1:58" ht="15" customHeight="1">
      <c r="B160" s="5"/>
      <c r="C160" s="45"/>
      <c r="D160" s="226" t="s">
        <v>92</v>
      </c>
      <c r="E160" s="99"/>
      <c r="F160" s="99"/>
      <c r="G160" s="99"/>
      <c r="H160" s="99"/>
      <c r="I160" s="99"/>
      <c r="J160" s="100"/>
      <c r="K160" s="98" t="s">
        <v>93</v>
      </c>
      <c r="L160" s="99"/>
      <c r="M160" s="99"/>
      <c r="N160" s="99"/>
      <c r="O160" s="99"/>
      <c r="P160" s="99"/>
      <c r="Q160" s="99"/>
      <c r="R160" s="99"/>
      <c r="S160" s="99"/>
      <c r="T160" s="99"/>
      <c r="U160" s="99"/>
      <c r="V160" s="99"/>
      <c r="W160" s="99"/>
      <c r="X160" s="99"/>
      <c r="Y160" s="99"/>
      <c r="Z160" s="100"/>
      <c r="AA160" s="416" t="s">
        <v>145</v>
      </c>
      <c r="AB160" s="417"/>
      <c r="AC160" s="417"/>
      <c r="AD160" s="417"/>
      <c r="AE160" s="417"/>
      <c r="AF160" s="418"/>
      <c r="AG160" s="639" t="s">
        <v>146</v>
      </c>
      <c r="AH160" s="232"/>
      <c r="AI160" s="232"/>
      <c r="AJ160" s="232"/>
      <c r="AK160" s="232"/>
      <c r="AL160" s="232"/>
      <c r="AM160" s="227"/>
      <c r="AN160" s="611" t="s">
        <v>147</v>
      </c>
      <c r="AO160" s="611"/>
      <c r="AP160" s="611"/>
      <c r="AQ160" s="611"/>
      <c r="AR160" s="611"/>
      <c r="AS160" s="611"/>
      <c r="AT160" s="611"/>
      <c r="AU160" s="612" t="s">
        <v>139</v>
      </c>
      <c r="AV160" s="612"/>
      <c r="AW160" s="612"/>
      <c r="AX160" s="612"/>
      <c r="AY160" s="612"/>
      <c r="AZ160" s="612"/>
      <c r="BA160" s="359"/>
      <c r="BB160" s="360"/>
      <c r="BC160" s="360"/>
      <c r="BD160" s="360"/>
      <c r="BE160" s="360"/>
      <c r="BF160" s="360"/>
    </row>
    <row r="161" spans="1:58" ht="15" customHeight="1">
      <c r="B161" s="5"/>
      <c r="C161" s="45"/>
      <c r="D161" s="162"/>
      <c r="E161" s="163"/>
      <c r="F161" s="163"/>
      <c r="G161" s="163"/>
      <c r="H161" s="163"/>
      <c r="I161" s="163"/>
      <c r="J161" s="242"/>
      <c r="K161" s="162"/>
      <c r="L161" s="163"/>
      <c r="M161" s="163"/>
      <c r="N161" s="163"/>
      <c r="O161" s="163"/>
      <c r="P161" s="163"/>
      <c r="Q161" s="163"/>
      <c r="R161" s="163"/>
      <c r="S161" s="163"/>
      <c r="T161" s="163"/>
      <c r="U161" s="163"/>
      <c r="V161" s="163"/>
      <c r="W161" s="163"/>
      <c r="X161" s="163"/>
      <c r="Y161" s="163"/>
      <c r="Z161" s="242"/>
      <c r="AA161" s="419"/>
      <c r="AB161" s="420"/>
      <c r="AC161" s="420"/>
      <c r="AD161" s="420"/>
      <c r="AE161" s="420"/>
      <c r="AF161" s="421"/>
      <c r="AG161" s="228"/>
      <c r="AH161" s="233"/>
      <c r="AI161" s="233"/>
      <c r="AJ161" s="233"/>
      <c r="AK161" s="233"/>
      <c r="AL161" s="233"/>
      <c r="AM161" s="229"/>
      <c r="AN161" s="611"/>
      <c r="AO161" s="611"/>
      <c r="AP161" s="611"/>
      <c r="AQ161" s="611"/>
      <c r="AR161" s="611"/>
      <c r="AS161" s="611"/>
      <c r="AT161" s="611"/>
      <c r="AU161" s="612"/>
      <c r="AV161" s="612"/>
      <c r="AW161" s="612"/>
      <c r="AX161" s="612"/>
      <c r="AY161" s="612"/>
      <c r="AZ161" s="612"/>
      <c r="BA161" s="359"/>
      <c r="BB161" s="360"/>
      <c r="BC161" s="360"/>
      <c r="BD161" s="360"/>
      <c r="BE161" s="360"/>
      <c r="BF161" s="360"/>
    </row>
    <row r="162" spans="1:58" ht="15" customHeight="1">
      <c r="B162" s="5"/>
      <c r="C162" s="45"/>
      <c r="D162" s="101"/>
      <c r="E162" s="102"/>
      <c r="F162" s="102"/>
      <c r="G162" s="102"/>
      <c r="H162" s="102"/>
      <c r="I162" s="102"/>
      <c r="J162" s="103"/>
      <c r="K162" s="101"/>
      <c r="L162" s="102"/>
      <c r="M162" s="102"/>
      <c r="N162" s="102"/>
      <c r="O162" s="102"/>
      <c r="P162" s="102"/>
      <c r="Q162" s="102"/>
      <c r="R162" s="102"/>
      <c r="S162" s="102"/>
      <c r="T162" s="102"/>
      <c r="U162" s="102"/>
      <c r="V162" s="102"/>
      <c r="W162" s="102"/>
      <c r="X162" s="102"/>
      <c r="Y162" s="102"/>
      <c r="Z162" s="103"/>
      <c r="AA162" s="422"/>
      <c r="AB162" s="423"/>
      <c r="AC162" s="423"/>
      <c r="AD162" s="423"/>
      <c r="AE162" s="423"/>
      <c r="AF162" s="424"/>
      <c r="AG162" s="349"/>
      <c r="AH162" s="640"/>
      <c r="AI162" s="640"/>
      <c r="AJ162" s="640"/>
      <c r="AK162" s="640"/>
      <c r="AL162" s="640"/>
      <c r="AM162" s="641"/>
      <c r="AN162" s="611"/>
      <c r="AO162" s="611"/>
      <c r="AP162" s="611"/>
      <c r="AQ162" s="611"/>
      <c r="AR162" s="611"/>
      <c r="AS162" s="611"/>
      <c r="AT162" s="611"/>
      <c r="AU162" s="612"/>
      <c r="AV162" s="612"/>
      <c r="AW162" s="612"/>
      <c r="AX162" s="612"/>
      <c r="AY162" s="612"/>
      <c r="AZ162" s="612"/>
      <c r="BA162" s="359"/>
      <c r="BB162" s="360"/>
      <c r="BC162" s="360"/>
      <c r="BD162" s="360"/>
      <c r="BE162" s="360"/>
      <c r="BF162" s="360"/>
    </row>
    <row r="163" spans="1:58" ht="15" customHeight="1">
      <c r="B163" s="5"/>
      <c r="C163" s="45"/>
      <c r="D163" s="507"/>
      <c r="E163" s="508"/>
      <c r="F163" s="508" t="s">
        <v>148</v>
      </c>
      <c r="G163" s="508"/>
      <c r="H163" s="508"/>
      <c r="I163" s="508"/>
      <c r="J163" s="509"/>
      <c r="K163" s="621" t="s">
        <v>127</v>
      </c>
      <c r="L163" s="622"/>
      <c r="M163" s="622"/>
      <c r="N163" s="622"/>
      <c r="O163" s="622"/>
      <c r="P163" s="622"/>
      <c r="Q163" s="622"/>
      <c r="R163" s="622"/>
      <c r="S163" s="622"/>
      <c r="T163" s="622"/>
      <c r="U163" s="622"/>
      <c r="V163" s="622"/>
      <c r="W163" s="622"/>
      <c r="X163" s="622"/>
      <c r="Y163" s="622"/>
      <c r="Z163" s="623"/>
      <c r="AA163" s="376" t="s">
        <v>99</v>
      </c>
      <c r="AB163" s="377"/>
      <c r="AC163" s="377"/>
      <c r="AD163" s="377"/>
      <c r="AE163" s="377"/>
      <c r="AF163" s="378"/>
      <c r="AG163" s="637">
        <v>6</v>
      </c>
      <c r="AH163" s="637"/>
      <c r="AI163" s="637"/>
      <c r="AJ163" s="637"/>
      <c r="AK163" s="637"/>
      <c r="AL163" s="637"/>
      <c r="AM163" s="637"/>
      <c r="AN163" s="638">
        <v>20</v>
      </c>
      <c r="AO163" s="638"/>
      <c r="AP163" s="638"/>
      <c r="AQ163" s="638"/>
      <c r="AR163" s="638"/>
      <c r="AS163" s="638"/>
      <c r="AT163" s="638"/>
      <c r="AU163" s="395">
        <f>AN163*AG163</f>
        <v>120</v>
      </c>
      <c r="AV163" s="396"/>
      <c r="AW163" s="396"/>
      <c r="AX163" s="396"/>
      <c r="AY163" s="396"/>
      <c r="AZ163" s="397"/>
      <c r="BA163" s="359"/>
      <c r="BB163" s="360"/>
      <c r="BC163" s="360"/>
      <c r="BD163" s="360"/>
      <c r="BE163" s="360"/>
      <c r="BF163" s="360"/>
    </row>
    <row r="164" spans="1:58" ht="15" customHeight="1">
      <c r="B164" s="5"/>
      <c r="C164" s="45"/>
      <c r="D164" s="490"/>
      <c r="E164" s="491"/>
      <c r="F164" s="491"/>
      <c r="G164" s="491"/>
      <c r="H164" s="491"/>
      <c r="I164" s="491"/>
      <c r="J164" s="492"/>
      <c r="K164" s="624"/>
      <c r="L164" s="625"/>
      <c r="M164" s="625"/>
      <c r="N164" s="625"/>
      <c r="O164" s="625"/>
      <c r="P164" s="625"/>
      <c r="Q164" s="625"/>
      <c r="R164" s="625"/>
      <c r="S164" s="625"/>
      <c r="T164" s="625"/>
      <c r="U164" s="625"/>
      <c r="V164" s="625"/>
      <c r="W164" s="625"/>
      <c r="X164" s="625"/>
      <c r="Y164" s="625"/>
      <c r="Z164" s="626"/>
      <c r="AA164" s="379"/>
      <c r="AB164" s="380"/>
      <c r="AC164" s="380"/>
      <c r="AD164" s="380"/>
      <c r="AE164" s="380"/>
      <c r="AF164" s="381"/>
      <c r="AG164" s="637"/>
      <c r="AH164" s="637"/>
      <c r="AI164" s="637"/>
      <c r="AJ164" s="637"/>
      <c r="AK164" s="637"/>
      <c r="AL164" s="637"/>
      <c r="AM164" s="637"/>
      <c r="AN164" s="638"/>
      <c r="AO164" s="638"/>
      <c r="AP164" s="638"/>
      <c r="AQ164" s="638"/>
      <c r="AR164" s="638"/>
      <c r="AS164" s="638"/>
      <c r="AT164" s="638"/>
      <c r="AU164" s="398"/>
      <c r="AV164" s="399"/>
      <c r="AW164" s="399"/>
      <c r="AX164" s="399"/>
      <c r="AY164" s="399"/>
      <c r="AZ164" s="400"/>
      <c r="BA164" s="359"/>
      <c r="BB164" s="360"/>
      <c r="BC164" s="360"/>
      <c r="BD164" s="360"/>
      <c r="BE164" s="360"/>
      <c r="BF164" s="360"/>
    </row>
    <row r="165" spans="1:58" ht="15" customHeight="1">
      <c r="B165" s="5"/>
      <c r="C165" s="45"/>
      <c r="D165" s="493"/>
      <c r="E165" s="494"/>
      <c r="F165" s="494"/>
      <c r="G165" s="494"/>
      <c r="H165" s="494"/>
      <c r="I165" s="494"/>
      <c r="J165" s="495"/>
      <c r="K165" s="591" t="s">
        <v>149</v>
      </c>
      <c r="L165" s="592"/>
      <c r="M165" s="592"/>
      <c r="N165" s="592"/>
      <c r="O165" s="592"/>
      <c r="P165" s="592"/>
      <c r="Q165" s="592"/>
      <c r="R165" s="592"/>
      <c r="S165" s="592"/>
      <c r="T165" s="592"/>
      <c r="U165" s="592"/>
      <c r="V165" s="592"/>
      <c r="W165" s="592"/>
      <c r="X165" s="592"/>
      <c r="Y165" s="592"/>
      <c r="Z165" s="593"/>
      <c r="AA165" s="382"/>
      <c r="AB165" s="383"/>
      <c r="AC165" s="383"/>
      <c r="AD165" s="383"/>
      <c r="AE165" s="383"/>
      <c r="AF165" s="384"/>
      <c r="AG165" s="637"/>
      <c r="AH165" s="637"/>
      <c r="AI165" s="637"/>
      <c r="AJ165" s="637"/>
      <c r="AK165" s="637"/>
      <c r="AL165" s="637"/>
      <c r="AM165" s="637"/>
      <c r="AN165" s="638"/>
      <c r="AO165" s="638"/>
      <c r="AP165" s="638"/>
      <c r="AQ165" s="638"/>
      <c r="AR165" s="638"/>
      <c r="AS165" s="638"/>
      <c r="AT165" s="638"/>
      <c r="AU165" s="401"/>
      <c r="AV165" s="402"/>
      <c r="AW165" s="402"/>
      <c r="AX165" s="402"/>
      <c r="AY165" s="402"/>
      <c r="AZ165" s="403"/>
      <c r="BA165" s="359"/>
      <c r="BB165" s="360"/>
      <c r="BC165" s="360"/>
      <c r="BD165" s="360"/>
      <c r="BE165" s="360"/>
      <c r="BF165" s="360"/>
    </row>
    <row r="166" spans="1:58" ht="15" customHeight="1">
      <c r="B166" s="5"/>
      <c r="C166" s="5"/>
      <c r="D166" s="14" t="s">
        <v>150</v>
      </c>
      <c r="E166" s="55"/>
      <c r="F166" s="55"/>
      <c r="G166" s="55"/>
      <c r="H166" s="55"/>
      <c r="I166" s="55"/>
      <c r="J166" s="55"/>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47" t="s">
        <v>151</v>
      </c>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c r="AN167" s="347"/>
      <c r="AO167" s="347"/>
      <c r="AP167" s="347"/>
      <c r="AQ167" s="347"/>
      <c r="AR167" s="347"/>
      <c r="AS167" s="347"/>
      <c r="AT167" s="347"/>
      <c r="AU167" s="347"/>
      <c r="AV167" s="347"/>
      <c r="AW167" s="347"/>
      <c r="AX167" s="347"/>
      <c r="AY167" s="347"/>
      <c r="AZ167" s="347"/>
      <c r="BA167" s="347"/>
      <c r="BB167" s="347"/>
      <c r="BC167" s="347"/>
      <c r="BD167" s="347"/>
      <c r="BE167" s="347"/>
      <c r="BF167" s="347"/>
    </row>
    <row r="168" spans="1:58" s="59" customFormat="1" ht="15" customHeight="1">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row>
    <row r="169" spans="1:58" ht="3" customHeight="1">
      <c r="B169" s="5"/>
      <c r="C169" s="5"/>
      <c r="D169" s="55"/>
      <c r="E169" s="55"/>
      <c r="F169" s="55"/>
      <c r="G169" s="55"/>
      <c r="H169" s="55"/>
      <c r="I169" s="55"/>
      <c r="J169" s="55"/>
      <c r="K169" s="55"/>
      <c r="L169" s="55"/>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152</v>
      </c>
    </row>
    <row r="171" spans="1:58" ht="16.5" customHeight="1">
      <c r="B171" s="2" t="s">
        <v>153</v>
      </c>
    </row>
    <row r="172" spans="1:58" ht="14.25" customHeight="1">
      <c r="B172" s="5"/>
      <c r="D172" s="226" t="s">
        <v>92</v>
      </c>
      <c r="E172" s="99"/>
      <c r="F172" s="99"/>
      <c r="G172" s="99"/>
      <c r="H172" s="99"/>
      <c r="I172" s="99"/>
      <c r="J172" s="100"/>
      <c r="K172" s="98" t="s">
        <v>93</v>
      </c>
      <c r="L172" s="99"/>
      <c r="M172" s="99"/>
      <c r="N172" s="99"/>
      <c r="O172" s="99"/>
      <c r="P172" s="99"/>
      <c r="Q172" s="99"/>
      <c r="R172" s="99"/>
      <c r="S172" s="99"/>
      <c r="T172" s="99"/>
      <c r="U172" s="99"/>
      <c r="V172" s="99"/>
      <c r="W172" s="99"/>
      <c r="X172" s="99"/>
      <c r="Y172" s="99"/>
      <c r="Z172" s="100"/>
      <c r="AA172" s="416" t="s">
        <v>136</v>
      </c>
      <c r="AB172" s="417"/>
      <c r="AC172" s="417"/>
      <c r="AD172" s="417"/>
      <c r="AE172" s="417"/>
      <c r="AF172" s="418"/>
      <c r="AG172" s="639" t="s">
        <v>95</v>
      </c>
      <c r="AH172" s="232"/>
      <c r="AI172" s="232"/>
      <c r="AJ172" s="232"/>
      <c r="AK172" s="232"/>
      <c r="AL172" s="232"/>
      <c r="AM172" s="227"/>
      <c r="AN172" s="611" t="s">
        <v>147</v>
      </c>
      <c r="AO172" s="611"/>
      <c r="AP172" s="611"/>
      <c r="AQ172" s="611"/>
      <c r="AR172" s="611"/>
      <c r="AS172" s="611"/>
      <c r="AT172" s="611"/>
      <c r="AU172" s="612" t="s">
        <v>139</v>
      </c>
      <c r="AV172" s="612"/>
      <c r="AW172" s="612"/>
      <c r="AX172" s="612"/>
      <c r="AY172" s="612"/>
      <c r="AZ172" s="612"/>
      <c r="BA172" s="359"/>
      <c r="BB172" s="360"/>
      <c r="BC172" s="360"/>
      <c r="BD172" s="360"/>
      <c r="BE172" s="360"/>
      <c r="BF172" s="360"/>
    </row>
    <row r="173" spans="1:58" ht="14.25" customHeight="1">
      <c r="B173" s="5"/>
      <c r="C173" s="45"/>
      <c r="D173" s="162"/>
      <c r="E173" s="163"/>
      <c r="F173" s="163"/>
      <c r="G173" s="163"/>
      <c r="H173" s="163"/>
      <c r="I173" s="163"/>
      <c r="J173" s="242"/>
      <c r="K173" s="162"/>
      <c r="L173" s="163"/>
      <c r="M173" s="163"/>
      <c r="N173" s="163"/>
      <c r="O173" s="163"/>
      <c r="P173" s="163"/>
      <c r="Q173" s="163"/>
      <c r="R173" s="163"/>
      <c r="S173" s="163"/>
      <c r="T173" s="163"/>
      <c r="U173" s="163"/>
      <c r="V173" s="163"/>
      <c r="W173" s="163"/>
      <c r="X173" s="163"/>
      <c r="Y173" s="163"/>
      <c r="Z173" s="242"/>
      <c r="AA173" s="419"/>
      <c r="AB173" s="420"/>
      <c r="AC173" s="420"/>
      <c r="AD173" s="420"/>
      <c r="AE173" s="420"/>
      <c r="AF173" s="421"/>
      <c r="AG173" s="228"/>
      <c r="AH173" s="233"/>
      <c r="AI173" s="233"/>
      <c r="AJ173" s="233"/>
      <c r="AK173" s="233"/>
      <c r="AL173" s="233"/>
      <c r="AM173" s="229"/>
      <c r="AN173" s="611"/>
      <c r="AO173" s="611"/>
      <c r="AP173" s="611"/>
      <c r="AQ173" s="611"/>
      <c r="AR173" s="611"/>
      <c r="AS173" s="611"/>
      <c r="AT173" s="611"/>
      <c r="AU173" s="612"/>
      <c r="AV173" s="612"/>
      <c r="AW173" s="612"/>
      <c r="AX173" s="612"/>
      <c r="AY173" s="612"/>
      <c r="AZ173" s="612"/>
      <c r="BA173" s="359"/>
      <c r="BB173" s="360"/>
      <c r="BC173" s="360"/>
      <c r="BD173" s="360"/>
      <c r="BE173" s="360"/>
      <c r="BF173" s="360"/>
    </row>
    <row r="174" spans="1:58" ht="14.25" customHeight="1">
      <c r="B174" s="5"/>
      <c r="C174" s="45"/>
      <c r="D174" s="101"/>
      <c r="E174" s="102"/>
      <c r="F174" s="102"/>
      <c r="G174" s="102"/>
      <c r="H174" s="102"/>
      <c r="I174" s="102"/>
      <c r="J174" s="103"/>
      <c r="K174" s="101"/>
      <c r="L174" s="102"/>
      <c r="M174" s="102"/>
      <c r="N174" s="102"/>
      <c r="O174" s="102"/>
      <c r="P174" s="102"/>
      <c r="Q174" s="102"/>
      <c r="R174" s="102"/>
      <c r="S174" s="102"/>
      <c r="T174" s="102"/>
      <c r="U174" s="102"/>
      <c r="V174" s="102"/>
      <c r="W174" s="102"/>
      <c r="X174" s="102"/>
      <c r="Y174" s="102"/>
      <c r="Z174" s="103"/>
      <c r="AA174" s="422"/>
      <c r="AB174" s="423"/>
      <c r="AC174" s="423"/>
      <c r="AD174" s="423"/>
      <c r="AE174" s="423"/>
      <c r="AF174" s="424"/>
      <c r="AG174" s="349"/>
      <c r="AH174" s="640"/>
      <c r="AI174" s="640"/>
      <c r="AJ174" s="640"/>
      <c r="AK174" s="640"/>
      <c r="AL174" s="640"/>
      <c r="AM174" s="641"/>
      <c r="AN174" s="611"/>
      <c r="AO174" s="611"/>
      <c r="AP174" s="611"/>
      <c r="AQ174" s="611"/>
      <c r="AR174" s="611"/>
      <c r="AS174" s="611"/>
      <c r="AT174" s="611"/>
      <c r="AU174" s="612"/>
      <c r="AV174" s="612"/>
      <c r="AW174" s="612"/>
      <c r="AX174" s="612"/>
      <c r="AY174" s="612"/>
      <c r="AZ174" s="612"/>
      <c r="BA174" s="359"/>
      <c r="BB174" s="360"/>
      <c r="BC174" s="360"/>
      <c r="BD174" s="360"/>
      <c r="BE174" s="360"/>
      <c r="BF174" s="360"/>
    </row>
    <row r="175" spans="1:58" ht="14.25" customHeight="1">
      <c r="B175" s="5"/>
      <c r="C175" s="45"/>
      <c r="D175" s="541"/>
      <c r="E175" s="542"/>
      <c r="F175" s="542"/>
      <c r="G175" s="542"/>
      <c r="H175" s="542"/>
      <c r="I175" s="542"/>
      <c r="J175" s="543"/>
      <c r="K175" s="621" t="s">
        <v>154</v>
      </c>
      <c r="L175" s="622"/>
      <c r="M175" s="622"/>
      <c r="N175" s="622"/>
      <c r="O175" s="622"/>
      <c r="P175" s="622"/>
      <c r="Q175" s="622"/>
      <c r="R175" s="622"/>
      <c r="S175" s="622"/>
      <c r="T175" s="622"/>
      <c r="U175" s="622"/>
      <c r="V175" s="622"/>
      <c r="W175" s="622"/>
      <c r="X175" s="622"/>
      <c r="Y175" s="622"/>
      <c r="Z175" s="623"/>
      <c r="AA175" s="376" t="s">
        <v>99</v>
      </c>
      <c r="AB175" s="377"/>
      <c r="AC175" s="377"/>
      <c r="AD175" s="377"/>
      <c r="AE175" s="377"/>
      <c r="AF175" s="378"/>
      <c r="AG175" s="637">
        <v>6</v>
      </c>
      <c r="AH175" s="637"/>
      <c r="AI175" s="637"/>
      <c r="AJ175" s="637"/>
      <c r="AK175" s="637"/>
      <c r="AL175" s="637"/>
      <c r="AM175" s="637"/>
      <c r="AN175" s="638">
        <v>20</v>
      </c>
      <c r="AO175" s="638"/>
      <c r="AP175" s="638"/>
      <c r="AQ175" s="638"/>
      <c r="AR175" s="638"/>
      <c r="AS175" s="638"/>
      <c r="AT175" s="638"/>
      <c r="AU175" s="395">
        <f>AG175*AN175</f>
        <v>120</v>
      </c>
      <c r="AV175" s="396"/>
      <c r="AW175" s="396"/>
      <c r="AX175" s="396"/>
      <c r="AY175" s="396"/>
      <c r="AZ175" s="397"/>
      <c r="BA175" s="359"/>
      <c r="BB175" s="360"/>
      <c r="BC175" s="360"/>
      <c r="BD175" s="360"/>
      <c r="BE175" s="360"/>
      <c r="BF175" s="360"/>
    </row>
    <row r="176" spans="1:58" ht="14.25" customHeight="1">
      <c r="B176" s="5"/>
      <c r="C176" s="45"/>
      <c r="D176" s="544"/>
      <c r="E176" s="545"/>
      <c r="F176" s="545"/>
      <c r="G176" s="545"/>
      <c r="H176" s="545"/>
      <c r="I176" s="545"/>
      <c r="J176" s="546"/>
      <c r="K176" s="624"/>
      <c r="L176" s="625"/>
      <c r="M176" s="625"/>
      <c r="N176" s="625"/>
      <c r="O176" s="625"/>
      <c r="P176" s="625"/>
      <c r="Q176" s="625"/>
      <c r="R176" s="625"/>
      <c r="S176" s="625"/>
      <c r="T176" s="625"/>
      <c r="U176" s="625"/>
      <c r="V176" s="625"/>
      <c r="W176" s="625"/>
      <c r="X176" s="625"/>
      <c r="Y176" s="625"/>
      <c r="Z176" s="626"/>
      <c r="AA176" s="379"/>
      <c r="AB176" s="380"/>
      <c r="AC176" s="380"/>
      <c r="AD176" s="380"/>
      <c r="AE176" s="380"/>
      <c r="AF176" s="381"/>
      <c r="AG176" s="637"/>
      <c r="AH176" s="637"/>
      <c r="AI176" s="637"/>
      <c r="AJ176" s="637"/>
      <c r="AK176" s="637"/>
      <c r="AL176" s="637"/>
      <c r="AM176" s="637"/>
      <c r="AN176" s="638"/>
      <c r="AO176" s="638"/>
      <c r="AP176" s="638"/>
      <c r="AQ176" s="638"/>
      <c r="AR176" s="638"/>
      <c r="AS176" s="638"/>
      <c r="AT176" s="638"/>
      <c r="AU176" s="398"/>
      <c r="AV176" s="399"/>
      <c r="AW176" s="399"/>
      <c r="AX176" s="399"/>
      <c r="AY176" s="399"/>
      <c r="AZ176" s="400"/>
      <c r="BA176" s="359"/>
      <c r="BB176" s="360"/>
      <c r="BC176" s="360"/>
      <c r="BD176" s="360"/>
      <c r="BE176" s="360"/>
      <c r="BF176" s="360"/>
    </row>
    <row r="177" spans="1:58" ht="14.25" customHeight="1">
      <c r="B177" s="5"/>
      <c r="C177" s="45"/>
      <c r="D177" s="547"/>
      <c r="E177" s="548"/>
      <c r="F177" s="548"/>
      <c r="G177" s="548"/>
      <c r="H177" s="548"/>
      <c r="I177" s="548"/>
      <c r="J177" s="549"/>
      <c r="K177" s="591" t="s">
        <v>141</v>
      </c>
      <c r="L177" s="592"/>
      <c r="M177" s="592"/>
      <c r="N177" s="592"/>
      <c r="O177" s="592"/>
      <c r="P177" s="592"/>
      <c r="Q177" s="592"/>
      <c r="R177" s="592"/>
      <c r="S177" s="592"/>
      <c r="T177" s="592"/>
      <c r="U177" s="592"/>
      <c r="V177" s="592"/>
      <c r="W177" s="592"/>
      <c r="X177" s="592"/>
      <c r="Y177" s="592"/>
      <c r="Z177" s="593"/>
      <c r="AA177" s="382"/>
      <c r="AB177" s="383"/>
      <c r="AC177" s="383"/>
      <c r="AD177" s="383"/>
      <c r="AE177" s="383"/>
      <c r="AF177" s="384"/>
      <c r="AG177" s="637"/>
      <c r="AH177" s="637"/>
      <c r="AI177" s="637"/>
      <c r="AJ177" s="637"/>
      <c r="AK177" s="637"/>
      <c r="AL177" s="637"/>
      <c r="AM177" s="637"/>
      <c r="AN177" s="638"/>
      <c r="AO177" s="638"/>
      <c r="AP177" s="638"/>
      <c r="AQ177" s="638"/>
      <c r="AR177" s="638"/>
      <c r="AS177" s="638"/>
      <c r="AT177" s="638"/>
      <c r="AU177" s="401"/>
      <c r="AV177" s="402"/>
      <c r="AW177" s="402"/>
      <c r="AX177" s="402"/>
      <c r="AY177" s="402"/>
      <c r="AZ177" s="403"/>
      <c r="BA177" s="359"/>
      <c r="BB177" s="360"/>
      <c r="BC177" s="360"/>
      <c r="BD177" s="360"/>
      <c r="BE177" s="360"/>
      <c r="BF177" s="360"/>
    </row>
    <row r="178" spans="1:58" ht="14.25" customHeight="1">
      <c r="B178" s="5"/>
      <c r="C178" s="5"/>
      <c r="D178" s="14" t="s">
        <v>155</v>
      </c>
      <c r="E178" s="55"/>
      <c r="F178" s="55"/>
      <c r="G178" s="55"/>
      <c r="H178" s="55"/>
      <c r="I178" s="55"/>
      <c r="J178" s="55"/>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55"/>
      <c r="E179" s="55"/>
      <c r="F179" s="55"/>
      <c r="G179" s="55"/>
      <c r="H179" s="55"/>
      <c r="I179" s="55"/>
      <c r="J179" s="55"/>
      <c r="K179" s="55"/>
      <c r="L179" s="55"/>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156</v>
      </c>
    </row>
    <row r="181" spans="1:58" ht="15" customHeight="1" thickBot="1">
      <c r="B181" s="2" t="s">
        <v>157</v>
      </c>
      <c r="N181" s="5"/>
    </row>
    <row r="182" spans="1:58" s="14" customFormat="1" ht="21" customHeight="1" thickBot="1">
      <c r="C182" s="14" t="s">
        <v>158</v>
      </c>
      <c r="M182" s="60"/>
      <c r="N182" s="642">
        <v>4</v>
      </c>
      <c r="O182" s="643"/>
      <c r="P182" s="644"/>
      <c r="Q182" s="61" t="s">
        <v>159</v>
      </c>
      <c r="R182" s="61"/>
      <c r="S182" s="61"/>
      <c r="V182" s="14" t="s">
        <v>160</v>
      </c>
    </row>
    <row r="183" spans="1:58" s="14" customFormat="1" ht="3" customHeight="1" thickBot="1">
      <c r="M183" s="60"/>
      <c r="N183" s="60"/>
      <c r="O183" s="60"/>
      <c r="P183" s="60"/>
      <c r="Q183" s="61"/>
      <c r="R183" s="61"/>
      <c r="S183" s="61"/>
    </row>
    <row r="184" spans="1:58" s="14" customFormat="1" ht="21" customHeight="1" thickBot="1">
      <c r="C184" s="14" t="s">
        <v>161</v>
      </c>
      <c r="T184" s="642">
        <v>2</v>
      </c>
      <c r="U184" s="643"/>
      <c r="V184" s="644"/>
      <c r="W184" s="61" t="s">
        <v>162</v>
      </c>
      <c r="X184" s="61"/>
      <c r="Y184" s="61"/>
      <c r="Z184" s="14" t="s">
        <v>163</v>
      </c>
    </row>
    <row r="185" spans="1:58" ht="14.25" customHeight="1">
      <c r="B185" s="2" t="s">
        <v>164</v>
      </c>
    </row>
    <row r="186" spans="1:58" ht="14.25" customHeight="1">
      <c r="B186" s="5"/>
      <c r="C186" s="45"/>
      <c r="D186" s="440" t="s">
        <v>92</v>
      </c>
      <c r="E186" s="441"/>
      <c r="F186" s="441"/>
      <c r="G186" s="441"/>
      <c r="H186" s="441"/>
      <c r="I186" s="441"/>
      <c r="J186" s="98" t="s">
        <v>93</v>
      </c>
      <c r="K186" s="99"/>
      <c r="L186" s="99"/>
      <c r="M186" s="99"/>
      <c r="N186" s="99"/>
      <c r="O186" s="99"/>
      <c r="P186" s="99"/>
      <c r="Q186" s="99"/>
      <c r="R186" s="99"/>
      <c r="S186" s="99"/>
      <c r="T186" s="99"/>
      <c r="U186" s="99"/>
      <c r="V186" s="99"/>
      <c r="W186" s="99"/>
      <c r="X186" s="99"/>
      <c r="Y186" s="99"/>
      <c r="Z186" s="100"/>
      <c r="AA186" s="416" t="s">
        <v>136</v>
      </c>
      <c r="AB186" s="417"/>
      <c r="AC186" s="417"/>
      <c r="AD186" s="417"/>
      <c r="AE186" s="417"/>
      <c r="AF186" s="418"/>
      <c r="AG186" s="226" t="s">
        <v>95</v>
      </c>
      <c r="AH186" s="556"/>
      <c r="AI186" s="556"/>
      <c r="AJ186" s="556"/>
      <c r="AK186" s="556"/>
      <c r="AL186" s="556"/>
      <c r="AM186" s="557"/>
      <c r="AN186" s="425" t="s">
        <v>138</v>
      </c>
      <c r="AO186" s="454"/>
      <c r="AP186" s="454"/>
      <c r="AQ186" s="454"/>
      <c r="AR186" s="454"/>
      <c r="AS186" s="454"/>
      <c r="AT186" s="455"/>
      <c r="AU186" s="612" t="s">
        <v>97</v>
      </c>
      <c r="AV186" s="612"/>
      <c r="AW186" s="612"/>
      <c r="AX186" s="612"/>
      <c r="AY186" s="612"/>
      <c r="AZ186" s="612"/>
    </row>
    <row r="187" spans="1:58" ht="14.25" customHeight="1">
      <c r="B187" s="5"/>
      <c r="C187" s="45"/>
      <c r="D187" s="442"/>
      <c r="E187" s="442"/>
      <c r="F187" s="442"/>
      <c r="G187" s="442"/>
      <c r="H187" s="442"/>
      <c r="I187" s="442"/>
      <c r="J187" s="162"/>
      <c r="K187" s="163"/>
      <c r="L187" s="163"/>
      <c r="M187" s="163"/>
      <c r="N187" s="163"/>
      <c r="O187" s="163"/>
      <c r="P187" s="163"/>
      <c r="Q187" s="163"/>
      <c r="R187" s="163"/>
      <c r="S187" s="163"/>
      <c r="T187" s="163"/>
      <c r="U187" s="163"/>
      <c r="V187" s="163"/>
      <c r="W187" s="163"/>
      <c r="X187" s="163"/>
      <c r="Y187" s="163"/>
      <c r="Z187" s="242"/>
      <c r="AA187" s="419"/>
      <c r="AB187" s="420"/>
      <c r="AC187" s="420"/>
      <c r="AD187" s="420"/>
      <c r="AE187" s="420"/>
      <c r="AF187" s="421"/>
      <c r="AG187" s="558"/>
      <c r="AH187" s="559"/>
      <c r="AI187" s="559"/>
      <c r="AJ187" s="559"/>
      <c r="AK187" s="559"/>
      <c r="AL187" s="559"/>
      <c r="AM187" s="560"/>
      <c r="AN187" s="456"/>
      <c r="AO187" s="138"/>
      <c r="AP187" s="138"/>
      <c r="AQ187" s="138"/>
      <c r="AR187" s="138"/>
      <c r="AS187" s="138"/>
      <c r="AT187" s="139"/>
      <c r="AU187" s="612"/>
      <c r="AV187" s="612"/>
      <c r="AW187" s="612"/>
      <c r="AX187" s="612"/>
      <c r="AY187" s="612"/>
      <c r="AZ187" s="612"/>
    </row>
    <row r="188" spans="1:58" ht="14.25" customHeight="1">
      <c r="B188" s="5"/>
      <c r="C188" s="45"/>
      <c r="D188" s="107"/>
      <c r="E188" s="107"/>
      <c r="F188" s="107"/>
      <c r="G188" s="107"/>
      <c r="H188" s="107"/>
      <c r="I188" s="107"/>
      <c r="J188" s="101"/>
      <c r="K188" s="102"/>
      <c r="L188" s="102"/>
      <c r="M188" s="102"/>
      <c r="N188" s="102"/>
      <c r="O188" s="102"/>
      <c r="P188" s="102"/>
      <c r="Q188" s="102"/>
      <c r="R188" s="102"/>
      <c r="S188" s="102"/>
      <c r="T188" s="102"/>
      <c r="U188" s="102"/>
      <c r="V188" s="102"/>
      <c r="W188" s="102"/>
      <c r="X188" s="102"/>
      <c r="Y188" s="102"/>
      <c r="Z188" s="103"/>
      <c r="AA188" s="422"/>
      <c r="AB188" s="423"/>
      <c r="AC188" s="423"/>
      <c r="AD188" s="423"/>
      <c r="AE188" s="423"/>
      <c r="AF188" s="424"/>
      <c r="AG188" s="561"/>
      <c r="AH188" s="562"/>
      <c r="AI188" s="562"/>
      <c r="AJ188" s="562"/>
      <c r="AK188" s="562"/>
      <c r="AL188" s="562"/>
      <c r="AM188" s="563"/>
      <c r="AN188" s="457"/>
      <c r="AO188" s="458"/>
      <c r="AP188" s="458"/>
      <c r="AQ188" s="458"/>
      <c r="AR188" s="458"/>
      <c r="AS188" s="458"/>
      <c r="AT188" s="459"/>
      <c r="AU188" s="612"/>
      <c r="AV188" s="612"/>
      <c r="AW188" s="612"/>
      <c r="AX188" s="612"/>
      <c r="AY188" s="612"/>
      <c r="AZ188" s="612"/>
    </row>
    <row r="189" spans="1:58" ht="14.25" customHeight="1">
      <c r="B189" s="5"/>
      <c r="C189" s="45"/>
      <c r="D189" s="507"/>
      <c r="E189" s="508"/>
      <c r="F189" s="508"/>
      <c r="G189" s="508"/>
      <c r="H189" s="508"/>
      <c r="I189" s="509"/>
      <c r="J189" s="621" t="s">
        <v>165</v>
      </c>
      <c r="K189" s="622"/>
      <c r="L189" s="622"/>
      <c r="M189" s="622"/>
      <c r="N189" s="622"/>
      <c r="O189" s="622"/>
      <c r="P189" s="622"/>
      <c r="Q189" s="622"/>
      <c r="R189" s="622"/>
      <c r="S189" s="622"/>
      <c r="T189" s="622"/>
      <c r="U189" s="622"/>
      <c r="V189" s="622"/>
      <c r="W189" s="622"/>
      <c r="X189" s="622"/>
      <c r="Y189" s="622"/>
      <c r="Z189" s="623"/>
      <c r="AA189" s="376" t="s">
        <v>99</v>
      </c>
      <c r="AB189" s="691"/>
      <c r="AC189" s="691"/>
      <c r="AD189" s="691"/>
      <c r="AE189" s="691"/>
      <c r="AF189" s="692"/>
      <c r="AG189" s="637">
        <v>6</v>
      </c>
      <c r="AH189" s="637"/>
      <c r="AI189" s="637"/>
      <c r="AJ189" s="637"/>
      <c r="AK189" s="637"/>
      <c r="AL189" s="637"/>
      <c r="AM189" s="637"/>
      <c r="AN189" s="638">
        <v>20</v>
      </c>
      <c r="AO189" s="638"/>
      <c r="AP189" s="638"/>
      <c r="AQ189" s="638"/>
      <c r="AR189" s="638"/>
      <c r="AS189" s="638"/>
      <c r="AT189" s="638"/>
      <c r="AU189" s="395">
        <f>AG189*AN189</f>
        <v>120</v>
      </c>
      <c r="AV189" s="396"/>
      <c r="AW189" s="396"/>
      <c r="AX189" s="396"/>
      <c r="AY189" s="396"/>
      <c r="AZ189" s="397"/>
    </row>
    <row r="190" spans="1:58" ht="14.25" customHeight="1">
      <c r="B190" s="5"/>
      <c r="C190" s="45"/>
      <c r="D190" s="490"/>
      <c r="E190" s="491"/>
      <c r="F190" s="491"/>
      <c r="G190" s="491"/>
      <c r="H190" s="491"/>
      <c r="I190" s="492"/>
      <c r="J190" s="624"/>
      <c r="K190" s="625"/>
      <c r="L190" s="625"/>
      <c r="M190" s="625"/>
      <c r="N190" s="625"/>
      <c r="O190" s="625"/>
      <c r="P190" s="625"/>
      <c r="Q190" s="625"/>
      <c r="R190" s="625"/>
      <c r="S190" s="625"/>
      <c r="T190" s="625"/>
      <c r="U190" s="625"/>
      <c r="V190" s="625"/>
      <c r="W190" s="625"/>
      <c r="X190" s="625"/>
      <c r="Y190" s="625"/>
      <c r="Z190" s="626"/>
      <c r="AA190" s="693"/>
      <c r="AB190" s="694"/>
      <c r="AC190" s="694"/>
      <c r="AD190" s="694"/>
      <c r="AE190" s="694"/>
      <c r="AF190" s="695"/>
      <c r="AG190" s="637"/>
      <c r="AH190" s="637"/>
      <c r="AI190" s="637"/>
      <c r="AJ190" s="637"/>
      <c r="AK190" s="637"/>
      <c r="AL190" s="637"/>
      <c r="AM190" s="637"/>
      <c r="AN190" s="638"/>
      <c r="AO190" s="638"/>
      <c r="AP190" s="638"/>
      <c r="AQ190" s="638"/>
      <c r="AR190" s="638"/>
      <c r="AS190" s="638"/>
      <c r="AT190" s="638"/>
      <c r="AU190" s="398"/>
      <c r="AV190" s="399"/>
      <c r="AW190" s="399"/>
      <c r="AX190" s="399"/>
      <c r="AY190" s="399"/>
      <c r="AZ190" s="400"/>
    </row>
    <row r="191" spans="1:58" ht="14.25" customHeight="1">
      <c r="B191" s="5"/>
      <c r="C191" s="45"/>
      <c r="D191" s="493"/>
      <c r="E191" s="494"/>
      <c r="F191" s="494"/>
      <c r="G191" s="494"/>
      <c r="H191" s="494"/>
      <c r="I191" s="495"/>
      <c r="J191" s="721" t="s">
        <v>166</v>
      </c>
      <c r="K191" s="722"/>
      <c r="L191" s="722"/>
      <c r="M191" s="722"/>
      <c r="N191" s="722"/>
      <c r="O191" s="722"/>
      <c r="P191" s="722"/>
      <c r="Q191" s="722"/>
      <c r="R191" s="722"/>
      <c r="S191" s="722"/>
      <c r="T191" s="722"/>
      <c r="U191" s="722"/>
      <c r="V191" s="722"/>
      <c r="W191" s="722"/>
      <c r="X191" s="722"/>
      <c r="Y191" s="722"/>
      <c r="Z191" s="723"/>
      <c r="AA191" s="696"/>
      <c r="AB191" s="697"/>
      <c r="AC191" s="697"/>
      <c r="AD191" s="697"/>
      <c r="AE191" s="697"/>
      <c r="AF191" s="698"/>
      <c r="AG191" s="637"/>
      <c r="AH191" s="637"/>
      <c r="AI191" s="637"/>
      <c r="AJ191" s="637"/>
      <c r="AK191" s="637"/>
      <c r="AL191" s="637"/>
      <c r="AM191" s="637"/>
      <c r="AN191" s="638"/>
      <c r="AO191" s="638"/>
      <c r="AP191" s="638"/>
      <c r="AQ191" s="638"/>
      <c r="AR191" s="638"/>
      <c r="AS191" s="638"/>
      <c r="AT191" s="638"/>
      <c r="AU191" s="398"/>
      <c r="AV191" s="399"/>
      <c r="AW191" s="399"/>
      <c r="AX191" s="399"/>
      <c r="AY191" s="399"/>
      <c r="AZ191" s="400"/>
    </row>
    <row r="192" spans="1:58" ht="14.25" customHeight="1">
      <c r="B192" s="5"/>
      <c r="C192" s="45"/>
      <c r="D192" s="507"/>
      <c r="E192" s="508"/>
      <c r="F192" s="508"/>
      <c r="G192" s="508"/>
      <c r="H192" s="508"/>
      <c r="I192" s="509"/>
      <c r="J192" s="621" t="s">
        <v>167</v>
      </c>
      <c r="K192" s="622"/>
      <c r="L192" s="622"/>
      <c r="M192" s="622"/>
      <c r="N192" s="622"/>
      <c r="O192" s="622"/>
      <c r="P192" s="622"/>
      <c r="Q192" s="622"/>
      <c r="R192" s="622"/>
      <c r="S192" s="622"/>
      <c r="T192" s="622"/>
      <c r="U192" s="622"/>
      <c r="V192" s="622"/>
      <c r="W192" s="622"/>
      <c r="X192" s="622"/>
      <c r="Y192" s="622"/>
      <c r="Z192" s="623"/>
      <c r="AA192" s="376" t="s">
        <v>99</v>
      </c>
      <c r="AB192" s="691"/>
      <c r="AC192" s="691"/>
      <c r="AD192" s="691"/>
      <c r="AE192" s="691"/>
      <c r="AF192" s="692"/>
      <c r="AG192" s="637">
        <v>6</v>
      </c>
      <c r="AH192" s="637"/>
      <c r="AI192" s="637"/>
      <c r="AJ192" s="637"/>
      <c r="AK192" s="637"/>
      <c r="AL192" s="637"/>
      <c r="AM192" s="637"/>
      <c r="AN192" s="638">
        <v>20</v>
      </c>
      <c r="AO192" s="638"/>
      <c r="AP192" s="638"/>
      <c r="AQ192" s="638"/>
      <c r="AR192" s="638"/>
      <c r="AS192" s="638"/>
      <c r="AT192" s="638"/>
      <c r="AU192" s="395">
        <f>AG192*AN192</f>
        <v>120</v>
      </c>
      <c r="AV192" s="396"/>
      <c r="AW192" s="396"/>
      <c r="AX192" s="396"/>
      <c r="AY192" s="396"/>
      <c r="AZ192" s="397"/>
    </row>
    <row r="193" spans="1:58" ht="14.25" customHeight="1">
      <c r="B193" s="5"/>
      <c r="C193" s="45"/>
      <c r="D193" s="490"/>
      <c r="E193" s="491"/>
      <c r="F193" s="491"/>
      <c r="G193" s="491"/>
      <c r="H193" s="491"/>
      <c r="I193" s="492"/>
      <c r="J193" s="624"/>
      <c r="K193" s="625"/>
      <c r="L193" s="625"/>
      <c r="M193" s="625"/>
      <c r="N193" s="625"/>
      <c r="O193" s="625"/>
      <c r="P193" s="625"/>
      <c r="Q193" s="625"/>
      <c r="R193" s="625"/>
      <c r="S193" s="625"/>
      <c r="T193" s="625"/>
      <c r="U193" s="625"/>
      <c r="V193" s="625"/>
      <c r="W193" s="625"/>
      <c r="X193" s="625"/>
      <c r="Y193" s="625"/>
      <c r="Z193" s="626"/>
      <c r="AA193" s="693"/>
      <c r="AB193" s="694"/>
      <c r="AC193" s="694"/>
      <c r="AD193" s="694"/>
      <c r="AE193" s="694"/>
      <c r="AF193" s="695"/>
      <c r="AG193" s="637"/>
      <c r="AH193" s="637"/>
      <c r="AI193" s="637"/>
      <c r="AJ193" s="637"/>
      <c r="AK193" s="637"/>
      <c r="AL193" s="637"/>
      <c r="AM193" s="637"/>
      <c r="AN193" s="638"/>
      <c r="AO193" s="638"/>
      <c r="AP193" s="638"/>
      <c r="AQ193" s="638"/>
      <c r="AR193" s="638"/>
      <c r="AS193" s="638"/>
      <c r="AT193" s="638"/>
      <c r="AU193" s="398"/>
      <c r="AV193" s="399"/>
      <c r="AW193" s="399"/>
      <c r="AX193" s="399"/>
      <c r="AY193" s="399"/>
      <c r="AZ193" s="400"/>
    </row>
    <row r="194" spans="1:58" ht="14.25" customHeight="1">
      <c r="B194" s="5"/>
      <c r="C194" s="45"/>
      <c r="D194" s="493"/>
      <c r="E194" s="494"/>
      <c r="F194" s="494"/>
      <c r="G194" s="494"/>
      <c r="H194" s="494"/>
      <c r="I194" s="495"/>
      <c r="J194" s="721" t="s">
        <v>168</v>
      </c>
      <c r="K194" s="722"/>
      <c r="L194" s="722"/>
      <c r="M194" s="722"/>
      <c r="N194" s="722"/>
      <c r="O194" s="722"/>
      <c r="P194" s="722"/>
      <c r="Q194" s="722"/>
      <c r="R194" s="722"/>
      <c r="S194" s="722"/>
      <c r="T194" s="722"/>
      <c r="U194" s="722"/>
      <c r="V194" s="722"/>
      <c r="W194" s="722"/>
      <c r="X194" s="722"/>
      <c r="Y194" s="722"/>
      <c r="Z194" s="723"/>
      <c r="AA194" s="696"/>
      <c r="AB194" s="697"/>
      <c r="AC194" s="697"/>
      <c r="AD194" s="697"/>
      <c r="AE194" s="697"/>
      <c r="AF194" s="698"/>
      <c r="AG194" s="637"/>
      <c r="AH194" s="637"/>
      <c r="AI194" s="637"/>
      <c r="AJ194" s="637"/>
      <c r="AK194" s="637"/>
      <c r="AL194" s="637"/>
      <c r="AM194" s="637"/>
      <c r="AN194" s="638"/>
      <c r="AO194" s="638"/>
      <c r="AP194" s="638"/>
      <c r="AQ194" s="638"/>
      <c r="AR194" s="638"/>
      <c r="AS194" s="638"/>
      <c r="AT194" s="638"/>
      <c r="AU194" s="398"/>
      <c r="AV194" s="399"/>
      <c r="AW194" s="399"/>
      <c r="AX194" s="399"/>
      <c r="AY194" s="399"/>
      <c r="AZ194" s="400"/>
    </row>
    <row r="195" spans="1:58" ht="14.25" customHeight="1">
      <c r="D195" s="507"/>
      <c r="E195" s="508"/>
      <c r="F195" s="508"/>
      <c r="G195" s="508"/>
      <c r="H195" s="508"/>
      <c r="I195" s="509"/>
      <c r="J195" s="621" t="s">
        <v>165</v>
      </c>
      <c r="K195" s="622"/>
      <c r="L195" s="622"/>
      <c r="M195" s="622"/>
      <c r="N195" s="622"/>
      <c r="O195" s="622"/>
      <c r="P195" s="622"/>
      <c r="Q195" s="622"/>
      <c r="R195" s="622"/>
      <c r="S195" s="622"/>
      <c r="T195" s="622"/>
      <c r="U195" s="622"/>
      <c r="V195" s="622"/>
      <c r="W195" s="622"/>
      <c r="X195" s="622"/>
      <c r="Y195" s="622"/>
      <c r="Z195" s="623"/>
      <c r="AA195" s="376" t="s">
        <v>99</v>
      </c>
      <c r="AB195" s="691"/>
      <c r="AC195" s="691"/>
      <c r="AD195" s="691"/>
      <c r="AE195" s="691"/>
      <c r="AF195" s="692"/>
      <c r="AG195" s="637">
        <v>6</v>
      </c>
      <c r="AH195" s="637"/>
      <c r="AI195" s="637"/>
      <c r="AJ195" s="637"/>
      <c r="AK195" s="637"/>
      <c r="AL195" s="637"/>
      <c r="AM195" s="637"/>
      <c r="AN195" s="638">
        <v>20</v>
      </c>
      <c r="AO195" s="638"/>
      <c r="AP195" s="638"/>
      <c r="AQ195" s="638"/>
      <c r="AR195" s="638"/>
      <c r="AS195" s="638"/>
      <c r="AT195" s="638"/>
      <c r="AU195" s="395">
        <f>AG195*AN195</f>
        <v>120</v>
      </c>
      <c r="AV195" s="396"/>
      <c r="AW195" s="396"/>
      <c r="AX195" s="396"/>
      <c r="AY195" s="396"/>
      <c r="AZ195" s="397"/>
    </row>
    <row r="196" spans="1:58" ht="14.25" customHeight="1">
      <c r="D196" s="490"/>
      <c r="E196" s="491"/>
      <c r="F196" s="491"/>
      <c r="G196" s="491"/>
      <c r="H196" s="491"/>
      <c r="I196" s="492"/>
      <c r="J196" s="624"/>
      <c r="K196" s="625"/>
      <c r="L196" s="625"/>
      <c r="M196" s="625"/>
      <c r="N196" s="625"/>
      <c r="O196" s="625"/>
      <c r="P196" s="625"/>
      <c r="Q196" s="625"/>
      <c r="R196" s="625"/>
      <c r="S196" s="625"/>
      <c r="T196" s="625"/>
      <c r="U196" s="625"/>
      <c r="V196" s="625"/>
      <c r="W196" s="625"/>
      <c r="X196" s="625"/>
      <c r="Y196" s="625"/>
      <c r="Z196" s="626"/>
      <c r="AA196" s="693"/>
      <c r="AB196" s="694"/>
      <c r="AC196" s="694"/>
      <c r="AD196" s="694"/>
      <c r="AE196" s="694"/>
      <c r="AF196" s="695"/>
      <c r="AG196" s="637"/>
      <c r="AH196" s="637"/>
      <c r="AI196" s="637"/>
      <c r="AJ196" s="637"/>
      <c r="AK196" s="637"/>
      <c r="AL196" s="637"/>
      <c r="AM196" s="637"/>
      <c r="AN196" s="638"/>
      <c r="AO196" s="638"/>
      <c r="AP196" s="638"/>
      <c r="AQ196" s="638"/>
      <c r="AR196" s="638"/>
      <c r="AS196" s="638"/>
      <c r="AT196" s="638"/>
      <c r="AU196" s="398"/>
      <c r="AV196" s="399"/>
      <c r="AW196" s="399"/>
      <c r="AX196" s="399"/>
      <c r="AY196" s="399"/>
      <c r="AZ196" s="400"/>
    </row>
    <row r="197" spans="1:58" ht="14.25" customHeight="1">
      <c r="D197" s="493"/>
      <c r="E197" s="494"/>
      <c r="F197" s="494"/>
      <c r="G197" s="494"/>
      <c r="H197" s="494"/>
      <c r="I197" s="495"/>
      <c r="J197" s="721" t="s">
        <v>166</v>
      </c>
      <c r="K197" s="722"/>
      <c r="L197" s="722"/>
      <c r="M197" s="722"/>
      <c r="N197" s="722"/>
      <c r="O197" s="722"/>
      <c r="P197" s="722"/>
      <c r="Q197" s="722"/>
      <c r="R197" s="722"/>
      <c r="S197" s="722"/>
      <c r="T197" s="722"/>
      <c r="U197" s="722"/>
      <c r="V197" s="722"/>
      <c r="W197" s="722"/>
      <c r="X197" s="722"/>
      <c r="Y197" s="722"/>
      <c r="Z197" s="723"/>
      <c r="AA197" s="696"/>
      <c r="AB197" s="697"/>
      <c r="AC197" s="697"/>
      <c r="AD197" s="697"/>
      <c r="AE197" s="697"/>
      <c r="AF197" s="698"/>
      <c r="AG197" s="637"/>
      <c r="AH197" s="637"/>
      <c r="AI197" s="637"/>
      <c r="AJ197" s="637"/>
      <c r="AK197" s="637"/>
      <c r="AL197" s="637"/>
      <c r="AM197" s="637"/>
      <c r="AN197" s="638"/>
      <c r="AO197" s="638"/>
      <c r="AP197" s="638"/>
      <c r="AQ197" s="638"/>
      <c r="AR197" s="638"/>
      <c r="AS197" s="638"/>
      <c r="AT197" s="638"/>
      <c r="AU197" s="398"/>
      <c r="AV197" s="399"/>
      <c r="AW197" s="399"/>
      <c r="AX197" s="399"/>
      <c r="AY197" s="399"/>
      <c r="AZ197" s="400"/>
    </row>
    <row r="198" spans="1:58" ht="14.25" customHeight="1">
      <c r="D198" s="507"/>
      <c r="E198" s="508"/>
      <c r="F198" s="508"/>
      <c r="G198" s="508"/>
      <c r="H198" s="508"/>
      <c r="I198" s="509"/>
      <c r="J198" s="222"/>
      <c r="K198" s="223"/>
      <c r="L198" s="223"/>
      <c r="M198" s="223"/>
      <c r="N198" s="223"/>
      <c r="O198" s="223"/>
      <c r="P198" s="223"/>
      <c r="Q198" s="223"/>
      <c r="R198" s="223"/>
      <c r="S198" s="223"/>
      <c r="T198" s="223"/>
      <c r="U198" s="223"/>
      <c r="V198" s="223"/>
      <c r="W198" s="223"/>
      <c r="X198" s="223"/>
      <c r="Y198" s="223"/>
      <c r="Z198" s="510"/>
      <c r="AA198" s="645"/>
      <c r="AB198" s="646"/>
      <c r="AC198" s="646"/>
      <c r="AD198" s="646"/>
      <c r="AE198" s="646"/>
      <c r="AF198" s="647"/>
      <c r="AG198" s="637"/>
      <c r="AH198" s="637"/>
      <c r="AI198" s="637"/>
      <c r="AJ198" s="637"/>
      <c r="AK198" s="637"/>
      <c r="AL198" s="637"/>
      <c r="AM198" s="637"/>
      <c r="AN198" s="638"/>
      <c r="AO198" s="638"/>
      <c r="AP198" s="638"/>
      <c r="AQ198" s="638"/>
      <c r="AR198" s="638"/>
      <c r="AS198" s="638"/>
      <c r="AT198" s="638"/>
      <c r="AU198" s="395">
        <f>AG198*AN198</f>
        <v>0</v>
      </c>
      <c r="AV198" s="396"/>
      <c r="AW198" s="396"/>
      <c r="AX198" s="396"/>
      <c r="AY198" s="396"/>
      <c r="AZ198" s="397"/>
    </row>
    <row r="199" spans="1:58" ht="14.25" customHeight="1">
      <c r="D199" s="490"/>
      <c r="E199" s="491"/>
      <c r="F199" s="491"/>
      <c r="G199" s="491"/>
      <c r="H199" s="491"/>
      <c r="I199" s="492"/>
      <c r="J199" s="511"/>
      <c r="K199" s="512"/>
      <c r="L199" s="512"/>
      <c r="M199" s="512"/>
      <c r="N199" s="512"/>
      <c r="O199" s="512"/>
      <c r="P199" s="512"/>
      <c r="Q199" s="512"/>
      <c r="R199" s="512"/>
      <c r="S199" s="512"/>
      <c r="T199" s="512"/>
      <c r="U199" s="512"/>
      <c r="V199" s="512"/>
      <c r="W199" s="512"/>
      <c r="X199" s="512"/>
      <c r="Y199" s="512"/>
      <c r="Z199" s="513"/>
      <c r="AA199" s="648"/>
      <c r="AB199" s="649"/>
      <c r="AC199" s="649"/>
      <c r="AD199" s="649"/>
      <c r="AE199" s="649"/>
      <c r="AF199" s="650"/>
      <c r="AG199" s="637"/>
      <c r="AH199" s="637"/>
      <c r="AI199" s="637"/>
      <c r="AJ199" s="637"/>
      <c r="AK199" s="637"/>
      <c r="AL199" s="637"/>
      <c r="AM199" s="637"/>
      <c r="AN199" s="638"/>
      <c r="AO199" s="638"/>
      <c r="AP199" s="638"/>
      <c r="AQ199" s="638"/>
      <c r="AR199" s="638"/>
      <c r="AS199" s="638"/>
      <c r="AT199" s="638"/>
      <c r="AU199" s="398"/>
      <c r="AV199" s="399"/>
      <c r="AW199" s="399"/>
      <c r="AX199" s="399"/>
      <c r="AY199" s="399"/>
      <c r="AZ199" s="400"/>
    </row>
    <row r="200" spans="1:58" ht="14.25" customHeight="1">
      <c r="D200" s="493"/>
      <c r="E200" s="494"/>
      <c r="F200" s="494"/>
      <c r="G200" s="494"/>
      <c r="H200" s="494"/>
      <c r="I200" s="495"/>
      <c r="J200" s="551" t="s">
        <v>168</v>
      </c>
      <c r="K200" s="552"/>
      <c r="L200" s="552"/>
      <c r="M200" s="552"/>
      <c r="N200" s="552"/>
      <c r="O200" s="552"/>
      <c r="P200" s="552"/>
      <c r="Q200" s="552"/>
      <c r="R200" s="552"/>
      <c r="S200" s="552"/>
      <c r="T200" s="552"/>
      <c r="U200" s="552"/>
      <c r="V200" s="552"/>
      <c r="W200" s="552"/>
      <c r="X200" s="552"/>
      <c r="Y200" s="552"/>
      <c r="Z200" s="553"/>
      <c r="AA200" s="651"/>
      <c r="AB200" s="652"/>
      <c r="AC200" s="652"/>
      <c r="AD200" s="652"/>
      <c r="AE200" s="652"/>
      <c r="AF200" s="653"/>
      <c r="AG200" s="637"/>
      <c r="AH200" s="637"/>
      <c r="AI200" s="637"/>
      <c r="AJ200" s="637"/>
      <c r="AK200" s="637"/>
      <c r="AL200" s="637"/>
      <c r="AM200" s="637"/>
      <c r="AN200" s="638"/>
      <c r="AO200" s="638"/>
      <c r="AP200" s="638"/>
      <c r="AQ200" s="638"/>
      <c r="AR200" s="638"/>
      <c r="AS200" s="638"/>
      <c r="AT200" s="638"/>
      <c r="AU200" s="398"/>
      <c r="AV200" s="399"/>
      <c r="AW200" s="399"/>
      <c r="AX200" s="399"/>
      <c r="AY200" s="399"/>
      <c r="AZ200" s="400"/>
    </row>
    <row r="201" spans="1:58" ht="14.25" customHeight="1">
      <c r="D201" s="507"/>
      <c r="E201" s="508"/>
      <c r="F201" s="508"/>
      <c r="G201" s="508"/>
      <c r="H201" s="508"/>
      <c r="I201" s="509"/>
      <c r="J201" s="222"/>
      <c r="K201" s="223"/>
      <c r="L201" s="223"/>
      <c r="M201" s="223"/>
      <c r="N201" s="223"/>
      <c r="O201" s="223"/>
      <c r="P201" s="223"/>
      <c r="Q201" s="223"/>
      <c r="R201" s="223"/>
      <c r="S201" s="223"/>
      <c r="T201" s="223"/>
      <c r="U201" s="223"/>
      <c r="V201" s="223"/>
      <c r="W201" s="223"/>
      <c r="X201" s="223"/>
      <c r="Y201" s="223"/>
      <c r="Z201" s="510"/>
      <c r="AA201" s="645"/>
      <c r="AB201" s="646"/>
      <c r="AC201" s="646"/>
      <c r="AD201" s="646"/>
      <c r="AE201" s="646"/>
      <c r="AF201" s="647"/>
      <c r="AG201" s="637"/>
      <c r="AH201" s="637"/>
      <c r="AI201" s="637"/>
      <c r="AJ201" s="637"/>
      <c r="AK201" s="637"/>
      <c r="AL201" s="637"/>
      <c r="AM201" s="637"/>
      <c r="AN201" s="638"/>
      <c r="AO201" s="638"/>
      <c r="AP201" s="638"/>
      <c r="AQ201" s="638"/>
      <c r="AR201" s="638"/>
      <c r="AS201" s="638"/>
      <c r="AT201" s="638"/>
      <c r="AU201" s="395">
        <f>AG201*AN201</f>
        <v>0</v>
      </c>
      <c r="AV201" s="396"/>
      <c r="AW201" s="396"/>
      <c r="AX201" s="396"/>
      <c r="AY201" s="396"/>
      <c r="AZ201" s="397"/>
    </row>
    <row r="202" spans="1:58" ht="14.25" customHeight="1">
      <c r="D202" s="490"/>
      <c r="E202" s="491"/>
      <c r="F202" s="491"/>
      <c r="G202" s="491"/>
      <c r="H202" s="491"/>
      <c r="I202" s="492"/>
      <c r="J202" s="511"/>
      <c r="K202" s="512"/>
      <c r="L202" s="512"/>
      <c r="M202" s="512"/>
      <c r="N202" s="512"/>
      <c r="O202" s="512"/>
      <c r="P202" s="512"/>
      <c r="Q202" s="512"/>
      <c r="R202" s="512"/>
      <c r="S202" s="512"/>
      <c r="T202" s="512"/>
      <c r="U202" s="512"/>
      <c r="V202" s="512"/>
      <c r="W202" s="512"/>
      <c r="X202" s="512"/>
      <c r="Y202" s="512"/>
      <c r="Z202" s="513"/>
      <c r="AA202" s="648"/>
      <c r="AB202" s="649"/>
      <c r="AC202" s="649"/>
      <c r="AD202" s="649"/>
      <c r="AE202" s="649"/>
      <c r="AF202" s="650"/>
      <c r="AG202" s="637"/>
      <c r="AH202" s="637"/>
      <c r="AI202" s="637"/>
      <c r="AJ202" s="637"/>
      <c r="AK202" s="637"/>
      <c r="AL202" s="637"/>
      <c r="AM202" s="637"/>
      <c r="AN202" s="638"/>
      <c r="AO202" s="638"/>
      <c r="AP202" s="638"/>
      <c r="AQ202" s="638"/>
      <c r="AR202" s="638"/>
      <c r="AS202" s="638"/>
      <c r="AT202" s="638"/>
      <c r="AU202" s="398"/>
      <c r="AV202" s="399"/>
      <c r="AW202" s="399"/>
      <c r="AX202" s="399"/>
      <c r="AY202" s="399"/>
      <c r="AZ202" s="400"/>
    </row>
    <row r="203" spans="1:58" ht="14.25" customHeight="1">
      <c r="D203" s="493"/>
      <c r="E203" s="494"/>
      <c r="F203" s="494"/>
      <c r="G203" s="494"/>
      <c r="H203" s="494"/>
      <c r="I203" s="495"/>
      <c r="J203" s="551" t="s">
        <v>169</v>
      </c>
      <c r="K203" s="552"/>
      <c r="L203" s="552"/>
      <c r="M203" s="552"/>
      <c r="N203" s="552"/>
      <c r="O203" s="552"/>
      <c r="P203" s="552"/>
      <c r="Q203" s="552"/>
      <c r="R203" s="552"/>
      <c r="S203" s="552"/>
      <c r="T203" s="552"/>
      <c r="U203" s="552"/>
      <c r="V203" s="552"/>
      <c r="W203" s="552"/>
      <c r="X203" s="552"/>
      <c r="Y203" s="552"/>
      <c r="Z203" s="553"/>
      <c r="AA203" s="651"/>
      <c r="AB203" s="652"/>
      <c r="AC203" s="652"/>
      <c r="AD203" s="652"/>
      <c r="AE203" s="652"/>
      <c r="AF203" s="653"/>
      <c r="AG203" s="637"/>
      <c r="AH203" s="637"/>
      <c r="AI203" s="637"/>
      <c r="AJ203" s="637"/>
      <c r="AK203" s="637"/>
      <c r="AL203" s="637"/>
      <c r="AM203" s="637"/>
      <c r="AN203" s="638"/>
      <c r="AO203" s="638"/>
      <c r="AP203" s="638"/>
      <c r="AQ203" s="638"/>
      <c r="AR203" s="638"/>
      <c r="AS203" s="638"/>
      <c r="AT203" s="638"/>
      <c r="AU203" s="398"/>
      <c r="AV203" s="399"/>
      <c r="AW203" s="399"/>
      <c r="AX203" s="399"/>
      <c r="AY203" s="399"/>
      <c r="AZ203" s="400"/>
      <c r="BA203" s="5"/>
      <c r="BB203" s="5"/>
      <c r="BC203" s="5"/>
      <c r="BD203" s="5"/>
      <c r="BE203" s="5"/>
      <c r="BF203" s="5"/>
    </row>
    <row r="204" spans="1:58" ht="42.75" customHeight="1">
      <c r="D204" s="659" t="s">
        <v>170</v>
      </c>
      <c r="E204" s="659"/>
      <c r="F204" s="659"/>
      <c r="G204" s="659"/>
      <c r="H204" s="659"/>
      <c r="I204" s="659"/>
      <c r="J204" s="659"/>
      <c r="K204" s="659"/>
      <c r="L204" s="659"/>
      <c r="M204" s="659"/>
      <c r="N204" s="659"/>
      <c r="O204" s="659"/>
      <c r="P204" s="659"/>
      <c r="Q204" s="659"/>
      <c r="R204" s="659"/>
      <c r="S204" s="659"/>
      <c r="T204" s="659"/>
      <c r="U204" s="659"/>
      <c r="V204" s="659"/>
      <c r="W204" s="659"/>
      <c r="X204" s="659"/>
      <c r="Y204" s="659"/>
      <c r="Z204" s="660"/>
      <c r="AA204" s="661" t="s">
        <v>171</v>
      </c>
      <c r="AB204" s="662"/>
      <c r="AC204" s="662"/>
      <c r="AD204" s="662"/>
      <c r="AE204" s="662"/>
      <c r="AF204" s="655"/>
      <c r="AG204" s="663">
        <v>3</v>
      </c>
      <c r="AH204" s="664"/>
      <c r="AI204" s="664"/>
      <c r="AJ204" s="664"/>
      <c r="AK204" s="665"/>
      <c r="AL204" s="666" t="s">
        <v>27</v>
      </c>
      <c r="AM204" s="96"/>
      <c r="AN204" s="667" t="s">
        <v>172</v>
      </c>
      <c r="AO204" s="668"/>
      <c r="AP204" s="668"/>
      <c r="AQ204" s="668"/>
      <c r="AR204" s="668"/>
      <c r="AS204" s="668"/>
      <c r="AT204" s="668"/>
      <c r="AU204" s="663">
        <v>2</v>
      </c>
      <c r="AV204" s="664"/>
      <c r="AW204" s="664"/>
      <c r="AX204" s="665"/>
      <c r="AY204" s="654" t="s">
        <v>27</v>
      </c>
      <c r="AZ204" s="655"/>
      <c r="BA204" s="49"/>
      <c r="BB204" s="49"/>
      <c r="BC204" s="49"/>
      <c r="BD204" s="233"/>
      <c r="BE204" s="233"/>
      <c r="BF204" s="5"/>
    </row>
    <row r="205" spans="1:58" ht="18" customHeight="1">
      <c r="D205" s="656" t="s">
        <v>173</v>
      </c>
      <c r="E205" s="656"/>
      <c r="F205" s="656"/>
      <c r="G205" s="656"/>
      <c r="H205" s="656"/>
      <c r="I205" s="656"/>
      <c r="J205" s="656"/>
      <c r="K205" s="656"/>
      <c r="L205" s="656"/>
      <c r="M205" s="656"/>
      <c r="N205" s="656"/>
      <c r="O205" s="656"/>
      <c r="P205" s="656"/>
      <c r="Q205" s="656"/>
      <c r="R205" s="656"/>
      <c r="S205" s="656"/>
      <c r="T205" s="656"/>
      <c r="U205" s="656"/>
      <c r="V205" s="656"/>
      <c r="W205" s="656"/>
      <c r="X205" s="656"/>
      <c r="Y205" s="656"/>
      <c r="Z205" s="656"/>
      <c r="AA205" s="656"/>
      <c r="AB205" s="656"/>
      <c r="AC205" s="656"/>
      <c r="AD205" s="656"/>
      <c r="AE205" s="656"/>
      <c r="AF205" s="656"/>
      <c r="AG205" s="656"/>
      <c r="AH205" s="656"/>
      <c r="AI205" s="656"/>
      <c r="AJ205" s="656"/>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c r="BE205" s="656"/>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10"/>
      <c r="AM206" s="10"/>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174</v>
      </c>
    </row>
    <row r="208" spans="1:58" ht="15" customHeight="1">
      <c r="B208" s="2" t="s">
        <v>175</v>
      </c>
    </row>
    <row r="209" spans="1:58" ht="15" customHeight="1">
      <c r="B209" s="5"/>
      <c r="C209" s="45"/>
      <c r="D209" s="554" t="s">
        <v>92</v>
      </c>
      <c r="E209" s="97"/>
      <c r="F209" s="97"/>
      <c r="G209" s="97"/>
      <c r="H209" s="97"/>
      <c r="I209" s="97"/>
      <c r="J209" s="97"/>
      <c r="K209" s="97"/>
      <c r="L209" s="97"/>
      <c r="M209" s="98" t="s">
        <v>93</v>
      </c>
      <c r="N209" s="99"/>
      <c r="O209" s="99"/>
      <c r="P209" s="99"/>
      <c r="Q209" s="99"/>
      <c r="R209" s="99"/>
      <c r="S209" s="99"/>
      <c r="T209" s="99"/>
      <c r="U209" s="99"/>
      <c r="V209" s="99"/>
      <c r="W209" s="99"/>
      <c r="X209" s="99"/>
      <c r="Y209" s="99"/>
      <c r="Z209" s="100"/>
      <c r="AA209" s="416" t="s">
        <v>136</v>
      </c>
      <c r="AB209" s="417"/>
      <c r="AC209" s="417"/>
      <c r="AD209" s="417"/>
      <c r="AE209" s="417"/>
      <c r="AF209" s="418"/>
      <c r="AG209" s="639" t="s">
        <v>137</v>
      </c>
      <c r="AH209" s="232"/>
      <c r="AI209" s="232"/>
      <c r="AJ209" s="232"/>
      <c r="AK209" s="232"/>
      <c r="AL209" s="232"/>
      <c r="AM209" s="227"/>
      <c r="AN209" s="611" t="s">
        <v>147</v>
      </c>
      <c r="AO209" s="611"/>
      <c r="AP209" s="611"/>
      <c r="AQ209" s="611"/>
      <c r="AR209" s="611"/>
      <c r="AS209" s="611"/>
      <c r="AT209" s="611"/>
      <c r="AU209" s="612" t="s">
        <v>176</v>
      </c>
      <c r="AV209" s="612"/>
      <c r="AW209" s="612"/>
      <c r="AX209" s="612"/>
      <c r="AY209" s="612"/>
      <c r="AZ209" s="612"/>
      <c r="BA209" s="65"/>
      <c r="BB209" s="65"/>
      <c r="BC209" s="65"/>
      <c r="BD209" s="65"/>
      <c r="BE209" s="65"/>
    </row>
    <row r="210" spans="1:58" ht="15" customHeight="1">
      <c r="B210" s="5"/>
      <c r="C210" s="45"/>
      <c r="D210" s="97"/>
      <c r="E210" s="97"/>
      <c r="F210" s="97"/>
      <c r="G210" s="97"/>
      <c r="H210" s="97"/>
      <c r="I210" s="97"/>
      <c r="J210" s="97"/>
      <c r="K210" s="97"/>
      <c r="L210" s="97"/>
      <c r="M210" s="162"/>
      <c r="N210" s="163"/>
      <c r="O210" s="163"/>
      <c r="P210" s="163"/>
      <c r="Q210" s="163"/>
      <c r="R210" s="163"/>
      <c r="S210" s="163"/>
      <c r="T210" s="163"/>
      <c r="U210" s="163"/>
      <c r="V210" s="163"/>
      <c r="W210" s="163"/>
      <c r="X210" s="163"/>
      <c r="Y210" s="163"/>
      <c r="Z210" s="242"/>
      <c r="AA210" s="419"/>
      <c r="AB210" s="420"/>
      <c r="AC210" s="420"/>
      <c r="AD210" s="420"/>
      <c r="AE210" s="420"/>
      <c r="AF210" s="421"/>
      <c r="AG210" s="228"/>
      <c r="AH210" s="233"/>
      <c r="AI210" s="233"/>
      <c r="AJ210" s="233"/>
      <c r="AK210" s="233"/>
      <c r="AL210" s="233"/>
      <c r="AM210" s="229"/>
      <c r="AN210" s="611"/>
      <c r="AO210" s="611"/>
      <c r="AP210" s="611"/>
      <c r="AQ210" s="611"/>
      <c r="AR210" s="611"/>
      <c r="AS210" s="611"/>
      <c r="AT210" s="611"/>
      <c r="AU210" s="612"/>
      <c r="AV210" s="612"/>
      <c r="AW210" s="612"/>
      <c r="AX210" s="612"/>
      <c r="AY210" s="612"/>
      <c r="AZ210" s="612"/>
      <c r="BA210" s="66"/>
      <c r="BB210" s="66"/>
      <c r="BC210" s="66"/>
      <c r="BD210" s="66"/>
      <c r="BE210" s="65"/>
    </row>
    <row r="211" spans="1:58" ht="15" customHeight="1">
      <c r="B211" s="5"/>
      <c r="C211" s="45"/>
      <c r="D211" s="97"/>
      <c r="E211" s="97"/>
      <c r="F211" s="97"/>
      <c r="G211" s="97"/>
      <c r="H211" s="97"/>
      <c r="I211" s="97"/>
      <c r="J211" s="97"/>
      <c r="K211" s="97"/>
      <c r="L211" s="97"/>
      <c r="M211" s="101"/>
      <c r="N211" s="102"/>
      <c r="O211" s="102"/>
      <c r="P211" s="102"/>
      <c r="Q211" s="102"/>
      <c r="R211" s="102"/>
      <c r="S211" s="102"/>
      <c r="T211" s="102"/>
      <c r="U211" s="102"/>
      <c r="V211" s="102"/>
      <c r="W211" s="102"/>
      <c r="X211" s="102"/>
      <c r="Y211" s="102"/>
      <c r="Z211" s="103"/>
      <c r="AA211" s="422"/>
      <c r="AB211" s="423"/>
      <c r="AC211" s="423"/>
      <c r="AD211" s="423"/>
      <c r="AE211" s="423"/>
      <c r="AF211" s="424"/>
      <c r="AG211" s="349"/>
      <c r="AH211" s="640"/>
      <c r="AI211" s="640"/>
      <c r="AJ211" s="640"/>
      <c r="AK211" s="640"/>
      <c r="AL211" s="640"/>
      <c r="AM211" s="641"/>
      <c r="AN211" s="611"/>
      <c r="AO211" s="611"/>
      <c r="AP211" s="611"/>
      <c r="AQ211" s="611"/>
      <c r="AR211" s="611"/>
      <c r="AS211" s="611"/>
      <c r="AT211" s="611"/>
      <c r="AU211" s="612"/>
      <c r="AV211" s="612"/>
      <c r="AW211" s="612"/>
      <c r="AX211" s="612"/>
      <c r="AY211" s="612"/>
      <c r="AZ211" s="612"/>
      <c r="BA211" s="657"/>
      <c r="BB211" s="658"/>
      <c r="BC211" s="658"/>
      <c r="BD211" s="658"/>
      <c r="BE211" s="658"/>
      <c r="BF211" s="658"/>
    </row>
    <row r="212" spans="1:58" ht="15" customHeight="1">
      <c r="B212" s="5"/>
      <c r="C212" s="45"/>
      <c r="D212" s="541"/>
      <c r="E212" s="542"/>
      <c r="F212" s="542"/>
      <c r="G212" s="542"/>
      <c r="H212" s="542"/>
      <c r="I212" s="542"/>
      <c r="J212" s="542"/>
      <c r="K212" s="542"/>
      <c r="L212" s="543"/>
      <c r="M212" s="222" t="s">
        <v>177</v>
      </c>
      <c r="N212" s="223"/>
      <c r="O212" s="223"/>
      <c r="P212" s="223"/>
      <c r="Q212" s="223"/>
      <c r="R212" s="223"/>
      <c r="S212" s="223"/>
      <c r="T212" s="223"/>
      <c r="U212" s="223"/>
      <c r="V212" s="223"/>
      <c r="W212" s="223"/>
      <c r="X212" s="223"/>
      <c r="Y212" s="223"/>
      <c r="Z212" s="510"/>
      <c r="AA212" s="645" t="s">
        <v>133</v>
      </c>
      <c r="AB212" s="646"/>
      <c r="AC212" s="646"/>
      <c r="AD212" s="646"/>
      <c r="AE212" s="646"/>
      <c r="AF212" s="647"/>
      <c r="AG212" s="627">
        <v>6</v>
      </c>
      <c r="AH212" s="628"/>
      <c r="AI212" s="628"/>
      <c r="AJ212" s="628"/>
      <c r="AK212" s="628"/>
      <c r="AL212" s="628"/>
      <c r="AM212" s="629"/>
      <c r="AN212" s="673">
        <v>20</v>
      </c>
      <c r="AO212" s="674"/>
      <c r="AP212" s="674"/>
      <c r="AQ212" s="674"/>
      <c r="AR212" s="674"/>
      <c r="AS212" s="674"/>
      <c r="AT212" s="675"/>
      <c r="AU212" s="395">
        <f>AN212*AG212</f>
        <v>120</v>
      </c>
      <c r="AV212" s="396"/>
      <c r="AW212" s="396"/>
      <c r="AX212" s="396"/>
      <c r="AY212" s="396"/>
      <c r="AZ212" s="397"/>
      <c r="BA212" s="657"/>
      <c r="BB212" s="658"/>
      <c r="BC212" s="658"/>
      <c r="BD212" s="658"/>
      <c r="BE212" s="658"/>
      <c r="BF212" s="658"/>
    </row>
    <row r="213" spans="1:58" ht="15" customHeight="1">
      <c r="B213" s="5"/>
      <c r="C213" s="45"/>
      <c r="D213" s="67"/>
      <c r="E213" s="68"/>
      <c r="F213" s="68"/>
      <c r="G213" s="68"/>
      <c r="H213" s="68"/>
      <c r="I213" s="68"/>
      <c r="J213" s="68"/>
      <c r="K213" s="68"/>
      <c r="L213" s="69"/>
      <c r="M213" s="669"/>
      <c r="N213" s="670"/>
      <c r="O213" s="670"/>
      <c r="P213" s="670"/>
      <c r="Q213" s="670"/>
      <c r="R213" s="670"/>
      <c r="S213" s="670"/>
      <c r="T213" s="670"/>
      <c r="U213" s="670"/>
      <c r="V213" s="670"/>
      <c r="W213" s="670"/>
      <c r="X213" s="670"/>
      <c r="Y213" s="670"/>
      <c r="Z213" s="671"/>
      <c r="AA213" s="672"/>
      <c r="AB213" s="649"/>
      <c r="AC213" s="649"/>
      <c r="AD213" s="649"/>
      <c r="AE213" s="649"/>
      <c r="AF213" s="650"/>
      <c r="AG213" s="630"/>
      <c r="AH213" s="631"/>
      <c r="AI213" s="631"/>
      <c r="AJ213" s="631"/>
      <c r="AK213" s="631"/>
      <c r="AL213" s="631"/>
      <c r="AM213" s="632"/>
      <c r="AN213" s="676"/>
      <c r="AO213" s="677"/>
      <c r="AP213" s="677"/>
      <c r="AQ213" s="677"/>
      <c r="AR213" s="677"/>
      <c r="AS213" s="677"/>
      <c r="AT213" s="678"/>
      <c r="AU213" s="398"/>
      <c r="AV213" s="399"/>
      <c r="AW213" s="399"/>
      <c r="AX213" s="399"/>
      <c r="AY213" s="399"/>
      <c r="AZ213" s="400"/>
      <c r="BA213" s="657"/>
      <c r="BB213" s="658"/>
      <c r="BC213" s="658"/>
      <c r="BD213" s="658"/>
      <c r="BE213" s="658"/>
      <c r="BF213" s="658"/>
    </row>
    <row r="214" spans="1:58" ht="15" customHeight="1">
      <c r="B214" s="5"/>
      <c r="C214" s="45"/>
      <c r="D214" s="544"/>
      <c r="E214" s="545"/>
      <c r="F214" s="545"/>
      <c r="G214" s="545"/>
      <c r="H214" s="545"/>
      <c r="I214" s="545"/>
      <c r="J214" s="545"/>
      <c r="K214" s="545"/>
      <c r="L214" s="546"/>
      <c r="M214" s="511"/>
      <c r="N214" s="512"/>
      <c r="O214" s="512"/>
      <c r="P214" s="512"/>
      <c r="Q214" s="512"/>
      <c r="R214" s="512"/>
      <c r="S214" s="512"/>
      <c r="T214" s="512"/>
      <c r="U214" s="512"/>
      <c r="V214" s="512"/>
      <c r="W214" s="512"/>
      <c r="X214" s="512"/>
      <c r="Y214" s="512"/>
      <c r="Z214" s="513"/>
      <c r="AA214" s="648"/>
      <c r="AB214" s="649"/>
      <c r="AC214" s="649"/>
      <c r="AD214" s="649"/>
      <c r="AE214" s="649"/>
      <c r="AF214" s="650"/>
      <c r="AG214" s="630"/>
      <c r="AH214" s="631"/>
      <c r="AI214" s="631"/>
      <c r="AJ214" s="631"/>
      <c r="AK214" s="631"/>
      <c r="AL214" s="631"/>
      <c r="AM214" s="632"/>
      <c r="AN214" s="676"/>
      <c r="AO214" s="677"/>
      <c r="AP214" s="677"/>
      <c r="AQ214" s="677"/>
      <c r="AR214" s="677"/>
      <c r="AS214" s="677"/>
      <c r="AT214" s="678"/>
      <c r="AU214" s="398"/>
      <c r="AV214" s="399"/>
      <c r="AW214" s="399"/>
      <c r="AX214" s="399"/>
      <c r="AY214" s="399"/>
      <c r="AZ214" s="400"/>
      <c r="BA214" s="657"/>
      <c r="BB214" s="658"/>
      <c r="BC214" s="658"/>
      <c r="BD214" s="658"/>
      <c r="BE214" s="658"/>
      <c r="BF214" s="658"/>
    </row>
    <row r="215" spans="1:58" ht="15" customHeight="1">
      <c r="B215" s="5"/>
      <c r="C215" s="45"/>
      <c r="D215" s="547"/>
      <c r="E215" s="548"/>
      <c r="F215" s="548"/>
      <c r="G215" s="548"/>
      <c r="H215" s="548"/>
      <c r="I215" s="548"/>
      <c r="J215" s="548"/>
      <c r="K215" s="548"/>
      <c r="L215" s="549"/>
      <c r="M215" s="591" t="s">
        <v>178</v>
      </c>
      <c r="N215" s="592"/>
      <c r="O215" s="592"/>
      <c r="P215" s="592"/>
      <c r="Q215" s="592"/>
      <c r="R215" s="592"/>
      <c r="S215" s="592"/>
      <c r="T215" s="592"/>
      <c r="U215" s="592"/>
      <c r="V215" s="592"/>
      <c r="W215" s="592"/>
      <c r="X215" s="592"/>
      <c r="Y215" s="592"/>
      <c r="Z215" s="593"/>
      <c r="AA215" s="651"/>
      <c r="AB215" s="652"/>
      <c r="AC215" s="652"/>
      <c r="AD215" s="652"/>
      <c r="AE215" s="652"/>
      <c r="AF215" s="653"/>
      <c r="AG215" s="633"/>
      <c r="AH215" s="634"/>
      <c r="AI215" s="634"/>
      <c r="AJ215" s="634"/>
      <c r="AK215" s="634"/>
      <c r="AL215" s="634"/>
      <c r="AM215" s="635"/>
      <c r="AN215" s="679"/>
      <c r="AO215" s="680"/>
      <c r="AP215" s="680"/>
      <c r="AQ215" s="680"/>
      <c r="AR215" s="680"/>
      <c r="AS215" s="680"/>
      <c r="AT215" s="681"/>
      <c r="AU215" s="401"/>
      <c r="AV215" s="402"/>
      <c r="AW215" s="402"/>
      <c r="AX215" s="402"/>
      <c r="AY215" s="402"/>
      <c r="AZ215" s="403"/>
      <c r="BA215" s="657"/>
      <c r="BB215" s="658"/>
      <c r="BC215" s="658"/>
      <c r="BD215" s="658"/>
      <c r="BE215" s="658"/>
      <c r="BF215" s="658"/>
    </row>
    <row r="216" spans="1:58" s="59" customFormat="1" ht="15" customHeight="1">
      <c r="D216" s="682" t="s">
        <v>179</v>
      </c>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70"/>
    </row>
    <row r="217" spans="1:58" ht="15" customHeight="1">
      <c r="A217" s="2" t="s">
        <v>180</v>
      </c>
    </row>
    <row r="218" spans="1:58" ht="15" customHeight="1">
      <c r="B218" s="2" t="s">
        <v>181</v>
      </c>
    </row>
    <row r="219" spans="1:58" ht="15" customHeight="1">
      <c r="C219" s="2" t="s">
        <v>182</v>
      </c>
    </row>
    <row r="220" spans="1:58" ht="15" customHeight="1">
      <c r="B220" s="5"/>
      <c r="C220" s="45"/>
      <c r="D220" s="554" t="s">
        <v>92</v>
      </c>
      <c r="E220" s="97"/>
      <c r="F220" s="97"/>
      <c r="G220" s="97"/>
      <c r="H220" s="97"/>
      <c r="I220" s="97"/>
      <c r="J220" s="97"/>
      <c r="K220" s="97"/>
      <c r="L220" s="97"/>
      <c r="M220" s="98" t="s">
        <v>93</v>
      </c>
      <c r="N220" s="99"/>
      <c r="O220" s="99"/>
      <c r="P220" s="99"/>
      <c r="Q220" s="99"/>
      <c r="R220" s="99"/>
      <c r="S220" s="99"/>
      <c r="T220" s="99"/>
      <c r="U220" s="99"/>
      <c r="V220" s="99"/>
      <c r="W220" s="99"/>
      <c r="X220" s="99"/>
      <c r="Y220" s="99"/>
      <c r="Z220" s="100"/>
      <c r="AA220" s="683" t="s">
        <v>94</v>
      </c>
      <c r="AB220" s="684"/>
      <c r="AC220" s="684"/>
      <c r="AD220" s="684"/>
      <c r="AE220" s="684"/>
      <c r="AF220" s="685"/>
      <c r="AG220" s="639" t="s">
        <v>137</v>
      </c>
      <c r="AH220" s="232"/>
      <c r="AI220" s="232"/>
      <c r="AJ220" s="232"/>
      <c r="AK220" s="232"/>
      <c r="AL220" s="232"/>
      <c r="AM220" s="227"/>
      <c r="AN220" s="611" t="s">
        <v>96</v>
      </c>
      <c r="AO220" s="611"/>
      <c r="AP220" s="611"/>
      <c r="AQ220" s="611"/>
      <c r="AR220" s="611"/>
      <c r="AS220" s="611"/>
      <c r="AT220" s="611"/>
      <c r="AU220" s="612" t="s">
        <v>97</v>
      </c>
      <c r="AV220" s="612"/>
      <c r="AW220" s="612"/>
      <c r="AX220" s="612"/>
      <c r="AY220" s="612"/>
      <c r="AZ220" s="612"/>
      <c r="BA220" s="359"/>
      <c r="BB220" s="360"/>
      <c r="BC220" s="360"/>
      <c r="BD220" s="360"/>
      <c r="BE220" s="360"/>
      <c r="BF220" s="360"/>
    </row>
    <row r="221" spans="1:58" ht="15" customHeight="1">
      <c r="B221" s="5"/>
      <c r="C221" s="45"/>
      <c r="D221" s="97"/>
      <c r="E221" s="97"/>
      <c r="F221" s="97"/>
      <c r="G221" s="97"/>
      <c r="H221" s="97"/>
      <c r="I221" s="97"/>
      <c r="J221" s="97"/>
      <c r="K221" s="97"/>
      <c r="L221" s="97"/>
      <c r="M221" s="162"/>
      <c r="N221" s="163"/>
      <c r="O221" s="163"/>
      <c r="P221" s="163"/>
      <c r="Q221" s="163"/>
      <c r="R221" s="163"/>
      <c r="S221" s="163"/>
      <c r="T221" s="163"/>
      <c r="U221" s="163"/>
      <c r="V221" s="163"/>
      <c r="W221" s="163"/>
      <c r="X221" s="163"/>
      <c r="Y221" s="163"/>
      <c r="Z221" s="242"/>
      <c r="AA221" s="686"/>
      <c r="AB221" s="687"/>
      <c r="AC221" s="687"/>
      <c r="AD221" s="687"/>
      <c r="AE221" s="687"/>
      <c r="AF221" s="688"/>
      <c r="AG221" s="228"/>
      <c r="AH221" s="233"/>
      <c r="AI221" s="233"/>
      <c r="AJ221" s="233"/>
      <c r="AK221" s="233"/>
      <c r="AL221" s="233"/>
      <c r="AM221" s="229"/>
      <c r="AN221" s="611"/>
      <c r="AO221" s="611"/>
      <c r="AP221" s="611"/>
      <c r="AQ221" s="611"/>
      <c r="AR221" s="611"/>
      <c r="AS221" s="611"/>
      <c r="AT221" s="611"/>
      <c r="AU221" s="612"/>
      <c r="AV221" s="612"/>
      <c r="AW221" s="612"/>
      <c r="AX221" s="612"/>
      <c r="AY221" s="612"/>
      <c r="AZ221" s="612"/>
      <c r="BA221" s="359"/>
      <c r="BB221" s="360"/>
      <c r="BC221" s="360"/>
      <c r="BD221" s="360"/>
      <c r="BE221" s="360"/>
      <c r="BF221" s="360"/>
    </row>
    <row r="222" spans="1:58" ht="15" customHeight="1">
      <c r="B222" s="5"/>
      <c r="C222" s="45"/>
      <c r="D222" s="97"/>
      <c r="E222" s="97"/>
      <c r="F222" s="97"/>
      <c r="G222" s="97"/>
      <c r="H222" s="97"/>
      <c r="I222" s="97"/>
      <c r="J222" s="97"/>
      <c r="K222" s="97"/>
      <c r="L222" s="97"/>
      <c r="M222" s="101"/>
      <c r="N222" s="102"/>
      <c r="O222" s="102"/>
      <c r="P222" s="102"/>
      <c r="Q222" s="102"/>
      <c r="R222" s="102"/>
      <c r="S222" s="102"/>
      <c r="T222" s="102"/>
      <c r="U222" s="102"/>
      <c r="V222" s="102"/>
      <c r="W222" s="102"/>
      <c r="X222" s="102"/>
      <c r="Y222" s="102"/>
      <c r="Z222" s="103"/>
      <c r="AA222" s="689"/>
      <c r="AB222" s="328"/>
      <c r="AC222" s="328"/>
      <c r="AD222" s="328"/>
      <c r="AE222" s="328"/>
      <c r="AF222" s="690"/>
      <c r="AG222" s="349"/>
      <c r="AH222" s="640"/>
      <c r="AI222" s="640"/>
      <c r="AJ222" s="640"/>
      <c r="AK222" s="640"/>
      <c r="AL222" s="640"/>
      <c r="AM222" s="641"/>
      <c r="AN222" s="611"/>
      <c r="AO222" s="611"/>
      <c r="AP222" s="611"/>
      <c r="AQ222" s="611"/>
      <c r="AR222" s="611"/>
      <c r="AS222" s="611"/>
      <c r="AT222" s="611"/>
      <c r="AU222" s="612"/>
      <c r="AV222" s="612"/>
      <c r="AW222" s="612"/>
      <c r="AX222" s="612"/>
      <c r="AY222" s="612"/>
      <c r="AZ222" s="612"/>
      <c r="BA222" s="359"/>
      <c r="BB222" s="360"/>
      <c r="BC222" s="360"/>
      <c r="BD222" s="360"/>
      <c r="BE222" s="360"/>
      <c r="BF222" s="360"/>
    </row>
    <row r="223" spans="1:58" ht="15" customHeight="1">
      <c r="B223" s="5"/>
      <c r="C223" s="45"/>
      <c r="D223" s="507"/>
      <c r="E223" s="508"/>
      <c r="F223" s="508"/>
      <c r="G223" s="508"/>
      <c r="H223" s="508"/>
      <c r="I223" s="508"/>
      <c r="J223" s="508"/>
      <c r="K223" s="508"/>
      <c r="L223" s="509"/>
      <c r="M223" s="222" t="s">
        <v>183</v>
      </c>
      <c r="N223" s="223"/>
      <c r="O223" s="223"/>
      <c r="P223" s="223"/>
      <c r="Q223" s="223"/>
      <c r="R223" s="223"/>
      <c r="S223" s="223"/>
      <c r="T223" s="223"/>
      <c r="U223" s="223"/>
      <c r="V223" s="223"/>
      <c r="W223" s="223"/>
      <c r="X223" s="223"/>
      <c r="Y223" s="223"/>
      <c r="Z223" s="510"/>
      <c r="AA223" s="645" t="s">
        <v>184</v>
      </c>
      <c r="AB223" s="646"/>
      <c r="AC223" s="646"/>
      <c r="AD223" s="646"/>
      <c r="AE223" s="646"/>
      <c r="AF223" s="647"/>
      <c r="AG223" s="627">
        <v>6</v>
      </c>
      <c r="AH223" s="628"/>
      <c r="AI223" s="628"/>
      <c r="AJ223" s="628"/>
      <c r="AK223" s="628"/>
      <c r="AL223" s="628"/>
      <c r="AM223" s="629"/>
      <c r="AN223" s="636">
        <v>20</v>
      </c>
      <c r="AO223" s="636"/>
      <c r="AP223" s="636"/>
      <c r="AQ223" s="636"/>
      <c r="AR223" s="636"/>
      <c r="AS223" s="636"/>
      <c r="AT223" s="636"/>
      <c r="AU223" s="395">
        <f>AG223*AN223</f>
        <v>120</v>
      </c>
      <c r="AV223" s="396"/>
      <c r="AW223" s="396"/>
      <c r="AX223" s="396"/>
      <c r="AY223" s="396"/>
      <c r="AZ223" s="397"/>
      <c r="BA223" s="359"/>
      <c r="BB223" s="360"/>
      <c r="BC223" s="360"/>
      <c r="BD223" s="360"/>
      <c r="BE223" s="360"/>
      <c r="BF223" s="360"/>
    </row>
    <row r="224" spans="1:58" ht="15" customHeight="1">
      <c r="B224" s="5"/>
      <c r="C224" s="45"/>
      <c r="D224" s="490"/>
      <c r="E224" s="491"/>
      <c r="F224" s="491"/>
      <c r="G224" s="491"/>
      <c r="H224" s="491"/>
      <c r="I224" s="491"/>
      <c r="J224" s="491"/>
      <c r="K224" s="491"/>
      <c r="L224" s="492"/>
      <c r="M224" s="511"/>
      <c r="N224" s="512"/>
      <c r="O224" s="512"/>
      <c r="P224" s="512"/>
      <c r="Q224" s="512"/>
      <c r="R224" s="512"/>
      <c r="S224" s="512"/>
      <c r="T224" s="512"/>
      <c r="U224" s="512"/>
      <c r="V224" s="512"/>
      <c r="W224" s="512"/>
      <c r="X224" s="512"/>
      <c r="Y224" s="512"/>
      <c r="Z224" s="513"/>
      <c r="AA224" s="648"/>
      <c r="AB224" s="649"/>
      <c r="AC224" s="649"/>
      <c r="AD224" s="649"/>
      <c r="AE224" s="649"/>
      <c r="AF224" s="650"/>
      <c r="AG224" s="630"/>
      <c r="AH224" s="631"/>
      <c r="AI224" s="631"/>
      <c r="AJ224" s="631"/>
      <c r="AK224" s="631"/>
      <c r="AL224" s="631"/>
      <c r="AM224" s="632"/>
      <c r="AN224" s="636"/>
      <c r="AO224" s="636"/>
      <c r="AP224" s="636"/>
      <c r="AQ224" s="636"/>
      <c r="AR224" s="636"/>
      <c r="AS224" s="636"/>
      <c r="AT224" s="636"/>
      <c r="AU224" s="398"/>
      <c r="AV224" s="399"/>
      <c r="AW224" s="399"/>
      <c r="AX224" s="399"/>
      <c r="AY224" s="399"/>
      <c r="AZ224" s="400"/>
      <c r="BA224" s="359"/>
      <c r="BB224" s="360"/>
      <c r="BC224" s="360"/>
      <c r="BD224" s="360"/>
      <c r="BE224" s="360"/>
      <c r="BF224" s="360"/>
    </row>
    <row r="225" spans="1:71" ht="15" customHeight="1">
      <c r="B225" s="5"/>
      <c r="C225" s="45"/>
      <c r="D225" s="493"/>
      <c r="E225" s="494"/>
      <c r="F225" s="494"/>
      <c r="G225" s="494"/>
      <c r="H225" s="494"/>
      <c r="I225" s="494"/>
      <c r="J225" s="494"/>
      <c r="K225" s="494"/>
      <c r="L225" s="495"/>
      <c r="M225" s="496" t="s">
        <v>178</v>
      </c>
      <c r="N225" s="497"/>
      <c r="O225" s="497"/>
      <c r="P225" s="497"/>
      <c r="Q225" s="497"/>
      <c r="R225" s="497"/>
      <c r="S225" s="497"/>
      <c r="T225" s="497"/>
      <c r="U225" s="497"/>
      <c r="V225" s="497"/>
      <c r="W225" s="497"/>
      <c r="X225" s="497"/>
      <c r="Y225" s="497"/>
      <c r="Z225" s="498"/>
      <c r="AA225" s="651"/>
      <c r="AB225" s="652"/>
      <c r="AC225" s="652"/>
      <c r="AD225" s="652"/>
      <c r="AE225" s="652"/>
      <c r="AF225" s="653"/>
      <c r="AG225" s="633"/>
      <c r="AH225" s="634"/>
      <c r="AI225" s="634"/>
      <c r="AJ225" s="634"/>
      <c r="AK225" s="634"/>
      <c r="AL225" s="634"/>
      <c r="AM225" s="635"/>
      <c r="AN225" s="636"/>
      <c r="AO225" s="636"/>
      <c r="AP225" s="636"/>
      <c r="AQ225" s="636"/>
      <c r="AR225" s="636"/>
      <c r="AS225" s="636"/>
      <c r="AT225" s="636"/>
      <c r="AU225" s="401"/>
      <c r="AV225" s="402"/>
      <c r="AW225" s="402"/>
      <c r="AX225" s="402"/>
      <c r="AY225" s="402"/>
      <c r="AZ225" s="403"/>
      <c r="BA225" s="359"/>
      <c r="BB225" s="360"/>
      <c r="BC225" s="360"/>
      <c r="BD225" s="360"/>
      <c r="BE225" s="360"/>
      <c r="BF225" s="360"/>
    </row>
    <row r="226" spans="1:71" ht="15" customHeight="1">
      <c r="C226" s="2" t="s">
        <v>185</v>
      </c>
    </row>
    <row r="227" spans="1:71" ht="15" customHeight="1">
      <c r="B227" s="5"/>
      <c r="C227" s="45"/>
      <c r="D227" s="554" t="s">
        <v>92</v>
      </c>
      <c r="E227" s="97"/>
      <c r="F227" s="97"/>
      <c r="G227" s="97"/>
      <c r="H227" s="97"/>
      <c r="I227" s="97"/>
      <c r="J227" s="97"/>
      <c r="K227" s="97"/>
      <c r="L227" s="97"/>
      <c r="M227" s="98" t="s">
        <v>93</v>
      </c>
      <c r="N227" s="99"/>
      <c r="O227" s="99"/>
      <c r="P227" s="99"/>
      <c r="Q227" s="99"/>
      <c r="R227" s="99"/>
      <c r="S227" s="99"/>
      <c r="T227" s="99"/>
      <c r="U227" s="99"/>
      <c r="V227" s="99"/>
      <c r="W227" s="99"/>
      <c r="X227" s="99"/>
      <c r="Y227" s="99"/>
      <c r="Z227" s="100"/>
      <c r="AA227" s="416" t="s">
        <v>94</v>
      </c>
      <c r="AB227" s="417"/>
      <c r="AC227" s="417"/>
      <c r="AD227" s="417"/>
      <c r="AE227" s="417"/>
      <c r="AF227" s="418"/>
      <c r="AG227" s="639" t="s">
        <v>95</v>
      </c>
      <c r="AH227" s="232"/>
      <c r="AI227" s="232"/>
      <c r="AJ227" s="232"/>
      <c r="AK227" s="232"/>
      <c r="AL227" s="232"/>
      <c r="AM227" s="227"/>
      <c r="AN227" s="611" t="s">
        <v>96</v>
      </c>
      <c r="AO227" s="611"/>
      <c r="AP227" s="611"/>
      <c r="AQ227" s="611"/>
      <c r="AR227" s="611"/>
      <c r="AS227" s="611"/>
      <c r="AT227" s="611"/>
      <c r="AU227" s="612" t="s">
        <v>139</v>
      </c>
      <c r="AV227" s="612"/>
      <c r="AW227" s="612"/>
      <c r="AX227" s="612"/>
      <c r="AY227" s="612"/>
      <c r="AZ227" s="612"/>
      <c r="BA227" s="359"/>
      <c r="BB227" s="360"/>
      <c r="BC227" s="360"/>
      <c r="BD227" s="360"/>
      <c r="BE227" s="360"/>
      <c r="BF227" s="360"/>
    </row>
    <row r="228" spans="1:71" ht="15" customHeight="1">
      <c r="B228" s="5"/>
      <c r="C228" s="45"/>
      <c r="D228" s="97"/>
      <c r="E228" s="97"/>
      <c r="F228" s="97"/>
      <c r="G228" s="97"/>
      <c r="H228" s="97"/>
      <c r="I228" s="97"/>
      <c r="J228" s="97"/>
      <c r="K228" s="97"/>
      <c r="L228" s="97"/>
      <c r="M228" s="162"/>
      <c r="N228" s="163"/>
      <c r="O228" s="163"/>
      <c r="P228" s="163"/>
      <c r="Q228" s="163"/>
      <c r="R228" s="163"/>
      <c r="S228" s="163"/>
      <c r="T228" s="163"/>
      <c r="U228" s="163"/>
      <c r="V228" s="163"/>
      <c r="W228" s="163"/>
      <c r="X228" s="163"/>
      <c r="Y228" s="163"/>
      <c r="Z228" s="242"/>
      <c r="AA228" s="419"/>
      <c r="AB228" s="420"/>
      <c r="AC228" s="420"/>
      <c r="AD228" s="420"/>
      <c r="AE228" s="420"/>
      <c r="AF228" s="421"/>
      <c r="AG228" s="228"/>
      <c r="AH228" s="233"/>
      <c r="AI228" s="233"/>
      <c r="AJ228" s="233"/>
      <c r="AK228" s="233"/>
      <c r="AL228" s="233"/>
      <c r="AM228" s="229"/>
      <c r="AN228" s="611"/>
      <c r="AO228" s="611"/>
      <c r="AP228" s="611"/>
      <c r="AQ228" s="611"/>
      <c r="AR228" s="611"/>
      <c r="AS228" s="611"/>
      <c r="AT228" s="611"/>
      <c r="AU228" s="612"/>
      <c r="AV228" s="612"/>
      <c r="AW228" s="612"/>
      <c r="AX228" s="612"/>
      <c r="AY228" s="612"/>
      <c r="AZ228" s="612"/>
      <c r="BA228" s="359"/>
      <c r="BB228" s="360"/>
      <c r="BC228" s="360"/>
      <c r="BD228" s="360"/>
      <c r="BE228" s="360"/>
      <c r="BF228" s="360"/>
    </row>
    <row r="229" spans="1:71" ht="15" customHeight="1">
      <c r="B229" s="5"/>
      <c r="C229" s="45"/>
      <c r="D229" s="97"/>
      <c r="E229" s="97"/>
      <c r="F229" s="97"/>
      <c r="G229" s="97"/>
      <c r="H229" s="97"/>
      <c r="I229" s="97"/>
      <c r="J229" s="97"/>
      <c r="K229" s="97"/>
      <c r="L229" s="97"/>
      <c r="M229" s="101"/>
      <c r="N229" s="102"/>
      <c r="O229" s="102"/>
      <c r="P229" s="102"/>
      <c r="Q229" s="102"/>
      <c r="R229" s="102"/>
      <c r="S229" s="102"/>
      <c r="T229" s="102"/>
      <c r="U229" s="102"/>
      <c r="V229" s="102"/>
      <c r="W229" s="102"/>
      <c r="X229" s="102"/>
      <c r="Y229" s="102"/>
      <c r="Z229" s="103"/>
      <c r="AA229" s="422"/>
      <c r="AB229" s="423"/>
      <c r="AC229" s="423"/>
      <c r="AD229" s="423"/>
      <c r="AE229" s="423"/>
      <c r="AF229" s="424"/>
      <c r="AG229" s="349"/>
      <c r="AH229" s="640"/>
      <c r="AI229" s="640"/>
      <c r="AJ229" s="640"/>
      <c r="AK229" s="640"/>
      <c r="AL229" s="640"/>
      <c r="AM229" s="641"/>
      <c r="AN229" s="611"/>
      <c r="AO229" s="611"/>
      <c r="AP229" s="611"/>
      <c r="AQ229" s="611"/>
      <c r="AR229" s="611"/>
      <c r="AS229" s="611"/>
      <c r="AT229" s="611"/>
      <c r="AU229" s="612"/>
      <c r="AV229" s="612"/>
      <c r="AW229" s="612"/>
      <c r="AX229" s="612"/>
      <c r="AY229" s="612"/>
      <c r="AZ229" s="612"/>
      <c r="BA229" s="359"/>
      <c r="BB229" s="360"/>
      <c r="BC229" s="360"/>
      <c r="BD229" s="360"/>
      <c r="BE229" s="360"/>
      <c r="BF229" s="360"/>
    </row>
    <row r="230" spans="1:71" ht="15" customHeight="1">
      <c r="B230" s="5"/>
      <c r="C230" s="45"/>
      <c r="D230" s="507"/>
      <c r="E230" s="508"/>
      <c r="F230" s="508"/>
      <c r="G230" s="508"/>
      <c r="H230" s="508"/>
      <c r="I230" s="508"/>
      <c r="J230" s="508"/>
      <c r="K230" s="508"/>
      <c r="L230" s="509"/>
      <c r="M230" s="621" t="s">
        <v>186</v>
      </c>
      <c r="N230" s="622"/>
      <c r="O230" s="622"/>
      <c r="P230" s="622"/>
      <c r="Q230" s="622"/>
      <c r="R230" s="622"/>
      <c r="S230" s="622"/>
      <c r="T230" s="622"/>
      <c r="U230" s="622"/>
      <c r="V230" s="622"/>
      <c r="W230" s="622"/>
      <c r="X230" s="622"/>
      <c r="Y230" s="622"/>
      <c r="Z230" s="623"/>
      <c r="AA230" s="376" t="s">
        <v>99</v>
      </c>
      <c r="AB230" s="691"/>
      <c r="AC230" s="691"/>
      <c r="AD230" s="691"/>
      <c r="AE230" s="691"/>
      <c r="AF230" s="692"/>
      <c r="AG230" s="627">
        <v>4</v>
      </c>
      <c r="AH230" s="628"/>
      <c r="AI230" s="628"/>
      <c r="AJ230" s="628"/>
      <c r="AK230" s="628"/>
      <c r="AL230" s="628"/>
      <c r="AM230" s="629"/>
      <c r="AN230" s="673">
        <v>16</v>
      </c>
      <c r="AO230" s="674"/>
      <c r="AP230" s="674"/>
      <c r="AQ230" s="674"/>
      <c r="AR230" s="674"/>
      <c r="AS230" s="674"/>
      <c r="AT230" s="675"/>
      <c r="AU230" s="395">
        <f>AG230*AN230</f>
        <v>64</v>
      </c>
      <c r="AV230" s="396"/>
      <c r="AW230" s="396"/>
      <c r="AX230" s="396"/>
      <c r="AY230" s="396"/>
      <c r="AZ230" s="397"/>
      <c r="BA230" s="359"/>
      <c r="BB230" s="360"/>
      <c r="BC230" s="360"/>
      <c r="BD230" s="360"/>
      <c r="BE230" s="360"/>
      <c r="BF230" s="360"/>
    </row>
    <row r="231" spans="1:71" ht="15" customHeight="1">
      <c r="B231" s="5"/>
      <c r="C231" s="45"/>
      <c r="D231" s="490"/>
      <c r="E231" s="491"/>
      <c r="F231" s="491"/>
      <c r="G231" s="491"/>
      <c r="H231" s="491"/>
      <c r="I231" s="491"/>
      <c r="J231" s="491"/>
      <c r="K231" s="491"/>
      <c r="L231" s="492"/>
      <c r="M231" s="624"/>
      <c r="N231" s="625"/>
      <c r="O231" s="625"/>
      <c r="P231" s="625"/>
      <c r="Q231" s="625"/>
      <c r="R231" s="625"/>
      <c r="S231" s="625"/>
      <c r="T231" s="625"/>
      <c r="U231" s="625"/>
      <c r="V231" s="625"/>
      <c r="W231" s="625"/>
      <c r="X231" s="625"/>
      <c r="Y231" s="625"/>
      <c r="Z231" s="626"/>
      <c r="AA231" s="693"/>
      <c r="AB231" s="694"/>
      <c r="AC231" s="694"/>
      <c r="AD231" s="694"/>
      <c r="AE231" s="694"/>
      <c r="AF231" s="695"/>
      <c r="AG231" s="630"/>
      <c r="AH231" s="631"/>
      <c r="AI231" s="631"/>
      <c r="AJ231" s="631"/>
      <c r="AK231" s="631"/>
      <c r="AL231" s="631"/>
      <c r="AM231" s="632"/>
      <c r="AN231" s="676"/>
      <c r="AO231" s="677"/>
      <c r="AP231" s="677"/>
      <c r="AQ231" s="677"/>
      <c r="AR231" s="677"/>
      <c r="AS231" s="677"/>
      <c r="AT231" s="678"/>
      <c r="AU231" s="398"/>
      <c r="AV231" s="399"/>
      <c r="AW231" s="399"/>
      <c r="AX231" s="399"/>
      <c r="AY231" s="399"/>
      <c r="AZ231" s="400"/>
      <c r="BA231" s="359"/>
      <c r="BB231" s="360"/>
      <c r="BC231" s="360"/>
      <c r="BD231" s="360"/>
      <c r="BE231" s="360"/>
      <c r="BF231" s="360"/>
    </row>
    <row r="232" spans="1:71" ht="15" customHeight="1">
      <c r="B232" s="5"/>
      <c r="C232" s="45"/>
      <c r="D232" s="493"/>
      <c r="E232" s="494"/>
      <c r="F232" s="494"/>
      <c r="G232" s="494"/>
      <c r="H232" s="494"/>
      <c r="I232" s="494"/>
      <c r="J232" s="494"/>
      <c r="K232" s="494"/>
      <c r="L232" s="495"/>
      <c r="M232" s="591" t="s">
        <v>178</v>
      </c>
      <c r="N232" s="592"/>
      <c r="O232" s="592"/>
      <c r="P232" s="592"/>
      <c r="Q232" s="592"/>
      <c r="R232" s="592"/>
      <c r="S232" s="592"/>
      <c r="T232" s="592"/>
      <c r="U232" s="592"/>
      <c r="V232" s="592"/>
      <c r="W232" s="592"/>
      <c r="X232" s="592"/>
      <c r="Y232" s="592"/>
      <c r="Z232" s="593"/>
      <c r="AA232" s="696"/>
      <c r="AB232" s="697"/>
      <c r="AC232" s="697"/>
      <c r="AD232" s="697"/>
      <c r="AE232" s="697"/>
      <c r="AF232" s="698"/>
      <c r="AG232" s="633"/>
      <c r="AH232" s="634"/>
      <c r="AI232" s="634"/>
      <c r="AJ232" s="634"/>
      <c r="AK232" s="634"/>
      <c r="AL232" s="634"/>
      <c r="AM232" s="635"/>
      <c r="AN232" s="679"/>
      <c r="AO232" s="680"/>
      <c r="AP232" s="680"/>
      <c r="AQ232" s="680"/>
      <c r="AR232" s="680"/>
      <c r="AS232" s="680"/>
      <c r="AT232" s="681"/>
      <c r="AU232" s="401"/>
      <c r="AV232" s="402"/>
      <c r="AW232" s="402"/>
      <c r="AX232" s="402"/>
      <c r="AY232" s="402"/>
      <c r="AZ232" s="403"/>
      <c r="BA232" s="359"/>
      <c r="BB232" s="360"/>
      <c r="BC232" s="360"/>
      <c r="BD232" s="360"/>
      <c r="BE232" s="360"/>
      <c r="BF232" s="360"/>
    </row>
    <row r="233" spans="1:71" ht="7.5" customHeight="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row>
    <row r="234" spans="1:71" ht="15" customHeight="1">
      <c r="A234" s="2" t="s">
        <v>187</v>
      </c>
    </row>
    <row r="235" spans="1:71" ht="15" customHeight="1">
      <c r="B235" s="2" t="s">
        <v>188</v>
      </c>
      <c r="BR235" s="50"/>
      <c r="BS235" s="50"/>
    </row>
    <row r="236" spans="1:71" ht="15" customHeight="1">
      <c r="B236" s="5"/>
      <c r="C236" s="45"/>
      <c r="D236" s="98" t="s">
        <v>93</v>
      </c>
      <c r="E236" s="99"/>
      <c r="F236" s="99"/>
      <c r="G236" s="99"/>
      <c r="H236" s="99"/>
      <c r="I236" s="99"/>
      <c r="J236" s="99"/>
      <c r="K236" s="99"/>
      <c r="L236" s="99"/>
      <c r="M236" s="99"/>
      <c r="N236" s="99"/>
      <c r="O236" s="99"/>
      <c r="P236" s="99"/>
      <c r="Q236" s="99"/>
      <c r="R236" s="99"/>
      <c r="S236" s="99"/>
      <c r="T236" s="99"/>
      <c r="U236" s="99"/>
      <c r="V236" s="99"/>
      <c r="W236" s="99"/>
      <c r="X236" s="99"/>
      <c r="Y236" s="99"/>
      <c r="Z236" s="100"/>
      <c r="AA236" s="416" t="s">
        <v>94</v>
      </c>
      <c r="AB236" s="417"/>
      <c r="AC236" s="417"/>
      <c r="AD236" s="417"/>
      <c r="AE236" s="417"/>
      <c r="AF236" s="418"/>
      <c r="AG236" s="639" t="s">
        <v>95</v>
      </c>
      <c r="AH236" s="232"/>
      <c r="AI236" s="232"/>
      <c r="AJ236" s="232"/>
      <c r="AK236" s="232"/>
      <c r="AL236" s="232"/>
      <c r="AM236" s="227"/>
      <c r="AN236" s="611" t="s">
        <v>96</v>
      </c>
      <c r="AO236" s="611"/>
      <c r="AP236" s="611"/>
      <c r="AQ236" s="611"/>
      <c r="AR236" s="611"/>
      <c r="AS236" s="611"/>
      <c r="AT236" s="611"/>
      <c r="AU236" s="612" t="s">
        <v>139</v>
      </c>
      <c r="AV236" s="612"/>
      <c r="AW236" s="612"/>
      <c r="AX236" s="612"/>
      <c r="AY236" s="612"/>
      <c r="AZ236" s="612"/>
      <c r="BA236" s="359"/>
      <c r="BB236" s="360"/>
      <c r="BC236" s="360"/>
      <c r="BD236" s="360"/>
      <c r="BE236" s="360"/>
      <c r="BF236" s="360"/>
    </row>
    <row r="237" spans="1:71" ht="15" customHeight="1">
      <c r="B237" s="5"/>
      <c r="C237" s="45"/>
      <c r="D237" s="162"/>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242"/>
      <c r="AA237" s="419"/>
      <c r="AB237" s="420"/>
      <c r="AC237" s="420"/>
      <c r="AD237" s="420"/>
      <c r="AE237" s="420"/>
      <c r="AF237" s="421"/>
      <c r="AG237" s="228"/>
      <c r="AH237" s="233"/>
      <c r="AI237" s="233"/>
      <c r="AJ237" s="233"/>
      <c r="AK237" s="233"/>
      <c r="AL237" s="233"/>
      <c r="AM237" s="229"/>
      <c r="AN237" s="611"/>
      <c r="AO237" s="611"/>
      <c r="AP237" s="611"/>
      <c r="AQ237" s="611"/>
      <c r="AR237" s="611"/>
      <c r="AS237" s="611"/>
      <c r="AT237" s="611"/>
      <c r="AU237" s="612"/>
      <c r="AV237" s="612"/>
      <c r="AW237" s="612"/>
      <c r="AX237" s="612"/>
      <c r="AY237" s="612"/>
      <c r="AZ237" s="612"/>
      <c r="BA237" s="359"/>
      <c r="BB237" s="360"/>
      <c r="BC237" s="360"/>
      <c r="BD237" s="360"/>
      <c r="BE237" s="360"/>
      <c r="BF237" s="360"/>
    </row>
    <row r="238" spans="1:71" ht="15" customHeight="1">
      <c r="B238" s="5"/>
      <c r="C238" s="45"/>
      <c r="D238" s="101"/>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3"/>
      <c r="AA238" s="422"/>
      <c r="AB238" s="423"/>
      <c r="AC238" s="423"/>
      <c r="AD238" s="423"/>
      <c r="AE238" s="423"/>
      <c r="AF238" s="424"/>
      <c r="AG238" s="349"/>
      <c r="AH238" s="640"/>
      <c r="AI238" s="640"/>
      <c r="AJ238" s="640"/>
      <c r="AK238" s="640"/>
      <c r="AL238" s="640"/>
      <c r="AM238" s="641"/>
      <c r="AN238" s="611"/>
      <c r="AO238" s="611"/>
      <c r="AP238" s="611"/>
      <c r="AQ238" s="611"/>
      <c r="AR238" s="611"/>
      <c r="AS238" s="611"/>
      <c r="AT238" s="611"/>
      <c r="AU238" s="612"/>
      <c r="AV238" s="612"/>
      <c r="AW238" s="612"/>
      <c r="AX238" s="612"/>
      <c r="AY238" s="612"/>
      <c r="AZ238" s="612"/>
      <c r="BA238" s="359"/>
      <c r="BB238" s="360"/>
      <c r="BC238" s="360"/>
      <c r="BD238" s="360"/>
      <c r="BE238" s="360"/>
      <c r="BF238" s="360"/>
    </row>
    <row r="239" spans="1:71" ht="15" customHeight="1">
      <c r="B239" s="5"/>
      <c r="C239" s="45"/>
      <c r="D239" s="621" t="s">
        <v>189</v>
      </c>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3"/>
      <c r="AA239" s="376" t="s">
        <v>99</v>
      </c>
      <c r="AB239" s="691"/>
      <c r="AC239" s="691"/>
      <c r="AD239" s="691"/>
      <c r="AE239" s="691"/>
      <c r="AF239" s="692"/>
      <c r="AG239" s="627">
        <v>6</v>
      </c>
      <c r="AH239" s="628"/>
      <c r="AI239" s="628"/>
      <c r="AJ239" s="628"/>
      <c r="AK239" s="628"/>
      <c r="AL239" s="628"/>
      <c r="AM239" s="629"/>
      <c r="AN239" s="673">
        <v>12</v>
      </c>
      <c r="AO239" s="674"/>
      <c r="AP239" s="674"/>
      <c r="AQ239" s="674"/>
      <c r="AR239" s="674"/>
      <c r="AS239" s="674"/>
      <c r="AT239" s="675"/>
      <c r="AU239" s="395">
        <f>AG239*AN239</f>
        <v>72</v>
      </c>
      <c r="AV239" s="396"/>
      <c r="AW239" s="396"/>
      <c r="AX239" s="396"/>
      <c r="AY239" s="396"/>
      <c r="AZ239" s="397"/>
      <c r="BA239" s="359"/>
      <c r="BB239" s="360"/>
      <c r="BC239" s="360"/>
      <c r="BD239" s="360"/>
      <c r="BE239" s="360"/>
      <c r="BF239" s="360"/>
    </row>
    <row r="240" spans="1:71" ht="15" customHeight="1">
      <c r="B240" s="5"/>
      <c r="C240" s="45"/>
      <c r="D240" s="699"/>
      <c r="E240" s="700"/>
      <c r="F240" s="700"/>
      <c r="G240" s="700"/>
      <c r="H240" s="700"/>
      <c r="I240" s="700"/>
      <c r="J240" s="700"/>
      <c r="K240" s="700"/>
      <c r="L240" s="700"/>
      <c r="M240" s="700"/>
      <c r="N240" s="700"/>
      <c r="O240" s="700"/>
      <c r="P240" s="700"/>
      <c r="Q240" s="700"/>
      <c r="R240" s="700"/>
      <c r="S240" s="700"/>
      <c r="T240" s="700"/>
      <c r="U240" s="700"/>
      <c r="V240" s="700"/>
      <c r="W240" s="700"/>
      <c r="X240" s="700"/>
      <c r="Y240" s="700"/>
      <c r="Z240" s="701"/>
      <c r="AA240" s="696"/>
      <c r="AB240" s="697"/>
      <c r="AC240" s="697"/>
      <c r="AD240" s="697"/>
      <c r="AE240" s="697"/>
      <c r="AF240" s="698"/>
      <c r="AG240" s="633"/>
      <c r="AH240" s="634"/>
      <c r="AI240" s="634"/>
      <c r="AJ240" s="634"/>
      <c r="AK240" s="634"/>
      <c r="AL240" s="634"/>
      <c r="AM240" s="635"/>
      <c r="AN240" s="679"/>
      <c r="AO240" s="680"/>
      <c r="AP240" s="680"/>
      <c r="AQ240" s="680"/>
      <c r="AR240" s="680"/>
      <c r="AS240" s="680"/>
      <c r="AT240" s="681"/>
      <c r="AU240" s="401"/>
      <c r="AV240" s="402"/>
      <c r="AW240" s="402"/>
      <c r="AX240" s="402"/>
      <c r="AY240" s="402"/>
      <c r="AZ240" s="403"/>
      <c r="BA240" s="359"/>
      <c r="BB240" s="360"/>
      <c r="BC240" s="360"/>
      <c r="BD240" s="360"/>
      <c r="BE240" s="360"/>
      <c r="BF240" s="360"/>
    </row>
    <row r="241" spans="1:71" ht="15" customHeight="1">
      <c r="D241" s="14" t="s">
        <v>190</v>
      </c>
    </row>
    <row r="242" spans="1:71" ht="7.5" customHeight="1"/>
    <row r="243" spans="1:71" ht="15" customHeight="1">
      <c r="A243" s="2" t="s">
        <v>191</v>
      </c>
    </row>
    <row r="244" spans="1:71" ht="15" customHeight="1">
      <c r="A244" s="173" t="s">
        <v>192</v>
      </c>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BR244" s="50"/>
      <c r="BS244" s="50"/>
    </row>
    <row r="245" spans="1:71" ht="15" customHeight="1">
      <c r="C245" s="2" t="s">
        <v>193</v>
      </c>
      <c r="BR245" s="50"/>
      <c r="BS245" s="50"/>
    </row>
    <row r="246" spans="1:71" ht="15" customHeight="1">
      <c r="B246" s="5"/>
      <c r="C246" s="45"/>
      <c r="D246" s="226" t="s">
        <v>92</v>
      </c>
      <c r="E246" s="99"/>
      <c r="F246" s="99"/>
      <c r="G246" s="99"/>
      <c r="H246" s="99"/>
      <c r="I246" s="99"/>
      <c r="J246" s="100"/>
      <c r="K246" s="98" t="s">
        <v>93</v>
      </c>
      <c r="L246" s="99"/>
      <c r="M246" s="99"/>
      <c r="N246" s="99"/>
      <c r="O246" s="99"/>
      <c r="P246" s="99"/>
      <c r="Q246" s="99"/>
      <c r="R246" s="99"/>
      <c r="S246" s="99"/>
      <c r="T246" s="99"/>
      <c r="U246" s="99"/>
      <c r="V246" s="99"/>
      <c r="W246" s="99"/>
      <c r="X246" s="99"/>
      <c r="Y246" s="99"/>
      <c r="Z246" s="100"/>
      <c r="AA246" s="416" t="s">
        <v>94</v>
      </c>
      <c r="AB246" s="417"/>
      <c r="AC246" s="417"/>
      <c r="AD246" s="417"/>
      <c r="AE246" s="417"/>
      <c r="AF246" s="418"/>
      <c r="AG246" s="639" t="s">
        <v>95</v>
      </c>
      <c r="AH246" s="232"/>
      <c r="AI246" s="232"/>
      <c r="AJ246" s="232"/>
      <c r="AK246" s="232"/>
      <c r="AL246" s="232"/>
      <c r="AM246" s="227"/>
      <c r="AN246" s="611" t="s">
        <v>138</v>
      </c>
      <c r="AO246" s="611"/>
      <c r="AP246" s="611"/>
      <c r="AQ246" s="611"/>
      <c r="AR246" s="611"/>
      <c r="AS246" s="611"/>
      <c r="AT246" s="611"/>
      <c r="AU246" s="612" t="s">
        <v>176</v>
      </c>
      <c r="AV246" s="612"/>
      <c r="AW246" s="612"/>
      <c r="AX246" s="612"/>
      <c r="AY246" s="612"/>
      <c r="AZ246" s="612"/>
      <c r="BA246" s="359"/>
      <c r="BB246" s="360"/>
      <c r="BC246" s="360"/>
      <c r="BD246" s="360"/>
      <c r="BE246" s="360"/>
      <c r="BF246" s="360"/>
    </row>
    <row r="247" spans="1:71" ht="15" customHeight="1">
      <c r="B247" s="5"/>
      <c r="C247" s="45"/>
      <c r="D247" s="162"/>
      <c r="E247" s="163"/>
      <c r="F247" s="163"/>
      <c r="G247" s="163"/>
      <c r="H247" s="163"/>
      <c r="I247" s="163"/>
      <c r="J247" s="242"/>
      <c r="K247" s="162"/>
      <c r="L247" s="163"/>
      <c r="M247" s="163"/>
      <c r="N247" s="163"/>
      <c r="O247" s="163"/>
      <c r="P247" s="163"/>
      <c r="Q247" s="163"/>
      <c r="R247" s="163"/>
      <c r="S247" s="163"/>
      <c r="T247" s="163"/>
      <c r="U247" s="163"/>
      <c r="V247" s="163"/>
      <c r="W247" s="163"/>
      <c r="X247" s="163"/>
      <c r="Y247" s="163"/>
      <c r="Z247" s="242"/>
      <c r="AA247" s="419"/>
      <c r="AB247" s="420"/>
      <c r="AC247" s="420"/>
      <c r="AD247" s="420"/>
      <c r="AE247" s="420"/>
      <c r="AF247" s="421"/>
      <c r="AG247" s="228"/>
      <c r="AH247" s="233"/>
      <c r="AI247" s="233"/>
      <c r="AJ247" s="233"/>
      <c r="AK247" s="233"/>
      <c r="AL247" s="233"/>
      <c r="AM247" s="229"/>
      <c r="AN247" s="611"/>
      <c r="AO247" s="611"/>
      <c r="AP247" s="611"/>
      <c r="AQ247" s="611"/>
      <c r="AR247" s="611"/>
      <c r="AS247" s="611"/>
      <c r="AT247" s="611"/>
      <c r="AU247" s="612"/>
      <c r="AV247" s="612"/>
      <c r="AW247" s="612"/>
      <c r="AX247" s="612"/>
      <c r="AY247" s="612"/>
      <c r="AZ247" s="612"/>
      <c r="BA247" s="359"/>
      <c r="BB247" s="360"/>
      <c r="BC247" s="360"/>
      <c r="BD247" s="360"/>
      <c r="BE247" s="360"/>
      <c r="BF247" s="360"/>
    </row>
    <row r="248" spans="1:71" ht="15" customHeight="1">
      <c r="B248" s="5"/>
      <c r="C248" s="45"/>
      <c r="D248" s="101"/>
      <c r="E248" s="102"/>
      <c r="F248" s="102"/>
      <c r="G248" s="102"/>
      <c r="H248" s="102"/>
      <c r="I248" s="102"/>
      <c r="J248" s="103"/>
      <c r="K248" s="101"/>
      <c r="L248" s="102"/>
      <c r="M248" s="102"/>
      <c r="N248" s="102"/>
      <c r="O248" s="102"/>
      <c r="P248" s="102"/>
      <c r="Q248" s="102"/>
      <c r="R248" s="102"/>
      <c r="S248" s="102"/>
      <c r="T248" s="102"/>
      <c r="U248" s="102"/>
      <c r="V248" s="102"/>
      <c r="W248" s="102"/>
      <c r="X248" s="102"/>
      <c r="Y248" s="102"/>
      <c r="Z248" s="103"/>
      <c r="AA248" s="422"/>
      <c r="AB248" s="423"/>
      <c r="AC248" s="423"/>
      <c r="AD248" s="423"/>
      <c r="AE248" s="423"/>
      <c r="AF248" s="424"/>
      <c r="AG248" s="349"/>
      <c r="AH248" s="640"/>
      <c r="AI248" s="640"/>
      <c r="AJ248" s="640"/>
      <c r="AK248" s="640"/>
      <c r="AL248" s="640"/>
      <c r="AM248" s="641"/>
      <c r="AN248" s="611"/>
      <c r="AO248" s="611"/>
      <c r="AP248" s="611"/>
      <c r="AQ248" s="611"/>
      <c r="AR248" s="611"/>
      <c r="AS248" s="611"/>
      <c r="AT248" s="611"/>
      <c r="AU248" s="612"/>
      <c r="AV248" s="612"/>
      <c r="AW248" s="612"/>
      <c r="AX248" s="612"/>
      <c r="AY248" s="612"/>
      <c r="AZ248" s="612"/>
      <c r="BA248" s="359"/>
      <c r="BB248" s="360"/>
      <c r="BC248" s="360"/>
      <c r="BD248" s="360"/>
      <c r="BE248" s="360"/>
      <c r="BF248" s="360"/>
    </row>
    <row r="249" spans="1:71" ht="15" customHeight="1">
      <c r="B249" s="5"/>
      <c r="C249" s="45"/>
      <c r="D249" s="507"/>
      <c r="E249" s="508"/>
      <c r="F249" s="508"/>
      <c r="G249" s="508"/>
      <c r="H249" s="508"/>
      <c r="I249" s="508"/>
      <c r="J249" s="509"/>
      <c r="K249" s="621" t="s">
        <v>194</v>
      </c>
      <c r="L249" s="622"/>
      <c r="M249" s="622"/>
      <c r="N249" s="622"/>
      <c r="O249" s="622"/>
      <c r="P249" s="622"/>
      <c r="Q249" s="622"/>
      <c r="R249" s="622"/>
      <c r="S249" s="622"/>
      <c r="T249" s="622"/>
      <c r="U249" s="622"/>
      <c r="V249" s="622"/>
      <c r="W249" s="622"/>
      <c r="X249" s="622"/>
      <c r="Y249" s="622"/>
      <c r="Z249" s="623"/>
      <c r="AA249" s="376" t="s">
        <v>99</v>
      </c>
      <c r="AB249" s="377"/>
      <c r="AC249" s="377"/>
      <c r="AD249" s="377"/>
      <c r="AE249" s="377"/>
      <c r="AF249" s="378"/>
      <c r="AG249" s="627">
        <v>4</v>
      </c>
      <c r="AH249" s="628"/>
      <c r="AI249" s="628"/>
      <c r="AJ249" s="628"/>
      <c r="AK249" s="628"/>
      <c r="AL249" s="628"/>
      <c r="AM249" s="629"/>
      <c r="AN249" s="673">
        <v>20</v>
      </c>
      <c r="AO249" s="674"/>
      <c r="AP249" s="674"/>
      <c r="AQ249" s="674"/>
      <c r="AR249" s="674"/>
      <c r="AS249" s="674"/>
      <c r="AT249" s="675"/>
      <c r="AU249" s="395">
        <f>AG249*AN249</f>
        <v>80</v>
      </c>
      <c r="AV249" s="396"/>
      <c r="AW249" s="396"/>
      <c r="AX249" s="396"/>
      <c r="AY249" s="396"/>
      <c r="AZ249" s="397"/>
      <c r="BA249" s="359"/>
      <c r="BB249" s="360"/>
      <c r="BC249" s="360"/>
      <c r="BD249" s="360"/>
      <c r="BE249" s="360"/>
      <c r="BF249" s="360"/>
    </row>
    <row r="250" spans="1:71" ht="15" customHeight="1">
      <c r="B250" s="5"/>
      <c r="C250" s="45"/>
      <c r="D250" s="490"/>
      <c r="E250" s="491"/>
      <c r="F250" s="491"/>
      <c r="G250" s="491"/>
      <c r="H250" s="491"/>
      <c r="I250" s="491"/>
      <c r="J250" s="492"/>
      <c r="K250" s="624"/>
      <c r="L250" s="625"/>
      <c r="M250" s="625"/>
      <c r="N250" s="625"/>
      <c r="O250" s="625"/>
      <c r="P250" s="625"/>
      <c r="Q250" s="625"/>
      <c r="R250" s="625"/>
      <c r="S250" s="625"/>
      <c r="T250" s="625"/>
      <c r="U250" s="625"/>
      <c r="V250" s="625"/>
      <c r="W250" s="625"/>
      <c r="X250" s="625"/>
      <c r="Y250" s="625"/>
      <c r="Z250" s="626"/>
      <c r="AA250" s="379"/>
      <c r="AB250" s="380"/>
      <c r="AC250" s="380"/>
      <c r="AD250" s="380"/>
      <c r="AE250" s="380"/>
      <c r="AF250" s="381"/>
      <c r="AG250" s="630"/>
      <c r="AH250" s="631"/>
      <c r="AI250" s="631"/>
      <c r="AJ250" s="631"/>
      <c r="AK250" s="631"/>
      <c r="AL250" s="631"/>
      <c r="AM250" s="632"/>
      <c r="AN250" s="676"/>
      <c r="AO250" s="677"/>
      <c r="AP250" s="677"/>
      <c r="AQ250" s="677"/>
      <c r="AR250" s="677"/>
      <c r="AS250" s="677"/>
      <c r="AT250" s="678"/>
      <c r="AU250" s="398"/>
      <c r="AV250" s="399"/>
      <c r="AW250" s="399"/>
      <c r="AX250" s="399"/>
      <c r="AY250" s="399"/>
      <c r="AZ250" s="400"/>
      <c r="BA250" s="359"/>
      <c r="BB250" s="360"/>
      <c r="BC250" s="360"/>
      <c r="BD250" s="360"/>
      <c r="BE250" s="360"/>
      <c r="BF250" s="360"/>
    </row>
    <row r="251" spans="1:71" ht="15" customHeight="1">
      <c r="B251" s="5"/>
      <c r="C251" s="45"/>
      <c r="D251" s="493"/>
      <c r="E251" s="494"/>
      <c r="F251" s="494"/>
      <c r="G251" s="494"/>
      <c r="H251" s="494"/>
      <c r="I251" s="494"/>
      <c r="J251" s="495"/>
      <c r="K251" s="591" t="s">
        <v>141</v>
      </c>
      <c r="L251" s="592"/>
      <c r="M251" s="592"/>
      <c r="N251" s="592"/>
      <c r="O251" s="592"/>
      <c r="P251" s="592"/>
      <c r="Q251" s="592"/>
      <c r="R251" s="592"/>
      <c r="S251" s="592"/>
      <c r="T251" s="592"/>
      <c r="U251" s="592"/>
      <c r="V251" s="592"/>
      <c r="W251" s="592"/>
      <c r="X251" s="592"/>
      <c r="Y251" s="592"/>
      <c r="Z251" s="593"/>
      <c r="AA251" s="382"/>
      <c r="AB251" s="383"/>
      <c r="AC251" s="383"/>
      <c r="AD251" s="383"/>
      <c r="AE251" s="383"/>
      <c r="AF251" s="384"/>
      <c r="AG251" s="633"/>
      <c r="AH251" s="634"/>
      <c r="AI251" s="634"/>
      <c r="AJ251" s="634"/>
      <c r="AK251" s="634"/>
      <c r="AL251" s="634"/>
      <c r="AM251" s="635"/>
      <c r="AN251" s="679"/>
      <c r="AO251" s="680"/>
      <c r="AP251" s="680"/>
      <c r="AQ251" s="680"/>
      <c r="AR251" s="680"/>
      <c r="AS251" s="680"/>
      <c r="AT251" s="681"/>
      <c r="AU251" s="401"/>
      <c r="AV251" s="402"/>
      <c r="AW251" s="402"/>
      <c r="AX251" s="402"/>
      <c r="AY251" s="402"/>
      <c r="AZ251" s="403"/>
      <c r="BA251" s="359"/>
      <c r="BB251" s="360"/>
      <c r="BC251" s="360"/>
      <c r="BD251" s="360"/>
      <c r="BE251" s="360"/>
      <c r="BF251" s="360"/>
    </row>
    <row r="252" spans="1:71" ht="15" customHeight="1">
      <c r="C252" s="2" t="s">
        <v>195</v>
      </c>
      <c r="BR252" s="50"/>
      <c r="BS252" s="50"/>
    </row>
    <row r="253" spans="1:71" ht="15" customHeight="1">
      <c r="B253" s="5"/>
      <c r="C253" s="45"/>
      <c r="D253" s="226" t="s">
        <v>92</v>
      </c>
      <c r="E253" s="99"/>
      <c r="F253" s="99"/>
      <c r="G253" s="99"/>
      <c r="H253" s="99"/>
      <c r="I253" s="99"/>
      <c r="J253" s="100"/>
      <c r="K253" s="98" t="s">
        <v>93</v>
      </c>
      <c r="L253" s="99"/>
      <c r="M253" s="99"/>
      <c r="N253" s="99"/>
      <c r="O253" s="99"/>
      <c r="P253" s="99"/>
      <c r="Q253" s="99"/>
      <c r="R253" s="99"/>
      <c r="S253" s="99"/>
      <c r="T253" s="99"/>
      <c r="U253" s="99"/>
      <c r="V253" s="99"/>
      <c r="W253" s="99"/>
      <c r="X253" s="99"/>
      <c r="Y253" s="99"/>
      <c r="Z253" s="100"/>
      <c r="AA253" s="416" t="s">
        <v>145</v>
      </c>
      <c r="AB253" s="417"/>
      <c r="AC253" s="417"/>
      <c r="AD253" s="417"/>
      <c r="AE253" s="417"/>
      <c r="AF253" s="418"/>
      <c r="AG253" s="639" t="s">
        <v>95</v>
      </c>
      <c r="AH253" s="232"/>
      <c r="AI253" s="232"/>
      <c r="AJ253" s="232"/>
      <c r="AK253" s="232"/>
      <c r="AL253" s="232"/>
      <c r="AM253" s="227"/>
      <c r="AN253" s="611" t="s">
        <v>138</v>
      </c>
      <c r="AO253" s="611"/>
      <c r="AP253" s="611"/>
      <c r="AQ253" s="611"/>
      <c r="AR253" s="611"/>
      <c r="AS253" s="611"/>
      <c r="AT253" s="611"/>
      <c r="AU253" s="612" t="s">
        <v>139</v>
      </c>
      <c r="AV253" s="612"/>
      <c r="AW253" s="612"/>
      <c r="AX253" s="612"/>
      <c r="AY253" s="612"/>
      <c r="AZ253" s="612"/>
      <c r="BA253" s="359"/>
      <c r="BB253" s="360"/>
      <c r="BC253" s="360"/>
      <c r="BD253" s="360"/>
      <c r="BE253" s="360"/>
      <c r="BF253" s="360"/>
    </row>
    <row r="254" spans="1:71" ht="15" customHeight="1">
      <c r="B254" s="5"/>
      <c r="C254" s="45"/>
      <c r="D254" s="162"/>
      <c r="E254" s="163"/>
      <c r="F254" s="163"/>
      <c r="G254" s="163"/>
      <c r="H254" s="163"/>
      <c r="I254" s="163"/>
      <c r="J254" s="242"/>
      <c r="K254" s="162"/>
      <c r="L254" s="163"/>
      <c r="M254" s="163"/>
      <c r="N254" s="163"/>
      <c r="O254" s="163"/>
      <c r="P254" s="163"/>
      <c r="Q254" s="163"/>
      <c r="R254" s="163"/>
      <c r="S254" s="163"/>
      <c r="T254" s="163"/>
      <c r="U254" s="163"/>
      <c r="V254" s="163"/>
      <c r="W254" s="163"/>
      <c r="X254" s="163"/>
      <c r="Y254" s="163"/>
      <c r="Z254" s="242"/>
      <c r="AA254" s="419"/>
      <c r="AB254" s="420"/>
      <c r="AC254" s="420"/>
      <c r="AD254" s="420"/>
      <c r="AE254" s="420"/>
      <c r="AF254" s="421"/>
      <c r="AG254" s="228"/>
      <c r="AH254" s="233"/>
      <c r="AI254" s="233"/>
      <c r="AJ254" s="233"/>
      <c r="AK254" s="233"/>
      <c r="AL254" s="233"/>
      <c r="AM254" s="229"/>
      <c r="AN254" s="611"/>
      <c r="AO254" s="611"/>
      <c r="AP254" s="611"/>
      <c r="AQ254" s="611"/>
      <c r="AR254" s="611"/>
      <c r="AS254" s="611"/>
      <c r="AT254" s="611"/>
      <c r="AU254" s="612"/>
      <c r="AV254" s="612"/>
      <c r="AW254" s="612"/>
      <c r="AX254" s="612"/>
      <c r="AY254" s="612"/>
      <c r="AZ254" s="612"/>
      <c r="BA254" s="359"/>
      <c r="BB254" s="360"/>
      <c r="BC254" s="360"/>
      <c r="BD254" s="360"/>
      <c r="BE254" s="360"/>
      <c r="BF254" s="360"/>
    </row>
    <row r="255" spans="1:71" ht="15" customHeight="1">
      <c r="B255" s="5"/>
      <c r="C255" s="45"/>
      <c r="D255" s="101"/>
      <c r="E255" s="102"/>
      <c r="F255" s="102"/>
      <c r="G255" s="102"/>
      <c r="H255" s="102"/>
      <c r="I255" s="102"/>
      <c r="J255" s="103"/>
      <c r="K255" s="101"/>
      <c r="L255" s="102"/>
      <c r="M255" s="102"/>
      <c r="N255" s="102"/>
      <c r="O255" s="102"/>
      <c r="P255" s="102"/>
      <c r="Q255" s="102"/>
      <c r="R255" s="102"/>
      <c r="S255" s="102"/>
      <c r="T255" s="102"/>
      <c r="U255" s="102"/>
      <c r="V255" s="102"/>
      <c r="W255" s="102"/>
      <c r="X255" s="102"/>
      <c r="Y255" s="102"/>
      <c r="Z255" s="103"/>
      <c r="AA255" s="422"/>
      <c r="AB255" s="423"/>
      <c r="AC255" s="423"/>
      <c r="AD255" s="423"/>
      <c r="AE255" s="423"/>
      <c r="AF255" s="424"/>
      <c r="AG255" s="349"/>
      <c r="AH255" s="640"/>
      <c r="AI255" s="640"/>
      <c r="AJ255" s="640"/>
      <c r="AK255" s="640"/>
      <c r="AL255" s="640"/>
      <c r="AM255" s="641"/>
      <c r="AN255" s="611"/>
      <c r="AO255" s="611"/>
      <c r="AP255" s="611"/>
      <c r="AQ255" s="611"/>
      <c r="AR255" s="611"/>
      <c r="AS255" s="611"/>
      <c r="AT255" s="611"/>
      <c r="AU255" s="612"/>
      <c r="AV255" s="612"/>
      <c r="AW255" s="612"/>
      <c r="AX255" s="612"/>
      <c r="AY255" s="612"/>
      <c r="AZ255" s="612"/>
      <c r="BA255" s="359"/>
      <c r="BB255" s="360"/>
      <c r="BC255" s="360"/>
      <c r="BD255" s="360"/>
      <c r="BE255" s="360"/>
      <c r="BF255" s="360"/>
    </row>
    <row r="256" spans="1:71" ht="15" customHeight="1">
      <c r="B256" s="5"/>
      <c r="C256" s="45"/>
      <c r="D256" s="507"/>
      <c r="E256" s="508"/>
      <c r="F256" s="508"/>
      <c r="G256" s="508"/>
      <c r="H256" s="508"/>
      <c r="I256" s="508"/>
      <c r="J256" s="509"/>
      <c r="K256" s="621" t="s">
        <v>196</v>
      </c>
      <c r="L256" s="622"/>
      <c r="M256" s="622"/>
      <c r="N256" s="622"/>
      <c r="O256" s="622"/>
      <c r="P256" s="622"/>
      <c r="Q256" s="622"/>
      <c r="R256" s="622"/>
      <c r="S256" s="622"/>
      <c r="T256" s="622"/>
      <c r="U256" s="622"/>
      <c r="V256" s="622"/>
      <c r="W256" s="622"/>
      <c r="X256" s="622"/>
      <c r="Y256" s="622"/>
      <c r="Z256" s="623"/>
      <c r="AA256" s="376" t="s">
        <v>99</v>
      </c>
      <c r="AB256" s="377"/>
      <c r="AC256" s="377"/>
      <c r="AD256" s="377"/>
      <c r="AE256" s="377"/>
      <c r="AF256" s="378"/>
      <c r="AG256" s="627">
        <v>4</v>
      </c>
      <c r="AH256" s="628"/>
      <c r="AI256" s="628"/>
      <c r="AJ256" s="628"/>
      <c r="AK256" s="628"/>
      <c r="AL256" s="628"/>
      <c r="AM256" s="629"/>
      <c r="AN256" s="673">
        <v>20</v>
      </c>
      <c r="AO256" s="674"/>
      <c r="AP256" s="674"/>
      <c r="AQ256" s="674"/>
      <c r="AR256" s="674"/>
      <c r="AS256" s="674"/>
      <c r="AT256" s="675"/>
      <c r="AU256" s="395">
        <f>AG256*AN256</f>
        <v>80</v>
      </c>
      <c r="AV256" s="396"/>
      <c r="AW256" s="396"/>
      <c r="AX256" s="396"/>
      <c r="AY256" s="396"/>
      <c r="AZ256" s="397"/>
      <c r="BA256" s="359"/>
      <c r="BB256" s="360"/>
      <c r="BC256" s="360"/>
      <c r="BD256" s="360"/>
      <c r="BE256" s="360"/>
      <c r="BF256" s="360"/>
    </row>
    <row r="257" spans="1:71" ht="15" customHeight="1">
      <c r="B257" s="5"/>
      <c r="C257" s="45"/>
      <c r="D257" s="490"/>
      <c r="E257" s="491"/>
      <c r="F257" s="491"/>
      <c r="G257" s="491"/>
      <c r="H257" s="491"/>
      <c r="I257" s="491"/>
      <c r="J257" s="492"/>
      <c r="K257" s="624"/>
      <c r="L257" s="625"/>
      <c r="M257" s="625"/>
      <c r="N257" s="625"/>
      <c r="O257" s="625"/>
      <c r="P257" s="625"/>
      <c r="Q257" s="625"/>
      <c r="R257" s="625"/>
      <c r="S257" s="625"/>
      <c r="T257" s="625"/>
      <c r="U257" s="625"/>
      <c r="V257" s="625"/>
      <c r="W257" s="625"/>
      <c r="X257" s="625"/>
      <c r="Y257" s="625"/>
      <c r="Z257" s="626"/>
      <c r="AA257" s="379"/>
      <c r="AB257" s="380"/>
      <c r="AC257" s="380"/>
      <c r="AD257" s="380"/>
      <c r="AE257" s="380"/>
      <c r="AF257" s="381"/>
      <c r="AG257" s="630"/>
      <c r="AH257" s="631"/>
      <c r="AI257" s="631"/>
      <c r="AJ257" s="631"/>
      <c r="AK257" s="631"/>
      <c r="AL257" s="631"/>
      <c r="AM257" s="632"/>
      <c r="AN257" s="676"/>
      <c r="AO257" s="677"/>
      <c r="AP257" s="677"/>
      <c r="AQ257" s="677"/>
      <c r="AR257" s="677"/>
      <c r="AS257" s="677"/>
      <c r="AT257" s="678"/>
      <c r="AU257" s="398"/>
      <c r="AV257" s="399"/>
      <c r="AW257" s="399"/>
      <c r="AX257" s="399"/>
      <c r="AY257" s="399"/>
      <c r="AZ257" s="400"/>
      <c r="BA257" s="359"/>
      <c r="BB257" s="360"/>
      <c r="BC257" s="360"/>
      <c r="BD257" s="360"/>
      <c r="BE257" s="360"/>
      <c r="BF257" s="360"/>
    </row>
    <row r="258" spans="1:71" ht="15" customHeight="1">
      <c r="B258" s="5"/>
      <c r="C258" s="45"/>
      <c r="D258" s="493"/>
      <c r="E258" s="494"/>
      <c r="F258" s="494"/>
      <c r="G258" s="494"/>
      <c r="H258" s="494"/>
      <c r="I258" s="494"/>
      <c r="J258" s="495"/>
      <c r="K258" s="591" t="s">
        <v>141</v>
      </c>
      <c r="L258" s="592"/>
      <c r="M258" s="592"/>
      <c r="N258" s="592"/>
      <c r="O258" s="592"/>
      <c r="P258" s="592"/>
      <c r="Q258" s="592"/>
      <c r="R258" s="592"/>
      <c r="S258" s="592"/>
      <c r="T258" s="592"/>
      <c r="U258" s="592"/>
      <c r="V258" s="592"/>
      <c r="W258" s="592"/>
      <c r="X258" s="592"/>
      <c r="Y258" s="592"/>
      <c r="Z258" s="593"/>
      <c r="AA258" s="382"/>
      <c r="AB258" s="383"/>
      <c r="AC258" s="383"/>
      <c r="AD258" s="383"/>
      <c r="AE258" s="383"/>
      <c r="AF258" s="384"/>
      <c r="AG258" s="633"/>
      <c r="AH258" s="634"/>
      <c r="AI258" s="634"/>
      <c r="AJ258" s="634"/>
      <c r="AK258" s="634"/>
      <c r="AL258" s="634"/>
      <c r="AM258" s="635"/>
      <c r="AN258" s="679"/>
      <c r="AO258" s="680"/>
      <c r="AP258" s="680"/>
      <c r="AQ258" s="680"/>
      <c r="AR258" s="680"/>
      <c r="AS258" s="680"/>
      <c r="AT258" s="681"/>
      <c r="AU258" s="401"/>
      <c r="AV258" s="402"/>
      <c r="AW258" s="402"/>
      <c r="AX258" s="402"/>
      <c r="AY258" s="402"/>
      <c r="AZ258" s="403"/>
      <c r="BA258" s="359"/>
      <c r="BB258" s="360"/>
      <c r="BC258" s="360"/>
      <c r="BD258" s="360"/>
      <c r="BE258" s="360"/>
      <c r="BF258" s="360"/>
    </row>
    <row r="259" spans="1:71" ht="15" customHeight="1">
      <c r="D259" s="14" t="s">
        <v>190</v>
      </c>
    </row>
    <row r="260" spans="1:71" ht="7.5" customHeight="1"/>
    <row r="261" spans="1:71" ht="13.5" customHeight="1">
      <c r="A261" s="2" t="s">
        <v>197</v>
      </c>
    </row>
    <row r="262" spans="1:71" ht="13.5" customHeight="1">
      <c r="A262" s="173" t="s">
        <v>198</v>
      </c>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BR262" s="50"/>
      <c r="BS262" s="50"/>
    </row>
    <row r="263" spans="1:71" ht="13.5" customHeight="1">
      <c r="B263" s="40" t="s">
        <v>199</v>
      </c>
    </row>
    <row r="264" spans="1:71" ht="13.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row>
    <row r="265" spans="1:71" ht="13.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row>
    <row r="266" spans="1:71" ht="13.5" customHeight="1"/>
    <row r="267" spans="1:71" ht="15" customHeight="1">
      <c r="C267" s="88" t="s">
        <v>200</v>
      </c>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71" ht="12.75" customHeight="1">
      <c r="B268" s="5"/>
      <c r="C268" s="45"/>
      <c r="D268" s="98" t="s">
        <v>93</v>
      </c>
      <c r="E268" s="99"/>
      <c r="F268" s="99"/>
      <c r="G268" s="99"/>
      <c r="H268" s="99"/>
      <c r="I268" s="99"/>
      <c r="J268" s="99"/>
      <c r="K268" s="99"/>
      <c r="L268" s="99"/>
      <c r="M268" s="99"/>
      <c r="N268" s="99"/>
      <c r="O268" s="99"/>
      <c r="P268" s="99"/>
      <c r="Q268" s="99"/>
      <c r="R268" s="99"/>
      <c r="S268" s="99"/>
      <c r="T268" s="99"/>
      <c r="U268" s="99"/>
      <c r="V268" s="99"/>
      <c r="W268" s="99"/>
      <c r="X268" s="99"/>
      <c r="Y268" s="99"/>
      <c r="Z268" s="100"/>
      <c r="AA268" s="416" t="s">
        <v>94</v>
      </c>
      <c r="AB268" s="417"/>
      <c r="AC268" s="417"/>
      <c r="AD268" s="417"/>
      <c r="AE268" s="417"/>
      <c r="AF268" s="418"/>
      <c r="AG268" s="226" t="s">
        <v>137</v>
      </c>
      <c r="AH268" s="99"/>
      <c r="AI268" s="99"/>
      <c r="AJ268" s="99"/>
      <c r="AK268" s="99"/>
      <c r="AL268" s="99"/>
      <c r="AM268" s="100"/>
      <c r="AN268" s="702" t="s">
        <v>96</v>
      </c>
      <c r="AO268" s="702"/>
      <c r="AP268" s="702"/>
      <c r="AQ268" s="702"/>
      <c r="AR268" s="702"/>
      <c r="AS268" s="702"/>
      <c r="AT268" s="702"/>
      <c r="AU268" s="612" t="s">
        <v>97</v>
      </c>
      <c r="AV268" s="612"/>
      <c r="AW268" s="612"/>
      <c r="AX268" s="612"/>
      <c r="AY268" s="612"/>
      <c r="AZ268" s="612"/>
      <c r="BA268" s="359"/>
      <c r="BB268" s="360"/>
      <c r="BC268" s="360"/>
      <c r="BD268" s="360"/>
      <c r="BE268" s="360"/>
      <c r="BF268" s="360"/>
    </row>
    <row r="269" spans="1:71" ht="12.75" customHeight="1">
      <c r="B269" s="5"/>
      <c r="C269" s="45"/>
      <c r="D269" s="162"/>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242"/>
      <c r="AA269" s="419"/>
      <c r="AB269" s="420"/>
      <c r="AC269" s="420"/>
      <c r="AD269" s="420"/>
      <c r="AE269" s="420"/>
      <c r="AF269" s="421"/>
      <c r="AG269" s="162"/>
      <c r="AH269" s="163"/>
      <c r="AI269" s="163"/>
      <c r="AJ269" s="163"/>
      <c r="AK269" s="163"/>
      <c r="AL269" s="163"/>
      <c r="AM269" s="242"/>
      <c r="AN269" s="702"/>
      <c r="AO269" s="702"/>
      <c r="AP269" s="702"/>
      <c r="AQ269" s="702"/>
      <c r="AR269" s="702"/>
      <c r="AS269" s="702"/>
      <c r="AT269" s="702"/>
      <c r="AU269" s="612"/>
      <c r="AV269" s="612"/>
      <c r="AW269" s="612"/>
      <c r="AX269" s="612"/>
      <c r="AY269" s="612"/>
      <c r="AZ269" s="612"/>
      <c r="BA269" s="359"/>
      <c r="BB269" s="360"/>
      <c r="BC269" s="360"/>
      <c r="BD269" s="360"/>
      <c r="BE269" s="360"/>
      <c r="BF269" s="360"/>
    </row>
    <row r="270" spans="1:71" ht="12.75" customHeight="1">
      <c r="B270" s="5"/>
      <c r="C270" s="45"/>
      <c r="D270" s="101"/>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3"/>
      <c r="AA270" s="422"/>
      <c r="AB270" s="423"/>
      <c r="AC270" s="423"/>
      <c r="AD270" s="423"/>
      <c r="AE270" s="423"/>
      <c r="AF270" s="424"/>
      <c r="AG270" s="101"/>
      <c r="AH270" s="102"/>
      <c r="AI270" s="102"/>
      <c r="AJ270" s="102"/>
      <c r="AK270" s="102"/>
      <c r="AL270" s="102"/>
      <c r="AM270" s="103"/>
      <c r="AN270" s="702"/>
      <c r="AO270" s="702"/>
      <c r="AP270" s="702"/>
      <c r="AQ270" s="702"/>
      <c r="AR270" s="702"/>
      <c r="AS270" s="702"/>
      <c r="AT270" s="702"/>
      <c r="AU270" s="612"/>
      <c r="AV270" s="612"/>
      <c r="AW270" s="612"/>
      <c r="AX270" s="612"/>
      <c r="AY270" s="612"/>
      <c r="AZ270" s="612"/>
      <c r="BA270" s="359"/>
      <c r="BB270" s="360"/>
      <c r="BC270" s="360"/>
      <c r="BD270" s="360"/>
      <c r="BE270" s="360"/>
      <c r="BF270" s="360"/>
    </row>
    <row r="271" spans="1:71" ht="13.5" customHeight="1">
      <c r="B271" s="5"/>
      <c r="C271" s="45"/>
      <c r="D271" s="621" t="s">
        <v>201</v>
      </c>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3"/>
      <c r="AA271" s="376" t="s">
        <v>99</v>
      </c>
      <c r="AB271" s="691"/>
      <c r="AC271" s="691"/>
      <c r="AD271" s="691"/>
      <c r="AE271" s="691"/>
      <c r="AF271" s="692"/>
      <c r="AG271" s="627">
        <v>6</v>
      </c>
      <c r="AH271" s="628"/>
      <c r="AI271" s="628"/>
      <c r="AJ271" s="628"/>
      <c r="AK271" s="628"/>
      <c r="AL271" s="628"/>
      <c r="AM271" s="629"/>
      <c r="AN271" s="673">
        <v>20</v>
      </c>
      <c r="AO271" s="674"/>
      <c r="AP271" s="674"/>
      <c r="AQ271" s="674"/>
      <c r="AR271" s="674"/>
      <c r="AS271" s="674"/>
      <c r="AT271" s="675"/>
      <c r="AU271" s="395">
        <f>AG271*AN271</f>
        <v>120</v>
      </c>
      <c r="AV271" s="396"/>
      <c r="AW271" s="396"/>
      <c r="AX271" s="396"/>
      <c r="AY271" s="396"/>
      <c r="AZ271" s="397"/>
      <c r="BA271" s="359"/>
      <c r="BB271" s="360"/>
      <c r="BC271" s="360"/>
      <c r="BD271" s="360"/>
      <c r="BE271" s="360"/>
      <c r="BF271" s="360"/>
    </row>
    <row r="272" spans="1:71" ht="13.5" customHeight="1">
      <c r="B272" s="5"/>
      <c r="C272" s="45"/>
      <c r="D272" s="699"/>
      <c r="E272" s="700"/>
      <c r="F272" s="700"/>
      <c r="G272" s="700"/>
      <c r="H272" s="700"/>
      <c r="I272" s="700"/>
      <c r="J272" s="700"/>
      <c r="K272" s="700"/>
      <c r="L272" s="700"/>
      <c r="M272" s="700"/>
      <c r="N272" s="700"/>
      <c r="O272" s="700"/>
      <c r="P272" s="700"/>
      <c r="Q272" s="700"/>
      <c r="R272" s="700"/>
      <c r="S272" s="700"/>
      <c r="T272" s="700"/>
      <c r="U272" s="700"/>
      <c r="V272" s="700"/>
      <c r="W272" s="700"/>
      <c r="X272" s="700"/>
      <c r="Y272" s="700"/>
      <c r="Z272" s="701"/>
      <c r="AA272" s="696"/>
      <c r="AB272" s="697"/>
      <c r="AC272" s="697"/>
      <c r="AD272" s="697"/>
      <c r="AE272" s="697"/>
      <c r="AF272" s="698"/>
      <c r="AG272" s="633"/>
      <c r="AH272" s="634"/>
      <c r="AI272" s="634"/>
      <c r="AJ272" s="634"/>
      <c r="AK272" s="634"/>
      <c r="AL272" s="634"/>
      <c r="AM272" s="635"/>
      <c r="AN272" s="679"/>
      <c r="AO272" s="680"/>
      <c r="AP272" s="680"/>
      <c r="AQ272" s="680"/>
      <c r="AR272" s="680"/>
      <c r="AS272" s="680"/>
      <c r="AT272" s="681"/>
      <c r="AU272" s="401"/>
      <c r="AV272" s="402"/>
      <c r="AW272" s="402"/>
      <c r="AX272" s="402"/>
      <c r="AY272" s="402"/>
      <c r="AZ272" s="403"/>
      <c r="BA272" s="359"/>
      <c r="BB272" s="360"/>
      <c r="BC272" s="360"/>
      <c r="BD272" s="360"/>
      <c r="BE272" s="360"/>
      <c r="BF272" s="360"/>
    </row>
    <row r="273" spans="2:71" ht="13.5" customHeight="1">
      <c r="B273" s="5"/>
      <c r="C273" s="45"/>
      <c r="D273" s="621"/>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3"/>
      <c r="AA273" s="376"/>
      <c r="AB273" s="691"/>
      <c r="AC273" s="691"/>
      <c r="AD273" s="691"/>
      <c r="AE273" s="691"/>
      <c r="AF273" s="692"/>
      <c r="AG273" s="627"/>
      <c r="AH273" s="628"/>
      <c r="AI273" s="628"/>
      <c r="AJ273" s="628"/>
      <c r="AK273" s="628"/>
      <c r="AL273" s="628"/>
      <c r="AM273" s="629"/>
      <c r="AN273" s="673"/>
      <c r="AO273" s="674"/>
      <c r="AP273" s="674"/>
      <c r="AQ273" s="674"/>
      <c r="AR273" s="674"/>
      <c r="AS273" s="674"/>
      <c r="AT273" s="675"/>
      <c r="AU273" s="395">
        <f>AG273*AN273</f>
        <v>0</v>
      </c>
      <c r="AV273" s="396"/>
      <c r="AW273" s="396"/>
      <c r="AX273" s="396"/>
      <c r="AY273" s="396"/>
      <c r="AZ273" s="397"/>
      <c r="BA273" s="359"/>
      <c r="BB273" s="360"/>
      <c r="BC273" s="360"/>
      <c r="BD273" s="360"/>
      <c r="BE273" s="360"/>
      <c r="BF273" s="360"/>
    </row>
    <row r="274" spans="2:71" ht="13.5" customHeight="1">
      <c r="B274" s="5"/>
      <c r="C274" s="45"/>
      <c r="D274" s="699"/>
      <c r="E274" s="700"/>
      <c r="F274" s="700"/>
      <c r="G274" s="700"/>
      <c r="H274" s="700"/>
      <c r="I274" s="700"/>
      <c r="J274" s="700"/>
      <c r="K274" s="700"/>
      <c r="L274" s="700"/>
      <c r="M274" s="700"/>
      <c r="N274" s="700"/>
      <c r="O274" s="700"/>
      <c r="P274" s="700"/>
      <c r="Q274" s="700"/>
      <c r="R274" s="700"/>
      <c r="S274" s="700"/>
      <c r="T274" s="700"/>
      <c r="U274" s="700"/>
      <c r="V274" s="700"/>
      <c r="W274" s="700"/>
      <c r="X274" s="700"/>
      <c r="Y274" s="700"/>
      <c r="Z274" s="701"/>
      <c r="AA274" s="696"/>
      <c r="AB274" s="697"/>
      <c r="AC274" s="697"/>
      <c r="AD274" s="697"/>
      <c r="AE274" s="697"/>
      <c r="AF274" s="698"/>
      <c r="AG274" s="633"/>
      <c r="AH274" s="634"/>
      <c r="AI274" s="634"/>
      <c r="AJ274" s="634"/>
      <c r="AK274" s="634"/>
      <c r="AL274" s="634"/>
      <c r="AM274" s="635"/>
      <c r="AN274" s="679"/>
      <c r="AO274" s="680"/>
      <c r="AP274" s="680"/>
      <c r="AQ274" s="680"/>
      <c r="AR274" s="680"/>
      <c r="AS274" s="680"/>
      <c r="AT274" s="681"/>
      <c r="AU274" s="401"/>
      <c r="AV274" s="402"/>
      <c r="AW274" s="402"/>
      <c r="AX274" s="402"/>
      <c r="AY274" s="402"/>
      <c r="AZ274" s="403"/>
      <c r="BA274" s="359"/>
      <c r="BB274" s="360"/>
      <c r="BC274" s="360"/>
      <c r="BD274" s="360"/>
      <c r="BE274" s="360"/>
      <c r="BF274" s="360"/>
    </row>
    <row r="275" spans="2:71" ht="15" customHeight="1">
      <c r="B275" s="2" t="s">
        <v>202</v>
      </c>
      <c r="BR275" s="50"/>
      <c r="BS275" s="50"/>
    </row>
    <row r="276" spans="2:71" ht="12" customHeight="1">
      <c r="B276" s="5"/>
      <c r="C276" s="45"/>
      <c r="D276" s="98" t="s">
        <v>93</v>
      </c>
      <c r="E276" s="99"/>
      <c r="F276" s="99"/>
      <c r="G276" s="99"/>
      <c r="H276" s="99"/>
      <c r="I276" s="99"/>
      <c r="J276" s="99"/>
      <c r="K276" s="99"/>
      <c r="L276" s="99"/>
      <c r="M276" s="99"/>
      <c r="N276" s="99"/>
      <c r="O276" s="99"/>
      <c r="P276" s="99"/>
      <c r="Q276" s="99"/>
      <c r="R276" s="99"/>
      <c r="S276" s="99"/>
      <c r="T276" s="99"/>
      <c r="U276" s="99"/>
      <c r="V276" s="99"/>
      <c r="W276" s="99"/>
      <c r="X276" s="99"/>
      <c r="Y276" s="99"/>
      <c r="Z276" s="100"/>
      <c r="AA276" s="416" t="s">
        <v>94</v>
      </c>
      <c r="AB276" s="417"/>
      <c r="AC276" s="417"/>
      <c r="AD276" s="417"/>
      <c r="AE276" s="417"/>
      <c r="AF276" s="418"/>
      <c r="AG276" s="226" t="s">
        <v>95</v>
      </c>
      <c r="AH276" s="99"/>
      <c r="AI276" s="99"/>
      <c r="AJ276" s="99"/>
      <c r="AK276" s="99"/>
      <c r="AL276" s="99"/>
      <c r="AM276" s="100"/>
      <c r="AN276" s="702" t="s">
        <v>96</v>
      </c>
      <c r="AO276" s="702"/>
      <c r="AP276" s="702"/>
      <c r="AQ276" s="702"/>
      <c r="AR276" s="702"/>
      <c r="AS276" s="702"/>
      <c r="AT276" s="702"/>
      <c r="AU276" s="612" t="s">
        <v>139</v>
      </c>
      <c r="AV276" s="612"/>
      <c r="AW276" s="612"/>
      <c r="AX276" s="612"/>
      <c r="AY276" s="612"/>
      <c r="AZ276" s="612"/>
      <c r="BA276" s="359"/>
      <c r="BB276" s="360"/>
      <c r="BC276" s="360"/>
      <c r="BD276" s="360"/>
      <c r="BE276" s="360"/>
      <c r="BF276" s="360"/>
    </row>
    <row r="277" spans="2:71" ht="12" customHeight="1">
      <c r="B277" s="5"/>
      <c r="C277" s="45"/>
      <c r="D277" s="162"/>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242"/>
      <c r="AA277" s="419"/>
      <c r="AB277" s="420"/>
      <c r="AC277" s="420"/>
      <c r="AD277" s="420"/>
      <c r="AE277" s="420"/>
      <c r="AF277" s="421"/>
      <c r="AG277" s="162"/>
      <c r="AH277" s="163"/>
      <c r="AI277" s="163"/>
      <c r="AJ277" s="163"/>
      <c r="AK277" s="163"/>
      <c r="AL277" s="163"/>
      <c r="AM277" s="242"/>
      <c r="AN277" s="702"/>
      <c r="AO277" s="702"/>
      <c r="AP277" s="702"/>
      <c r="AQ277" s="702"/>
      <c r="AR277" s="702"/>
      <c r="AS277" s="702"/>
      <c r="AT277" s="702"/>
      <c r="AU277" s="612"/>
      <c r="AV277" s="612"/>
      <c r="AW277" s="612"/>
      <c r="AX277" s="612"/>
      <c r="AY277" s="612"/>
      <c r="AZ277" s="612"/>
      <c r="BA277" s="359"/>
      <c r="BB277" s="360"/>
      <c r="BC277" s="360"/>
      <c r="BD277" s="360"/>
      <c r="BE277" s="360"/>
      <c r="BF277" s="360"/>
    </row>
    <row r="278" spans="2:71" ht="12" customHeight="1">
      <c r="B278" s="5"/>
      <c r="C278" s="45"/>
      <c r="D278" s="101"/>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3"/>
      <c r="AA278" s="422"/>
      <c r="AB278" s="423"/>
      <c r="AC278" s="423"/>
      <c r="AD278" s="423"/>
      <c r="AE278" s="423"/>
      <c r="AF278" s="424"/>
      <c r="AG278" s="101"/>
      <c r="AH278" s="102"/>
      <c r="AI278" s="102"/>
      <c r="AJ278" s="102"/>
      <c r="AK278" s="102"/>
      <c r="AL278" s="102"/>
      <c r="AM278" s="103"/>
      <c r="AN278" s="702"/>
      <c r="AO278" s="702"/>
      <c r="AP278" s="702"/>
      <c r="AQ278" s="702"/>
      <c r="AR278" s="702"/>
      <c r="AS278" s="702"/>
      <c r="AT278" s="702"/>
      <c r="AU278" s="612"/>
      <c r="AV278" s="612"/>
      <c r="AW278" s="612"/>
      <c r="AX278" s="612"/>
      <c r="AY278" s="612"/>
      <c r="AZ278" s="612"/>
      <c r="BA278" s="359"/>
      <c r="BB278" s="360"/>
      <c r="BC278" s="360"/>
      <c r="BD278" s="360"/>
      <c r="BE278" s="360"/>
      <c r="BF278" s="360"/>
    </row>
    <row r="279" spans="2:71" ht="13.5" customHeight="1">
      <c r="B279" s="5"/>
      <c r="C279" s="45"/>
      <c r="D279" s="621" t="s">
        <v>203</v>
      </c>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3"/>
      <c r="AA279" s="376" t="s">
        <v>99</v>
      </c>
      <c r="AB279" s="691"/>
      <c r="AC279" s="691"/>
      <c r="AD279" s="691"/>
      <c r="AE279" s="691"/>
      <c r="AF279" s="692"/>
      <c r="AG279" s="627">
        <v>6</v>
      </c>
      <c r="AH279" s="628"/>
      <c r="AI279" s="628"/>
      <c r="AJ279" s="628"/>
      <c r="AK279" s="628"/>
      <c r="AL279" s="628"/>
      <c r="AM279" s="629"/>
      <c r="AN279" s="673">
        <v>12</v>
      </c>
      <c r="AO279" s="674"/>
      <c r="AP279" s="674"/>
      <c r="AQ279" s="674"/>
      <c r="AR279" s="674"/>
      <c r="AS279" s="674"/>
      <c r="AT279" s="675"/>
      <c r="AU279" s="395">
        <f>AG279*AN279</f>
        <v>72</v>
      </c>
      <c r="AV279" s="396"/>
      <c r="AW279" s="396"/>
      <c r="AX279" s="396"/>
      <c r="AY279" s="396"/>
      <c r="AZ279" s="397"/>
      <c r="BA279" s="359"/>
      <c r="BB279" s="360"/>
      <c r="BC279" s="360"/>
      <c r="BD279" s="360"/>
      <c r="BE279" s="360"/>
      <c r="BF279" s="360"/>
    </row>
    <row r="280" spans="2:71" ht="13.5" customHeight="1">
      <c r="B280" s="5"/>
      <c r="C280" s="45"/>
      <c r="D280" s="699"/>
      <c r="E280" s="700"/>
      <c r="F280" s="700"/>
      <c r="G280" s="700"/>
      <c r="H280" s="700"/>
      <c r="I280" s="700"/>
      <c r="J280" s="700"/>
      <c r="K280" s="700"/>
      <c r="L280" s="700"/>
      <c r="M280" s="700"/>
      <c r="N280" s="700"/>
      <c r="O280" s="700"/>
      <c r="P280" s="700"/>
      <c r="Q280" s="700"/>
      <c r="R280" s="700"/>
      <c r="S280" s="700"/>
      <c r="T280" s="700"/>
      <c r="U280" s="700"/>
      <c r="V280" s="700"/>
      <c r="W280" s="700"/>
      <c r="X280" s="700"/>
      <c r="Y280" s="700"/>
      <c r="Z280" s="701"/>
      <c r="AA280" s="696"/>
      <c r="AB280" s="697"/>
      <c r="AC280" s="697"/>
      <c r="AD280" s="697"/>
      <c r="AE280" s="697"/>
      <c r="AF280" s="698"/>
      <c r="AG280" s="633"/>
      <c r="AH280" s="634"/>
      <c r="AI280" s="634"/>
      <c r="AJ280" s="634"/>
      <c r="AK280" s="634"/>
      <c r="AL280" s="634"/>
      <c r="AM280" s="635"/>
      <c r="AN280" s="679"/>
      <c r="AO280" s="680"/>
      <c r="AP280" s="680"/>
      <c r="AQ280" s="680"/>
      <c r="AR280" s="680"/>
      <c r="AS280" s="680"/>
      <c r="AT280" s="681"/>
      <c r="AU280" s="401"/>
      <c r="AV280" s="402"/>
      <c r="AW280" s="402"/>
      <c r="AX280" s="402"/>
      <c r="AY280" s="402"/>
      <c r="AZ280" s="403"/>
      <c r="BA280" s="359"/>
      <c r="BB280" s="360"/>
      <c r="BC280" s="360"/>
      <c r="BD280" s="360"/>
      <c r="BE280" s="360"/>
      <c r="BF280" s="360"/>
    </row>
    <row r="281" spans="2:71" ht="15" customHeight="1">
      <c r="B281" s="2" t="s">
        <v>204</v>
      </c>
      <c r="BR281" s="50"/>
      <c r="BS281" s="50"/>
    </row>
    <row r="282" spans="2:71" ht="12" customHeight="1">
      <c r="B282" s="5"/>
      <c r="C282" s="45"/>
      <c r="D282" s="98" t="s">
        <v>93</v>
      </c>
      <c r="E282" s="99"/>
      <c r="F282" s="99"/>
      <c r="G282" s="99"/>
      <c r="H282" s="99"/>
      <c r="I282" s="99"/>
      <c r="J282" s="99"/>
      <c r="K282" s="99"/>
      <c r="L282" s="99"/>
      <c r="M282" s="99"/>
      <c r="N282" s="99"/>
      <c r="O282" s="99"/>
      <c r="P282" s="99"/>
      <c r="Q282" s="99"/>
      <c r="R282" s="99"/>
      <c r="S282" s="99"/>
      <c r="T282" s="99"/>
      <c r="U282" s="99"/>
      <c r="V282" s="99"/>
      <c r="W282" s="99"/>
      <c r="X282" s="99"/>
      <c r="Y282" s="99"/>
      <c r="Z282" s="100"/>
      <c r="AA282" s="416" t="s">
        <v>145</v>
      </c>
      <c r="AB282" s="417"/>
      <c r="AC282" s="417"/>
      <c r="AD282" s="417"/>
      <c r="AE282" s="417"/>
      <c r="AF282" s="418"/>
      <c r="AG282" s="226" t="s">
        <v>137</v>
      </c>
      <c r="AH282" s="99"/>
      <c r="AI282" s="99"/>
      <c r="AJ282" s="99"/>
      <c r="AK282" s="99"/>
      <c r="AL282" s="99"/>
      <c r="AM282" s="100"/>
      <c r="AN282" s="702" t="s">
        <v>138</v>
      </c>
      <c r="AO282" s="702"/>
      <c r="AP282" s="702"/>
      <c r="AQ282" s="702"/>
      <c r="AR282" s="702"/>
      <c r="AS282" s="702"/>
      <c r="AT282" s="702"/>
      <c r="AU282" s="612" t="s">
        <v>97</v>
      </c>
      <c r="AV282" s="612"/>
      <c r="AW282" s="612"/>
      <c r="AX282" s="612"/>
      <c r="AY282" s="612"/>
      <c r="AZ282" s="612"/>
      <c r="BA282" s="359"/>
      <c r="BB282" s="360"/>
      <c r="BC282" s="360"/>
      <c r="BD282" s="360"/>
      <c r="BE282" s="360"/>
      <c r="BF282" s="360"/>
    </row>
    <row r="283" spans="2:71" ht="12" customHeight="1">
      <c r="B283" s="5"/>
      <c r="C283" s="45"/>
      <c r="D283" s="162"/>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242"/>
      <c r="AA283" s="419"/>
      <c r="AB283" s="420"/>
      <c r="AC283" s="420"/>
      <c r="AD283" s="420"/>
      <c r="AE283" s="420"/>
      <c r="AF283" s="421"/>
      <c r="AG283" s="162"/>
      <c r="AH283" s="163"/>
      <c r="AI283" s="163"/>
      <c r="AJ283" s="163"/>
      <c r="AK283" s="163"/>
      <c r="AL283" s="163"/>
      <c r="AM283" s="242"/>
      <c r="AN283" s="702"/>
      <c r="AO283" s="702"/>
      <c r="AP283" s="702"/>
      <c r="AQ283" s="702"/>
      <c r="AR283" s="702"/>
      <c r="AS283" s="702"/>
      <c r="AT283" s="702"/>
      <c r="AU283" s="612"/>
      <c r="AV283" s="612"/>
      <c r="AW283" s="612"/>
      <c r="AX283" s="612"/>
      <c r="AY283" s="612"/>
      <c r="AZ283" s="612"/>
      <c r="BA283" s="359"/>
      <c r="BB283" s="360"/>
      <c r="BC283" s="360"/>
      <c r="BD283" s="360"/>
      <c r="BE283" s="360"/>
      <c r="BF283" s="360"/>
    </row>
    <row r="284" spans="2:71" ht="12" customHeight="1">
      <c r="B284" s="5"/>
      <c r="C284" s="45"/>
      <c r="D284" s="101"/>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3"/>
      <c r="AA284" s="422"/>
      <c r="AB284" s="423"/>
      <c r="AC284" s="423"/>
      <c r="AD284" s="423"/>
      <c r="AE284" s="423"/>
      <c r="AF284" s="424"/>
      <c r="AG284" s="101"/>
      <c r="AH284" s="102"/>
      <c r="AI284" s="102"/>
      <c r="AJ284" s="102"/>
      <c r="AK284" s="102"/>
      <c r="AL284" s="102"/>
      <c r="AM284" s="103"/>
      <c r="AN284" s="702"/>
      <c r="AO284" s="702"/>
      <c r="AP284" s="702"/>
      <c r="AQ284" s="702"/>
      <c r="AR284" s="702"/>
      <c r="AS284" s="702"/>
      <c r="AT284" s="702"/>
      <c r="AU284" s="612"/>
      <c r="AV284" s="612"/>
      <c r="AW284" s="612"/>
      <c r="AX284" s="612"/>
      <c r="AY284" s="612"/>
      <c r="AZ284" s="612"/>
      <c r="BA284" s="359"/>
      <c r="BB284" s="360"/>
      <c r="BC284" s="360"/>
      <c r="BD284" s="360"/>
      <c r="BE284" s="360"/>
      <c r="BF284" s="360"/>
    </row>
    <row r="285" spans="2:71" ht="13.5" customHeight="1">
      <c r="B285" s="5"/>
      <c r="C285" s="45"/>
      <c r="D285" s="621" t="s">
        <v>205</v>
      </c>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3"/>
      <c r="AA285" s="376" t="s">
        <v>99</v>
      </c>
      <c r="AB285" s="691"/>
      <c r="AC285" s="691"/>
      <c r="AD285" s="691"/>
      <c r="AE285" s="691"/>
      <c r="AF285" s="692"/>
      <c r="AG285" s="627">
        <v>6</v>
      </c>
      <c r="AH285" s="628"/>
      <c r="AI285" s="628"/>
      <c r="AJ285" s="628"/>
      <c r="AK285" s="628"/>
      <c r="AL285" s="628"/>
      <c r="AM285" s="629"/>
      <c r="AN285" s="673">
        <v>12</v>
      </c>
      <c r="AO285" s="674"/>
      <c r="AP285" s="674"/>
      <c r="AQ285" s="674"/>
      <c r="AR285" s="674"/>
      <c r="AS285" s="674"/>
      <c r="AT285" s="675"/>
      <c r="AU285" s="395">
        <f>AG285*AN285</f>
        <v>72</v>
      </c>
      <c r="AV285" s="396"/>
      <c r="AW285" s="396"/>
      <c r="AX285" s="396"/>
      <c r="AY285" s="396"/>
      <c r="AZ285" s="397"/>
      <c r="BA285" s="359"/>
      <c r="BB285" s="360"/>
      <c r="BC285" s="360"/>
      <c r="BD285" s="360"/>
      <c r="BE285" s="360"/>
      <c r="BF285" s="360"/>
    </row>
    <row r="286" spans="2:71" ht="13.5" customHeight="1">
      <c r="B286" s="5"/>
      <c r="C286" s="45"/>
      <c r="D286" s="699"/>
      <c r="E286" s="700"/>
      <c r="F286" s="700"/>
      <c r="G286" s="700"/>
      <c r="H286" s="700"/>
      <c r="I286" s="700"/>
      <c r="J286" s="700"/>
      <c r="K286" s="700"/>
      <c r="L286" s="700"/>
      <c r="M286" s="700"/>
      <c r="N286" s="700"/>
      <c r="O286" s="700"/>
      <c r="P286" s="700"/>
      <c r="Q286" s="700"/>
      <c r="R286" s="700"/>
      <c r="S286" s="700"/>
      <c r="T286" s="700"/>
      <c r="U286" s="700"/>
      <c r="V286" s="700"/>
      <c r="W286" s="700"/>
      <c r="X286" s="700"/>
      <c r="Y286" s="700"/>
      <c r="Z286" s="701"/>
      <c r="AA286" s="696"/>
      <c r="AB286" s="697"/>
      <c r="AC286" s="697"/>
      <c r="AD286" s="697"/>
      <c r="AE286" s="697"/>
      <c r="AF286" s="698"/>
      <c r="AG286" s="633"/>
      <c r="AH286" s="634"/>
      <c r="AI286" s="634"/>
      <c r="AJ286" s="634"/>
      <c r="AK286" s="634"/>
      <c r="AL286" s="634"/>
      <c r="AM286" s="635"/>
      <c r="AN286" s="679"/>
      <c r="AO286" s="680"/>
      <c r="AP286" s="680"/>
      <c r="AQ286" s="680"/>
      <c r="AR286" s="680"/>
      <c r="AS286" s="680"/>
      <c r="AT286" s="681"/>
      <c r="AU286" s="401"/>
      <c r="AV286" s="402"/>
      <c r="AW286" s="402"/>
      <c r="AX286" s="402"/>
      <c r="AY286" s="402"/>
      <c r="AZ286" s="403"/>
      <c r="BA286" s="359"/>
      <c r="BB286" s="360"/>
      <c r="BC286" s="360"/>
      <c r="BD286" s="360"/>
      <c r="BE286" s="360"/>
      <c r="BF286" s="360"/>
    </row>
    <row r="287" spans="2:71" ht="15" customHeight="1"/>
    <row r="288" spans="2:71"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sheetData>
  <sheetProtection formatCells="0" formatRows="0" insertRows="0" selectLockedCells="1"/>
  <mergeCells count="646">
    <mergeCell ref="AU285:AZ286"/>
    <mergeCell ref="D282:Z284"/>
    <mergeCell ref="AA282:AF284"/>
    <mergeCell ref="AG282:AM284"/>
    <mergeCell ref="AN282:AT284"/>
    <mergeCell ref="AU282:AZ284"/>
    <mergeCell ref="BA282:BF286"/>
    <mergeCell ref="D285:Z286"/>
    <mergeCell ref="AA285:AF286"/>
    <mergeCell ref="AG285:AM286"/>
    <mergeCell ref="AN285:AT286"/>
    <mergeCell ref="AG271:AM272"/>
    <mergeCell ref="AN271:AT272"/>
    <mergeCell ref="AU271:AZ272"/>
    <mergeCell ref="D273:Z274"/>
    <mergeCell ref="AA273:AF274"/>
    <mergeCell ref="AG273:AM274"/>
    <mergeCell ref="BA276:BF280"/>
    <mergeCell ref="D279:Z280"/>
    <mergeCell ref="AA279:AF280"/>
    <mergeCell ref="AG279:AM280"/>
    <mergeCell ref="AN279:AT280"/>
    <mergeCell ref="AU279:AZ280"/>
    <mergeCell ref="AN273:AT274"/>
    <mergeCell ref="AU273:AZ274"/>
    <mergeCell ref="D276:Z278"/>
    <mergeCell ref="AA276:AF278"/>
    <mergeCell ref="AG276:AM278"/>
    <mergeCell ref="AN276:AT278"/>
    <mergeCell ref="AU276:AZ278"/>
    <mergeCell ref="A262:AT262"/>
    <mergeCell ref="C267:Z267"/>
    <mergeCell ref="D268:Z270"/>
    <mergeCell ref="AA268:AF270"/>
    <mergeCell ref="AG268:AM270"/>
    <mergeCell ref="AN268:AT270"/>
    <mergeCell ref="BA253:BF258"/>
    <mergeCell ref="D256:J258"/>
    <mergeCell ref="K256:Z257"/>
    <mergeCell ref="AA256:AF258"/>
    <mergeCell ref="AG256:AM258"/>
    <mergeCell ref="AN256:AT258"/>
    <mergeCell ref="AU256:AZ258"/>
    <mergeCell ref="K258:Z258"/>
    <mergeCell ref="D253:J255"/>
    <mergeCell ref="K253:Z255"/>
    <mergeCell ref="AA253:AF255"/>
    <mergeCell ref="AG253:AM255"/>
    <mergeCell ref="AN253:AT255"/>
    <mergeCell ref="AU253:AZ255"/>
    <mergeCell ref="AU268:AZ270"/>
    <mergeCell ref="BA268:BF274"/>
    <mergeCell ref="D271:Z272"/>
    <mergeCell ref="AA271:AF272"/>
    <mergeCell ref="BA246:BF251"/>
    <mergeCell ref="D249:J251"/>
    <mergeCell ref="K249:Z250"/>
    <mergeCell ref="AA249:AF251"/>
    <mergeCell ref="AG249:AM251"/>
    <mergeCell ref="AN249:AT251"/>
    <mergeCell ref="AU249:AZ251"/>
    <mergeCell ref="K251:Z251"/>
    <mergeCell ref="AU239:AZ240"/>
    <mergeCell ref="A244:AT244"/>
    <mergeCell ref="D246:J248"/>
    <mergeCell ref="K246:Z248"/>
    <mergeCell ref="AA246:AF248"/>
    <mergeCell ref="AG246:AM248"/>
    <mergeCell ref="AN246:AT248"/>
    <mergeCell ref="AU246:AZ248"/>
    <mergeCell ref="D236:Z238"/>
    <mergeCell ref="AA236:AF238"/>
    <mergeCell ref="AG236:AM238"/>
    <mergeCell ref="AN236:AT238"/>
    <mergeCell ref="AU236:AZ238"/>
    <mergeCell ref="BA236:BF240"/>
    <mergeCell ref="D239:Z240"/>
    <mergeCell ref="AA239:AF240"/>
    <mergeCell ref="AG239:AM240"/>
    <mergeCell ref="AN239:AT240"/>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AT147:AT148"/>
    <mergeCell ref="AU147:AY148"/>
    <mergeCell ref="AZ147:BD148"/>
    <mergeCell ref="BE147:BF148"/>
    <mergeCell ref="D150:J152"/>
    <mergeCell ref="K150:Z152"/>
    <mergeCell ref="AA150:AF152"/>
    <mergeCell ref="AG150:AM152"/>
    <mergeCell ref="AN150:AT152"/>
    <mergeCell ref="AU150:AZ152"/>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AZ114:BF116"/>
    <mergeCell ref="J116:X116"/>
    <mergeCell ref="AM116:AY116"/>
    <mergeCell ref="AT108:AV110"/>
    <mergeCell ref="AW108:BE110"/>
    <mergeCell ref="J110:X110"/>
    <mergeCell ref="Y111:AC112"/>
    <mergeCell ref="AD111:AF112"/>
    <mergeCell ref="AG111:AH112"/>
    <mergeCell ref="AI111:AS112"/>
    <mergeCell ref="AT111:BE112"/>
    <mergeCell ref="D108:I110"/>
    <mergeCell ref="J108:X109"/>
    <mergeCell ref="Y108:AC110"/>
    <mergeCell ref="AD108:AH110"/>
    <mergeCell ref="AI108:AM110"/>
    <mergeCell ref="AN108:AS110"/>
    <mergeCell ref="D114:I116"/>
    <mergeCell ref="J114:X115"/>
    <mergeCell ref="Y114:AF116"/>
    <mergeCell ref="AG114:AL116"/>
    <mergeCell ref="AM114:AY115"/>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R27:X28"/>
    <mergeCell ref="Y27:AD28"/>
    <mergeCell ref="BE20:BF20"/>
    <mergeCell ref="A22:AQ22"/>
    <mergeCell ref="AR22:AW22"/>
    <mergeCell ref="BE22:BF22"/>
    <mergeCell ref="BK22:DQ22"/>
    <mergeCell ref="A23:AP23"/>
    <mergeCell ref="AR23:AW23"/>
    <mergeCell ref="AX23:BD23"/>
    <mergeCell ref="BE23:BF23"/>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s>
  <phoneticPr fontId="3"/>
  <conditionalFormatting sqref="AY64">
    <cfRule type="expression" dxfId="4" priority="5" stopIfTrue="1">
      <formula>"sum"</formula>
    </cfRule>
  </conditionalFormatting>
  <conditionalFormatting sqref="AY56">
    <cfRule type="expression" dxfId="3" priority="4" stopIfTrue="1">
      <formula>"sum"</formula>
    </cfRule>
  </conditionalFormatting>
  <conditionalFormatting sqref="AT90">
    <cfRule type="expression" dxfId="2" priority="3" stopIfTrue="1">
      <formula>"sum"</formula>
    </cfRule>
  </conditionalFormatting>
  <conditionalFormatting sqref="AT93 AT96 AT99 AT102 AT105 AT108">
    <cfRule type="expression" dxfId="1" priority="2" stopIfTrue="1">
      <formula>"sum"</formula>
    </cfRule>
  </conditionalFormatting>
  <conditionalFormatting sqref="BA1">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262</xdr:row>
                    <xdr:rowOff>180975</xdr:rowOff>
                  </from>
                  <to>
                    <xdr:col>25</xdr:col>
                    <xdr:colOff>66675</xdr:colOff>
                    <xdr:row>264</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38100</xdr:colOff>
                    <xdr:row>264</xdr:row>
                    <xdr:rowOff>9525</xdr:rowOff>
                  </from>
                  <to>
                    <xdr:col>19</xdr:col>
                    <xdr:colOff>66675</xdr:colOff>
                    <xdr:row>265</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38100</xdr:colOff>
                    <xdr:row>265</xdr:row>
                    <xdr:rowOff>9525</xdr:rowOff>
                  </from>
                  <to>
                    <xdr:col>9</xdr:col>
                    <xdr:colOff>85725</xdr:colOff>
                    <xdr:row>266</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38100</xdr:colOff>
                    <xdr:row>249</xdr:row>
                    <xdr:rowOff>9525</xdr:rowOff>
                  </from>
                  <to>
                    <xdr:col>9</xdr:col>
                    <xdr:colOff>0</xdr:colOff>
                    <xdr:row>250</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38100</xdr:colOff>
                    <xdr:row>256</xdr:row>
                    <xdr:rowOff>0</xdr:rowOff>
                  </from>
                  <to>
                    <xdr:col>9</xdr:col>
                    <xdr:colOff>0</xdr:colOff>
                    <xdr:row>257</xdr:row>
                    <xdr:rowOff>19050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２①雇表（幼稚園用）</vt:lpstr>
      <vt:lpstr>２①雇表（幼稚園用） (記載例)</vt:lpstr>
      <vt:lpstr>'２①雇表（幼稚園用）'!Print_Area</vt:lpstr>
      <vt:lpstr>'２①雇表（幼稚園用） (記載例)'!Print_Area</vt:lpstr>
      <vt:lpstr>'２①雇表（幼稚園用）'!Print_Titles</vt:lpstr>
      <vt:lpstr>'２①雇表（幼稚園用）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2018-03-15T01:37:44Z</dcterms:modified>
</cp:coreProperties>
</file>