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user\Desktop\"/>
    </mc:Choice>
  </mc:AlternateContent>
  <workbookProtection workbookAlgorithmName="SHA-512" workbookHashValue="RZn9xINODXkOcThyhwCU3q9v55KR8wB9hywKn29p3M9M6KRYq7vmZHjTTMjPQzWCBRUPLu5kAVYfreztMmqB3w==" workbookSaltValue="4VMfcbYMeGpQMtGQIJryd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O16" i="5"/>
  <c r="DK10" i="5"/>
  <c r="EY16" i="5"/>
  <c r="DK16" i="5"/>
  <c r="AZ16" i="5"/>
  <c r="FI10" i="5"/>
  <c r="DU10" i="5"/>
  <c r="BV10" i="5"/>
  <c r="CG17" i="5"/>
  <c r="AO17" i="5"/>
  <c r="EE16" i="5"/>
  <c r="BV16" i="5"/>
  <c r="EO10" i="5"/>
  <c r="DA10" i="5"/>
  <c r="AZ10" i="5"/>
  <c r="BK7" i="4"/>
  <c r="DA16" i="5"/>
  <c r="EY10" i="5"/>
  <c r="BK10" i="5"/>
  <c r="EC10" i="5"/>
  <c r="AM11" i="5"/>
  <c r="J10" i="5"/>
  <c r="BT10" i="5"/>
  <c r="DS10" i="5"/>
  <c r="FG10" i="5"/>
  <c r="AX16" i="5"/>
  <c r="DI16" i="5"/>
  <c r="EW16" i="5"/>
  <c r="BI16" i="5"/>
  <c r="FG16" i="5"/>
  <c r="BA7" i="4"/>
  <c r="L10" i="5"/>
  <c r="AX10" i="5"/>
  <c r="CY10" i="5"/>
  <c r="EM10" i="5"/>
  <c r="BT16" i="5"/>
  <c r="EC16" i="5"/>
  <c r="AM17" i="5"/>
  <c r="CE17" i="5"/>
  <c r="CE10" i="5"/>
  <c r="DS16" i="5"/>
  <c r="I10" i="5"/>
  <c r="BI10" i="5"/>
  <c r="DI10" i="5"/>
  <c r="EW10" i="5"/>
  <c r="CY16" i="5"/>
  <c r="EV16" i="5" l="1"/>
  <c r="DH16" i="5"/>
  <c r="AW16" i="5"/>
  <c r="FF10" i="5"/>
  <c r="DR10" i="5"/>
  <c r="BS10" i="5"/>
  <c r="AL17" i="5"/>
  <c r="EL10" i="5"/>
  <c r="EL16" i="5"/>
  <c r="CX16" i="5"/>
  <c r="EV10" i="5"/>
  <c r="DH10" i="5"/>
  <c r="BH10" i="5"/>
  <c r="CD17" i="5"/>
  <c r="AW10" i="5"/>
  <c r="FF16" i="5"/>
  <c r="DR16" i="5"/>
  <c r="BH16" i="5"/>
  <c r="AL11" i="5"/>
  <c r="EB10" i="5"/>
  <c r="CD10" i="5"/>
  <c r="EB16" i="5"/>
  <c r="BS16" i="5"/>
  <c r="CX10" i="5"/>
  <c r="AV7" i="4"/>
  <c r="FE16" i="5"/>
  <c r="DQ16" i="5"/>
  <c r="BG16" i="5"/>
  <c r="AK11" i="5"/>
  <c r="EA10" i="5"/>
  <c r="CC10" i="5"/>
  <c r="CW16" i="5"/>
  <c r="BG10" i="5"/>
  <c r="EU16" i="5"/>
  <c r="DG16" i="5"/>
  <c r="AV16" i="5"/>
  <c r="FE10" i="5"/>
  <c r="DQ10" i="5"/>
  <c r="BR10" i="5"/>
  <c r="EK16" i="5"/>
  <c r="EU10" i="5"/>
  <c r="DG10" i="5"/>
  <c r="CC17" i="5"/>
  <c r="AK17" i="5"/>
  <c r="EA16" i="5"/>
  <c r="BR16" i="5"/>
  <c r="EK10" i="5"/>
  <c r="CW10" i="5"/>
  <c r="AV10" i="5"/>
  <c r="AQ7" i="4"/>
  <c r="CF17" i="5"/>
  <c r="AN17" i="5"/>
  <c r="ED16" i="5"/>
  <c r="BU16" i="5"/>
  <c r="EN10" i="5"/>
  <c r="CZ10" i="5"/>
  <c r="AY10" i="5"/>
  <c r="AY16" i="5"/>
  <c r="FH10" i="5"/>
  <c r="FH16" i="5"/>
  <c r="DT16" i="5"/>
  <c r="BJ16" i="5"/>
  <c r="AN11" i="5"/>
  <c r="ED10" i="5"/>
  <c r="CF10" i="5"/>
  <c r="DJ16" i="5"/>
  <c r="DT10" i="5"/>
  <c r="BU10" i="5"/>
  <c r="EN16" i="5"/>
  <c r="CZ16" i="5"/>
  <c r="EX10" i="5"/>
  <c r="DJ10" i="5"/>
  <c r="BJ10" i="5"/>
  <c r="BF7" i="4"/>
  <c r="EX16" i="5"/>
</calcChain>
</file>

<file path=xl/sharedStrings.xml><?xml version="1.0" encoding="utf-8"?>
<sst xmlns="http://schemas.openxmlformats.org/spreadsheetml/2006/main" count="316" uniqueCount="120">
  <si>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</si>
  <si>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</si>
  <si>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</si>
  <si>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</si>
  <si>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</si>
  <si>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</si>
  <si>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</si>
  <si>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</si>
  <si>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</si>
  <si>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</si>
  <si>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</si>
  <si>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</si>
  <si>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</si>
  <si>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</si>
  <si>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</si>
  <si>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</si>
  <si>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</si>
  <si>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</si>
  <si>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</si>
  <si>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</si>
  <si>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</si>
  <si>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</si>
  <si>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</si>
  <si>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</si>
  <si>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</si>
  <si>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</si>
  <si>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</si>
  <si>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</si>
  <si>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</si>
  <si>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</si>
  <si>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</si>
  <si>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</si>
  <si>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</si>
  <si>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</si>
  <si>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</si>
  <si>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</si>
  <si>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</si>
  <si>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</si>
  <si>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</si>
  <si>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</si>
  <si>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</si>
  <si>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</si>
  <si>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</si>
  <si>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</si>
  <si>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</si>
  <si>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</si>
  <si>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</si>
  <si>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</si>
  <si>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</si>
  <si>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</si>
  <si>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</si>
  <si>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</si>
  <si>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</si>
  <si>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</si>
  <si>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</si>
  <si>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</si>
  <si>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</si>
  <si>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</si>
  <si>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</si>
  <si>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</si>
  <si>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</si>
  <si>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</si>
  <si>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</si>
  <si>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</si>
  <si>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</si>
  <si>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</si>
  <si>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</si>
  <si>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</si>
  <si>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</si>
  <si>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</si>
  <si>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</si>
  <si>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</si>
  <si>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</si>
  <si>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</si>
  <si>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</si>
  <si>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</si>
  <si>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</si>
  <si>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</si>
  <si>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</si>
  <si>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</si>
  <si>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</si>
  <si>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</si>
  <si>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</si>
  <si>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</si>
  <si>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</si>
  <si>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</si>
  <si>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</si>
  <si>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</si>
  <si>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</si>
  <si>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</si>
  <si>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</si>
  <si>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</si>
  <si>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</si>
  <si>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</si>
  <si>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</si>
  <si>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</si>
  <si>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</si>
  <si>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</si>
  <si>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</si>
  <si>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</si>
  <si>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</si>
  <si>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</si>
  <si>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</si>
  <si>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</si>
  <si>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</si>
  <si>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</si>
  <si>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</si>
  <si>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</si>
  <si>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</si>
  <si>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</si>
  <si>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</si>
  <si>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</si>
  <si>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</si>
  <si>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</si>
  <si>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</si>
  <si>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</si>
  <si>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</si>
  <si>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①走行キロ当たりの収入、②走行キロ当たりの運送原価及び③走行キロ当たり人件費は、運行エリアが異なることから単純比較はできないものの、民間事業者平均より高い傾向にあります。
　なお、横浜市では、自主自立の経営を確立させるため、民間事業者と同水準の給料表を導入しています。
　④乗車効率は、公営企業平均より高い傾向にあります。横浜市では、お客様に市営バスを選んでいただくため、お客様の利便性を向上させる取組として、定時性向上をはじめとするダイヤ改善に取り組んでいます。</t>
    <rPh sb="113" eb="115">
      <t>ミンカン</t>
    </rPh>
    <rPh sb="115" eb="118">
      <t>ジギョウシャ</t>
    </rPh>
    <rPh sb="119" eb="122">
      <t>ドウスイジュン</t>
    </rPh>
    <phoneticPr fontId="3"/>
  </si>
  <si>
    <t>　これまでの指標をみると、横浜市の経営状況は概ね健全な状態であると考えられます。
　しかしながら、少子高齢化の進展などにより乗車料収入の大幅な伸びが期待できないなど、経営環境は厳しくなっています。
　中期経営計画（経営戦略）に基づき、安全・確実・快適な交通サービスの質をさらに高め、お客様や市民の皆様に選ばれる市営交通を目指します。</t>
    <rPh sb="88" eb="89">
      <t>キビ</t>
    </rPh>
    <rPh sb="113" eb="114">
      <t>モト</t>
    </rPh>
    <rPh sb="133" eb="134">
      <t>シツ</t>
    </rPh>
    <rPh sb="138" eb="139">
      <t>タカ</t>
    </rPh>
    <rPh sb="142" eb="144">
      <t>キャクサマ</t>
    </rPh>
    <rPh sb="145" eb="147">
      <t>シミン</t>
    </rPh>
    <rPh sb="148" eb="150">
      <t>ミナサマ</t>
    </rPh>
    <rPh sb="151" eb="152">
      <t>エラ</t>
    </rPh>
    <rPh sb="155" eb="157">
      <t>シエイ</t>
    </rPh>
    <rPh sb="157" eb="159">
      <t>コウツウ</t>
    </rPh>
    <rPh sb="160" eb="162">
      <t>メザ</t>
    </rPh>
    <phoneticPr fontId="3"/>
  </si>
  <si>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①経常収支比率は、前年度に比べ減少しているものの、100％以上を維持しており、健全な事業運営を行っています。
②営業収支比率は、100％を下回っているものの、敬老パス交付者数の増加に伴う負担金の増加や定期収入が堅調だったことなどにより営業収入が改善したことから、前年度を上回る結果となりました。引き続き、収入の確保やコスト管理などにより営業収支ベースの黒字化を目指します。
③流動比率は、200％以上を維持しており、流動資産が手厚く資金繰りによるリスクは少ない安定した事業運営を行っています。
④累積欠損金比率は、26年度の会計制度の見直しに伴い発生した累積欠損金を、29年度決算で解消しました。
⑤横浜市は、繰出基準に則った補助金のみを他会計負担金として繰入れています。利用者１回当たり他会計負担金は、他の公営企業と比べ低い傾向にあり、任意補助金に頼らない、自主自立の経営を持続しています。
⑥利用者１回当たり運行経費は、他の公営企業と比べ低い傾向にあります。
⑦任意補助金に頼らない、自主自立の経営を持続していることから、他会計負担比率は、他の公営企業と比べ低い傾向にあります。
⑧企業債残高対料金収入比率は、他の公営企業に比べ低い傾向かつ、毎年度減少傾向にあります。
⑨有形固定資産減価償却率は、他の公営企業と比べ、高い傾向にあります。引き続き、老朽化している施設・設備の更新を計画的に行います。</t>
    <rPh sb="184" eb="186">
      <t>シタマワ</t>
    </rPh>
    <rPh sb="194" eb="196">
      <t>ケイロウ</t>
    </rPh>
    <rPh sb="198" eb="200">
      <t>コウフ</t>
    </rPh>
    <rPh sb="200" eb="201">
      <t>シャ</t>
    </rPh>
    <rPh sb="201" eb="202">
      <t>カズ</t>
    </rPh>
    <rPh sb="203" eb="205">
      <t>ゾウカ</t>
    </rPh>
    <rPh sb="206" eb="207">
      <t>トモナ</t>
    </rPh>
    <rPh sb="208" eb="211">
      <t>フタンキン</t>
    </rPh>
    <rPh sb="212" eb="214">
      <t>ゾウカ</t>
    </rPh>
    <rPh sb="215" eb="217">
      <t>テイキ</t>
    </rPh>
    <rPh sb="217" eb="219">
      <t>シュウニュウ</t>
    </rPh>
    <rPh sb="220" eb="222">
      <t>ケンチョウ</t>
    </rPh>
    <rPh sb="232" eb="234">
      <t>エイギョウ</t>
    </rPh>
    <rPh sb="234" eb="236">
      <t>シュウニュウ</t>
    </rPh>
    <rPh sb="237" eb="239">
      <t>カイゼン</t>
    </rPh>
    <rPh sb="246" eb="249">
      <t>ゼンネンド</t>
    </rPh>
    <rPh sb="250" eb="252">
      <t>ウワマワ</t>
    </rPh>
    <rPh sb="276" eb="278">
      <t>カンリ</t>
    </rPh>
    <rPh sb="283" eb="285">
      <t>エイギョウ</t>
    </rPh>
    <rPh sb="285" eb="287">
      <t>シュウシ</t>
    </rPh>
    <rPh sb="291" eb="294">
      <t>クロジカ</t>
    </rPh>
    <rPh sb="295" eb="297">
      <t>メザ</t>
    </rPh>
    <rPh sb="313" eb="315">
      <t>イジョウ</t>
    </rPh>
    <rPh sb="316" eb="318">
      <t>イジ</t>
    </rPh>
    <rPh sb="323" eb="325">
      <t>リュウドウ</t>
    </rPh>
    <rPh sb="325" eb="327">
      <t>シサン</t>
    </rPh>
    <rPh sb="328" eb="330">
      <t>テアツ</t>
    </rPh>
    <rPh sb="331" eb="333">
      <t>シキン</t>
    </rPh>
    <rPh sb="333" eb="334">
      <t>グ</t>
    </rPh>
    <rPh sb="342" eb="343">
      <t>スク</t>
    </rPh>
    <rPh sb="345" eb="347">
      <t>アンテイ</t>
    </rPh>
    <rPh sb="415" eb="418">
      <t>ヨコハマシ</t>
    </rPh>
    <rPh sb="420" eb="421">
      <t>ク</t>
    </rPh>
    <rPh sb="421" eb="422">
      <t>ダ</t>
    </rPh>
    <rPh sb="422" eb="424">
      <t>キジュン</t>
    </rPh>
    <rPh sb="425" eb="426">
      <t>ノット</t>
    </rPh>
    <rPh sb="428" eb="431">
      <t>ホジョキン</t>
    </rPh>
    <rPh sb="434" eb="435">
      <t>タ</t>
    </rPh>
    <rPh sb="435" eb="437">
      <t>カイケイ</t>
    </rPh>
    <rPh sb="437" eb="440">
      <t>フタンキン</t>
    </rPh>
    <rPh sb="443" eb="444">
      <t>ク</t>
    </rPh>
    <rPh sb="444" eb="445">
      <t>イ</t>
    </rPh>
    <rPh sb="686" eb="687">
      <t>ヒ</t>
    </rPh>
    <rPh sb="688" eb="689">
      <t>ツヅ</t>
    </rPh>
    <rPh sb="701" eb="703">
      <t>セツビ</t>
    </rPh>
    <rPh sb="704" eb="706">
      <t>コウシン</t>
    </rPh>
    <rPh sb="707" eb="710">
      <t>ケイカクテキ</t>
    </rPh>
    <rPh sb="711" eb="71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</si>
</sst>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107.4</c:v>
                </c:pt>
                <c:pt idx="1">
                  <c:v>109.6</c:v>
                </c:pt>
                <c:pt idx="2">
                  <c:v>108.2</c:v>
                </c:pt>
                <c:pt idx="3">
                  <c:v>103.1</c:v>
                </c:pt>
                <c:pt idx="4">
                  <c:v>102.7</c:v>
                </c:pt>
              </c:numCache>
            </c:numRef>
          </c:val>
          <c:extLst>
            <c:ext xmlns:c16="http://schemas.microsoft.com/office/drawing/2014/chart" uri="{C3380CC4-5D6E-409C-BE32-E72D297353CC}">
              <c16:uniqueId val="{00000000-E5C4-4764-87C1-3C908EB8955D}"/>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E5C4-4764-87C1-3C908EB8955D}"/>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C4-4764-87C1-3C908EB8955D}"/>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103.6</c:v>
                </c:pt>
                <c:pt idx="1">
                  <c:v>106.3</c:v>
                </c:pt>
                <c:pt idx="2">
                  <c:v>102.5</c:v>
                </c:pt>
                <c:pt idx="3">
                  <c:v>98.6</c:v>
                </c:pt>
                <c:pt idx="4">
                  <c:v>99.6</c:v>
                </c:pt>
              </c:numCache>
            </c:numRef>
          </c:val>
          <c:extLst>
            <c:ext xmlns:c16="http://schemas.microsoft.com/office/drawing/2014/chart" uri="{C3380CC4-5D6E-409C-BE32-E72D297353CC}">
              <c16:uniqueId val="{00000000-E535-4486-9004-D1A9B3BE62F6}"/>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E535-4486-9004-D1A9B3BE62F6}"/>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35-4486-9004-D1A9B3BE62F6}"/>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190.6</c:v>
                </c:pt>
                <c:pt idx="1">
                  <c:v>220.2</c:v>
                </c:pt>
                <c:pt idx="2">
                  <c:v>251.2</c:v>
                </c:pt>
                <c:pt idx="3">
                  <c:v>267.2</c:v>
                </c:pt>
                <c:pt idx="4">
                  <c:v>241.1</c:v>
                </c:pt>
              </c:numCache>
            </c:numRef>
          </c:val>
          <c:extLst>
            <c:ext xmlns:c16="http://schemas.microsoft.com/office/drawing/2014/chart" uri="{C3380CC4-5D6E-409C-BE32-E72D297353CC}">
              <c16:uniqueId val="{00000000-7B3E-477C-986E-30C38CEF2E3E}"/>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7B3E-477C-986E-30C38CEF2E3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B3E-477C-986E-30C38CEF2E3E}"/>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2.9</c:v>
                </c:pt>
                <c:pt idx="1">
                  <c:v>2.5</c:v>
                </c:pt>
                <c:pt idx="2">
                  <c:v>5.5</c:v>
                </c:pt>
                <c:pt idx="3">
                  <c:v>4.5999999999999996</c:v>
                </c:pt>
                <c:pt idx="4">
                  <c:v>2.4</c:v>
                </c:pt>
              </c:numCache>
            </c:numRef>
          </c:val>
          <c:extLst>
            <c:ext xmlns:c16="http://schemas.microsoft.com/office/drawing/2014/chart" uri="{C3380CC4-5D6E-409C-BE32-E72D297353CC}">
              <c16:uniqueId val="{00000000-8CF0-4597-A250-7EED973243A9}"/>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156.4</c:v>
                </c:pt>
                <c:pt idx="1">
                  <c:v>152.69999999999999</c:v>
                </c:pt>
                <c:pt idx="2">
                  <c:v>157.9</c:v>
                </c:pt>
                <c:pt idx="3">
                  <c:v>164.3</c:v>
                </c:pt>
                <c:pt idx="4">
                  <c:v>160.9</c:v>
                </c:pt>
              </c:numCache>
            </c:numRef>
          </c:val>
          <c:extLst>
            <c:ext xmlns:c16="http://schemas.microsoft.com/office/drawing/2014/chart" uri="{C3380CC4-5D6E-409C-BE32-E72D297353CC}">
              <c16:uniqueId val="{00000001-8CF0-4597-A250-7EED973243A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8CF0-4597-A250-7EED973243A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8CF0-4597-A250-7EED973243A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1.8</c:v>
                </c:pt>
                <c:pt idx="1">
                  <c:v>1.6</c:v>
                </c:pt>
                <c:pt idx="2">
                  <c:v>3.5</c:v>
                </c:pt>
                <c:pt idx="3">
                  <c:v>2.8</c:v>
                </c:pt>
                <c:pt idx="4">
                  <c:v>1.5</c:v>
                </c:pt>
              </c:numCache>
            </c:numRef>
          </c:val>
          <c:extLst>
            <c:ext xmlns:c16="http://schemas.microsoft.com/office/drawing/2014/chart" uri="{C3380CC4-5D6E-409C-BE32-E72D297353CC}">
              <c16:uniqueId val="{00000000-217E-42A1-9F35-5A1B0B2ACF4F}"/>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217E-42A1-9F35-5A1B0B2ACF4F}"/>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15.4</c:v>
                </c:pt>
                <c:pt idx="1">
                  <c:v>8.6999999999999993</c:v>
                </c:pt>
                <c:pt idx="2">
                  <c:v>4.5</c:v>
                </c:pt>
                <c:pt idx="3">
                  <c:v>3.9</c:v>
                </c:pt>
                <c:pt idx="4">
                  <c:v>3.5</c:v>
                </c:pt>
              </c:numCache>
            </c:numRef>
          </c:val>
          <c:extLst>
            <c:ext xmlns:c16="http://schemas.microsoft.com/office/drawing/2014/chart" uri="{C3380CC4-5D6E-409C-BE32-E72D297353CC}">
              <c16:uniqueId val="{00000000-4042-4E6A-A5FF-6DA7DB4FB39B}"/>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4042-4E6A-A5FF-6DA7DB4FB39B}"/>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82.8</c:v>
                </c:pt>
                <c:pt idx="1">
                  <c:v>82.2</c:v>
                </c:pt>
                <c:pt idx="2">
                  <c:v>81.099999999999994</c:v>
                </c:pt>
                <c:pt idx="3">
                  <c:v>79.3</c:v>
                </c:pt>
                <c:pt idx="4">
                  <c:v>79.8</c:v>
                </c:pt>
              </c:numCache>
            </c:numRef>
          </c:val>
          <c:extLst>
            <c:ext xmlns:c16="http://schemas.microsoft.com/office/drawing/2014/chart" uri="{C3380CC4-5D6E-409C-BE32-E72D297353CC}">
              <c16:uniqueId val="{00000000-7545-459C-9BB3-D0C28DC53CAF}"/>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7545-459C-9BB3-D0C28DC53CAF}"/>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491.35</c:v>
                </c:pt>
                <c:pt idx="1">
                  <c:v>491.64</c:v>
                </c:pt>
                <c:pt idx="2">
                  <c:v>520.83000000000004</c:v>
                </c:pt>
                <c:pt idx="3">
                  <c:v>541.64</c:v>
                </c:pt>
                <c:pt idx="4">
                  <c:v>531.70000000000005</c:v>
                </c:pt>
              </c:numCache>
            </c:numRef>
          </c:val>
          <c:extLst>
            <c:ext xmlns:c16="http://schemas.microsoft.com/office/drawing/2014/chart" uri="{C3380CC4-5D6E-409C-BE32-E72D297353CC}">
              <c16:uniqueId val="{00000000-4B12-4180-BD12-8A00FF1D03D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369.14</c:v>
                </c:pt>
                <c:pt idx="1">
                  <c:v>371.91</c:v>
                </c:pt>
                <c:pt idx="2">
                  <c:v>384.8</c:v>
                </c:pt>
                <c:pt idx="3">
                  <c:v>401.14</c:v>
                </c:pt>
                <c:pt idx="4">
                  <c:v>410.24</c:v>
                </c:pt>
              </c:numCache>
            </c:numRef>
          </c:val>
          <c:smooth val="0"/>
          <c:extLst>
            <c:ext xmlns:c16="http://schemas.microsoft.com/office/drawing/2014/chart" uri="{C3380CC4-5D6E-409C-BE32-E72D297353CC}">
              <c16:uniqueId val="{00000001-4B12-4180-BD12-8A00FF1D03D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743.33</c:v>
                </c:pt>
                <c:pt idx="1">
                  <c:v>732.2</c:v>
                </c:pt>
                <c:pt idx="2">
                  <c:v>759.75</c:v>
                </c:pt>
                <c:pt idx="3">
                  <c:v>799.38</c:v>
                </c:pt>
                <c:pt idx="4">
                  <c:v>803.08</c:v>
                </c:pt>
              </c:numCache>
            </c:numRef>
          </c:val>
          <c:extLst>
            <c:ext xmlns:c16="http://schemas.microsoft.com/office/drawing/2014/chart" uri="{C3380CC4-5D6E-409C-BE32-E72D297353CC}">
              <c16:uniqueId val="{00000000-A774-4B72-B84E-1C692D885469}"/>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620.42999999999995</c:v>
                </c:pt>
                <c:pt idx="1">
                  <c:v>618.04</c:v>
                </c:pt>
                <c:pt idx="2">
                  <c:v>631.22</c:v>
                </c:pt>
                <c:pt idx="3">
                  <c:v>646.02</c:v>
                </c:pt>
                <c:pt idx="4">
                  <c:v>664.8</c:v>
                </c:pt>
              </c:numCache>
            </c:numRef>
          </c:val>
          <c:smooth val="0"/>
          <c:extLst>
            <c:ext xmlns:c16="http://schemas.microsoft.com/office/drawing/2014/chart" uri="{C3380CC4-5D6E-409C-BE32-E72D297353CC}">
              <c16:uniqueId val="{00000001-A774-4B72-B84E-1C692D885469}"/>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774.7</c:v>
                </c:pt>
                <c:pt idx="1">
                  <c:v>780.53</c:v>
                </c:pt>
                <c:pt idx="2">
                  <c:v>784.83</c:v>
                </c:pt>
                <c:pt idx="3">
                  <c:v>787.92</c:v>
                </c:pt>
                <c:pt idx="4">
                  <c:v>801.12</c:v>
                </c:pt>
              </c:numCache>
            </c:numRef>
          </c:val>
          <c:extLst>
            <c:ext xmlns:c16="http://schemas.microsoft.com/office/drawing/2014/chart" uri="{C3380CC4-5D6E-409C-BE32-E72D297353CC}">
              <c16:uniqueId val="{00000000-A652-4083-A81F-FDAD775D6ED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683.83</c:v>
                </c:pt>
                <c:pt idx="1">
                  <c:v>684.85</c:v>
                </c:pt>
                <c:pt idx="2">
                  <c:v>699.75</c:v>
                </c:pt>
                <c:pt idx="3">
                  <c:v>710.2</c:v>
                </c:pt>
                <c:pt idx="4">
                  <c:v>726.81</c:v>
                </c:pt>
              </c:numCache>
            </c:numRef>
          </c:val>
          <c:smooth val="0"/>
          <c:extLst>
            <c:ext xmlns:c16="http://schemas.microsoft.com/office/drawing/2014/chart" uri="{C3380CC4-5D6E-409C-BE32-E72D297353CC}">
              <c16:uniqueId val="{00000001-A652-4083-A81F-FDAD775D6ED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20</c:v>
                </c:pt>
                <c:pt idx="1">
                  <c:v>20.100000000000001</c:v>
                </c:pt>
                <c:pt idx="2">
                  <c:v>20</c:v>
                </c:pt>
                <c:pt idx="3">
                  <c:v>20.3</c:v>
                </c:pt>
                <c:pt idx="4">
                  <c:v>20.7</c:v>
                </c:pt>
              </c:numCache>
            </c:numRef>
          </c:val>
          <c:extLst>
            <c:ext xmlns:c16="http://schemas.microsoft.com/office/drawing/2014/chart" uri="{C3380CC4-5D6E-409C-BE32-E72D297353CC}">
              <c16:uniqueId val="{00000000-F2ED-441A-81B0-00FB56C0BFD9}"/>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F2ED-441A-81B0-00FB56C0BFD9}"/>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38.5</c:v>
                </c:pt>
                <c:pt idx="1">
                  <c:v>9.1999999999999993</c:v>
                </c:pt>
                <c:pt idx="2">
                  <c:v>1.2</c:v>
                </c:pt>
                <c:pt idx="3">
                  <c:v>0</c:v>
                </c:pt>
                <c:pt idx="4">
                  <c:v>0</c:v>
                </c:pt>
              </c:numCache>
            </c:numRef>
          </c:val>
          <c:extLst>
            <c:ext xmlns:c16="http://schemas.microsoft.com/office/drawing/2014/chart" uri="{C3380CC4-5D6E-409C-BE32-E72D297353CC}">
              <c16:uniqueId val="{00000000-67DA-40D5-B1C8-8C24CC2DE17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67DA-40D5-B1C8-8C24CC2DE17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5166" y="3221451"/>
          <a:ext cx="2221566" cy="785284"/>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5166" y="7410851"/>
          <a:ext cx="2221566" cy="536761"/>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82023" y="12175752"/>
          <a:ext cx="2221566" cy="536765"/>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6857" y="12175752"/>
          <a:ext cx="2373247" cy="536764"/>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6179" y="7402285"/>
          <a:ext cx="2221565" cy="536761"/>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zoomScale="70" zoomScaleNormal="70" zoomScaleSheetLayoutView="100" workbookViewId="0">
      <selection activeCell="BK46" sqref="BK46"/>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神奈川県　横浜市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41640</v>
      </c>
      <c r="AR7" s="128"/>
      <c r="AS7" s="128"/>
      <c r="AT7" s="128"/>
      <c r="AU7" s="129"/>
      <c r="AV7" s="130">
        <f>データ!J10</f>
        <v>42005</v>
      </c>
      <c r="AW7" s="128"/>
      <c r="AX7" s="128"/>
      <c r="AY7" s="128"/>
      <c r="AZ7" s="129"/>
      <c r="BA7" s="130">
        <f>データ!K10</f>
        <v>42370</v>
      </c>
      <c r="BB7" s="128"/>
      <c r="BC7" s="128"/>
      <c r="BD7" s="128"/>
      <c r="BE7" s="129"/>
      <c r="BF7" s="130">
        <f>データ!L10</f>
        <v>42736</v>
      </c>
      <c r="BG7" s="128"/>
      <c r="BH7" s="128"/>
      <c r="BI7" s="128"/>
      <c r="BJ7" s="129"/>
      <c r="BK7" s="130">
        <f>データ!M10</f>
        <v>43101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121748</v>
      </c>
      <c r="AR8" s="117"/>
      <c r="AS8" s="117"/>
      <c r="AT8" s="117"/>
      <c r="AU8" s="118"/>
      <c r="AV8" s="119">
        <f>データ!AC6</f>
        <v>122714</v>
      </c>
      <c r="AW8" s="117"/>
      <c r="AX8" s="117"/>
      <c r="AY8" s="117"/>
      <c r="AZ8" s="118"/>
      <c r="BA8" s="119">
        <f>データ!AD6</f>
        <v>122461</v>
      </c>
      <c r="BB8" s="117"/>
      <c r="BC8" s="117"/>
      <c r="BD8" s="117"/>
      <c r="BE8" s="118"/>
      <c r="BF8" s="119">
        <f>データ!AE6</f>
        <v>122580</v>
      </c>
      <c r="BG8" s="117"/>
      <c r="BH8" s="117"/>
      <c r="BI8" s="117"/>
      <c r="BJ8" s="118"/>
      <c r="BK8" s="119">
        <f>データ!AF6</f>
        <v>125362</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349319</v>
      </c>
      <c r="AR9" s="109"/>
      <c r="AS9" s="109"/>
      <c r="AT9" s="109"/>
      <c r="AU9" s="109"/>
      <c r="AV9" s="100">
        <f>データ!AH6</f>
        <v>307599</v>
      </c>
      <c r="AW9" s="101"/>
      <c r="AX9" s="101"/>
      <c r="AY9" s="101"/>
      <c r="AZ9" s="102"/>
      <c r="BA9" s="100">
        <f>データ!AI6</f>
        <v>677128</v>
      </c>
      <c r="BB9" s="101"/>
      <c r="BC9" s="101"/>
      <c r="BD9" s="101"/>
      <c r="BE9" s="102"/>
      <c r="BF9" s="100">
        <f>データ!AJ6</f>
        <v>562534</v>
      </c>
      <c r="BG9" s="101"/>
      <c r="BH9" s="101"/>
      <c r="BI9" s="101"/>
      <c r="BJ9" s="102"/>
      <c r="BK9" s="100">
        <f>データ!AK6</f>
        <v>297442</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513.1</v>
      </c>
      <c r="K10" s="108"/>
      <c r="L10" s="108"/>
      <c r="M10" s="108"/>
      <c r="N10" s="108"/>
      <c r="O10" s="108"/>
      <c r="P10" s="108"/>
      <c r="Q10" s="108"/>
      <c r="R10" s="109">
        <f>データ!V6</f>
        <v>25238</v>
      </c>
      <c r="S10" s="109"/>
      <c r="T10" s="109"/>
      <c r="U10" s="109"/>
      <c r="V10" s="109"/>
      <c r="W10" s="109"/>
      <c r="X10" s="109"/>
      <c r="Y10" s="109"/>
      <c r="Z10" s="109">
        <f>データ!W6</f>
        <v>830</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1355</v>
      </c>
      <c r="C12" s="101"/>
      <c r="D12" s="101"/>
      <c r="E12" s="101"/>
      <c r="F12" s="101"/>
      <c r="G12" s="101"/>
      <c r="H12" s="101"/>
      <c r="I12" s="102"/>
      <c r="J12" s="103">
        <f>データ!Y6</f>
        <v>18.2</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119</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117</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118</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YLUpTP2GJ3wdvRoOzCyZKiQ/Ljb9ZwPUFwWa8vdXSxWJ66lCBeSalPM82f//DyKcmNUJb5rM03RvNCmw8dgA3A==" saltValue="OiFmA3mC/LOmnJvapcOgw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2018</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513.1</v>
      </c>
      <c r="V6" s="58">
        <f t="shared" si="3"/>
        <v>25238</v>
      </c>
      <c r="W6" s="58">
        <f t="shared" si="3"/>
        <v>830</v>
      </c>
      <c r="X6" s="58">
        <f t="shared" si="3"/>
        <v>1355</v>
      </c>
      <c r="Y6" s="57">
        <f>Y7</f>
        <v>18.2</v>
      </c>
      <c r="Z6" s="55" t="str">
        <f t="shared" si="3"/>
        <v>有</v>
      </c>
      <c r="AA6" s="55" t="str">
        <f t="shared" si="3"/>
        <v>無</v>
      </c>
      <c r="AB6" s="58">
        <f t="shared" si="3"/>
        <v>121748</v>
      </c>
      <c r="AC6" s="58">
        <f t="shared" si="3"/>
        <v>122714</v>
      </c>
      <c r="AD6" s="58">
        <f t="shared" si="3"/>
        <v>122461</v>
      </c>
      <c r="AE6" s="58">
        <f t="shared" si="3"/>
        <v>122580</v>
      </c>
      <c r="AF6" s="58">
        <f t="shared" si="3"/>
        <v>125362</v>
      </c>
      <c r="AG6" s="58">
        <f t="shared" si="3"/>
        <v>349319</v>
      </c>
      <c r="AH6" s="58">
        <f t="shared" si="3"/>
        <v>307599</v>
      </c>
      <c r="AI6" s="58">
        <f t="shared" si="3"/>
        <v>677128</v>
      </c>
      <c r="AJ6" s="58">
        <f t="shared" si="3"/>
        <v>562534</v>
      </c>
      <c r="AK6" s="58">
        <f t="shared" si="3"/>
        <v>297442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513.1</v>
      </c>
      <c r="V7" s="65">
        <v>25238</v>
      </c>
      <c r="W7" s="65">
        <v>830</v>
      </c>
      <c r="X7" s="65">
        <v>1355</v>
      </c>
      <c r="Y7" s="64">
        <v>18.2</v>
      </c>
      <c r="Z7" s="63" t="s">
        <v>99</v>
      </c>
      <c r="AA7" s="63" t="s">
        <v>100</v>
      </c>
      <c r="AB7" s="65">
        <v>121748</v>
      </c>
      <c r="AC7" s="65">
        <v>122714</v>
      </c>
      <c r="AD7" s="65">
        <v>122461</v>
      </c>
      <c r="AE7" s="65">
        <v>122580</v>
      </c>
      <c r="AF7" s="65">
        <v>125362</v>
      </c>
      <c r="AG7" s="65">
        <v>349319</v>
      </c>
      <c r="AH7" s="65">
        <v>307599</v>
      </c>
      <c r="AI7" s="65">
        <v>677128</v>
      </c>
      <c r="AJ7" s="65">
        <v>562534</v>
      </c>
      <c r="AK7" s="65">
        <v>297442</v>
      </c>
      <c r="AL7" s="64">
        <v>107.4</v>
      </c>
      <c r="AM7" s="64">
        <v>109.6</v>
      </c>
      <c r="AN7" s="64">
        <v>108.2</v>
      </c>
      <c r="AO7" s="64">
        <v>103.1</v>
      </c>
      <c r="AP7" s="64">
        <v>102.7</v>
      </c>
      <c r="AQ7" s="64">
        <v>102.8</v>
      </c>
      <c r="AR7" s="64">
        <v>104.1</v>
      </c>
      <c r="AS7" s="64">
        <v>103.5</v>
      </c>
      <c r="AT7" s="64">
        <v>103.3</v>
      </c>
      <c r="AU7" s="64">
        <v>102.4</v>
      </c>
      <c r="AV7" s="64">
        <v>100</v>
      </c>
      <c r="AW7" s="64">
        <v>103.6</v>
      </c>
      <c r="AX7" s="64">
        <v>106.3</v>
      </c>
      <c r="AY7" s="64">
        <v>102.5</v>
      </c>
      <c r="AZ7" s="64">
        <v>98.6</v>
      </c>
      <c r="BA7" s="64">
        <v>99.6</v>
      </c>
      <c r="BB7" s="64">
        <v>93.3</v>
      </c>
      <c r="BC7" s="64">
        <v>95.5</v>
      </c>
      <c r="BD7" s="64">
        <v>94.2</v>
      </c>
      <c r="BE7" s="64">
        <v>94</v>
      </c>
      <c r="BF7" s="64">
        <v>93.2</v>
      </c>
      <c r="BG7" s="64">
        <v>100</v>
      </c>
      <c r="BH7" s="64">
        <v>190.6</v>
      </c>
      <c r="BI7" s="64">
        <v>220.2</v>
      </c>
      <c r="BJ7" s="64">
        <v>251.2</v>
      </c>
      <c r="BK7" s="64">
        <v>267.2</v>
      </c>
      <c r="BL7" s="64">
        <v>241.1</v>
      </c>
      <c r="BM7" s="64">
        <v>96.5</v>
      </c>
      <c r="BN7" s="64">
        <v>97.7</v>
      </c>
      <c r="BO7" s="64">
        <v>100</v>
      </c>
      <c r="BP7" s="64">
        <v>156.69999999999999</v>
      </c>
      <c r="BQ7" s="64">
        <v>155.30000000000001</v>
      </c>
      <c r="BR7" s="64">
        <v>100</v>
      </c>
      <c r="BS7" s="64">
        <v>38.5</v>
      </c>
      <c r="BT7" s="64">
        <v>9.1999999999999993</v>
      </c>
      <c r="BU7" s="64">
        <v>1.2</v>
      </c>
      <c r="BV7" s="64">
        <v>0</v>
      </c>
      <c r="BW7" s="64">
        <v>0</v>
      </c>
      <c r="BX7" s="64">
        <v>102.5</v>
      </c>
      <c r="BY7" s="64">
        <v>90.4</v>
      </c>
      <c r="BZ7" s="64">
        <v>86.1</v>
      </c>
      <c r="CA7" s="64">
        <v>62.9</v>
      </c>
      <c r="CB7" s="64">
        <v>34.799999999999997</v>
      </c>
      <c r="CC7" s="64">
        <v>0</v>
      </c>
      <c r="CD7" s="64">
        <v>2.9</v>
      </c>
      <c r="CE7" s="64">
        <v>2.5</v>
      </c>
      <c r="CF7" s="64">
        <v>5.5</v>
      </c>
      <c r="CG7" s="64">
        <v>4.5999999999999996</v>
      </c>
      <c r="CH7" s="64">
        <v>2.4</v>
      </c>
      <c r="CI7" s="64">
        <v>15.7</v>
      </c>
      <c r="CJ7" s="64">
        <v>13.6</v>
      </c>
      <c r="CK7" s="64">
        <v>14.6</v>
      </c>
      <c r="CL7" s="64">
        <v>14.5</v>
      </c>
      <c r="CM7" s="64">
        <v>14.7</v>
      </c>
      <c r="CN7" s="64">
        <v>156.4</v>
      </c>
      <c r="CO7" s="64">
        <v>152.69999999999999</v>
      </c>
      <c r="CP7" s="64">
        <v>157.9</v>
      </c>
      <c r="CQ7" s="64">
        <v>164.3</v>
      </c>
      <c r="CR7" s="64">
        <v>160.9</v>
      </c>
      <c r="CS7" s="64">
        <v>181.8</v>
      </c>
      <c r="CT7" s="64">
        <v>177.3</v>
      </c>
      <c r="CU7" s="64">
        <v>180</v>
      </c>
      <c r="CV7" s="64">
        <v>180.1</v>
      </c>
      <c r="CW7" s="64">
        <v>182.9</v>
      </c>
      <c r="CX7" s="64">
        <v>1.8</v>
      </c>
      <c r="CY7" s="64">
        <v>1.6</v>
      </c>
      <c r="CZ7" s="64">
        <v>3.5</v>
      </c>
      <c r="DA7" s="64">
        <v>2.8</v>
      </c>
      <c r="DB7" s="64">
        <v>1.5</v>
      </c>
      <c r="DC7" s="64">
        <v>8.6999999999999993</v>
      </c>
      <c r="DD7" s="64">
        <v>7.7</v>
      </c>
      <c r="DE7" s="64">
        <v>8.1</v>
      </c>
      <c r="DF7" s="64">
        <v>8</v>
      </c>
      <c r="DG7" s="64">
        <v>8</v>
      </c>
      <c r="DH7" s="64">
        <v>15.4</v>
      </c>
      <c r="DI7" s="64">
        <v>8.6999999999999993</v>
      </c>
      <c r="DJ7" s="64">
        <v>4.5</v>
      </c>
      <c r="DK7" s="64">
        <v>3.9</v>
      </c>
      <c r="DL7" s="64">
        <v>3.5</v>
      </c>
      <c r="DM7" s="64">
        <v>30.9</v>
      </c>
      <c r="DN7" s="64">
        <v>27</v>
      </c>
      <c r="DO7" s="64">
        <v>22.5</v>
      </c>
      <c r="DP7" s="64">
        <v>21.9</v>
      </c>
      <c r="DQ7" s="64">
        <v>23.3</v>
      </c>
      <c r="DR7" s="64">
        <v>82.8</v>
      </c>
      <c r="DS7" s="64">
        <v>82.2</v>
      </c>
      <c r="DT7" s="64">
        <v>81.099999999999994</v>
      </c>
      <c r="DU7" s="64">
        <v>79.3</v>
      </c>
      <c r="DV7" s="64">
        <v>79.8</v>
      </c>
      <c r="DW7" s="64">
        <v>79.3</v>
      </c>
      <c r="DX7" s="64">
        <v>78.900000000000006</v>
      </c>
      <c r="DY7" s="64">
        <v>78.400000000000006</v>
      </c>
      <c r="DZ7" s="64">
        <v>77.8</v>
      </c>
      <c r="EA7" s="64">
        <v>77.400000000000006</v>
      </c>
      <c r="EB7" s="66">
        <v>774.7</v>
      </c>
      <c r="EC7" s="66">
        <v>780.53</v>
      </c>
      <c r="ED7" s="66">
        <v>784.83</v>
      </c>
      <c r="EE7" s="66">
        <v>787.92</v>
      </c>
      <c r="EF7" s="66">
        <v>801.12</v>
      </c>
      <c r="EG7" s="66">
        <v>683.83</v>
      </c>
      <c r="EH7" s="66">
        <v>684.85</v>
      </c>
      <c r="EI7" s="66">
        <v>699.75</v>
      </c>
      <c r="EJ7" s="66">
        <v>710.2</v>
      </c>
      <c r="EK7" s="66">
        <v>726.81</v>
      </c>
      <c r="EL7" s="66">
        <v>743.33</v>
      </c>
      <c r="EM7" s="66">
        <v>732.2</v>
      </c>
      <c r="EN7" s="66">
        <v>759.75</v>
      </c>
      <c r="EO7" s="66">
        <v>799.38</v>
      </c>
      <c r="EP7" s="66">
        <v>803.08</v>
      </c>
      <c r="EQ7" s="66">
        <v>620.42999999999995</v>
      </c>
      <c r="ER7" s="66">
        <v>618.04</v>
      </c>
      <c r="ES7" s="66">
        <v>631.22</v>
      </c>
      <c r="ET7" s="66">
        <v>646.02</v>
      </c>
      <c r="EU7" s="66">
        <v>664.8</v>
      </c>
      <c r="EV7" s="66">
        <v>491.35</v>
      </c>
      <c r="EW7" s="66">
        <v>491.64</v>
      </c>
      <c r="EX7" s="66">
        <v>520.83000000000004</v>
      </c>
      <c r="EY7" s="66">
        <v>541.64</v>
      </c>
      <c r="EZ7" s="66">
        <v>531.70000000000005</v>
      </c>
      <c r="FA7" s="66">
        <v>369.14</v>
      </c>
      <c r="FB7" s="66">
        <v>371.91</v>
      </c>
      <c r="FC7" s="66">
        <v>384.8</v>
      </c>
      <c r="FD7" s="66">
        <v>401.14</v>
      </c>
      <c r="FE7" s="66">
        <v>410.24</v>
      </c>
      <c r="FF7" s="64">
        <v>20</v>
      </c>
      <c r="FG7" s="64">
        <v>20.100000000000001</v>
      </c>
      <c r="FH7" s="64">
        <v>20</v>
      </c>
      <c r="FI7" s="64">
        <v>20.3</v>
      </c>
      <c r="FJ7" s="64">
        <v>20.7</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108</v>
      </c>
      <c r="AV11" s="75">
        <f>AW7</f>
        <v>103.6</v>
      </c>
      <c r="AW11" s="75">
        <f>AX7</f>
        <v>106.3</v>
      </c>
      <c r="AX11" s="75">
        <f>AY7</f>
        <v>102.5</v>
      </c>
      <c r="AY11" s="75">
        <f>AZ7</f>
        <v>98.6</v>
      </c>
      <c r="AZ11" s="75">
        <f>BA7</f>
        <v>99.6</v>
      </c>
      <c r="BA11" s="71"/>
      <c r="BB11" s="72"/>
      <c r="BC11" s="71"/>
      <c r="BD11" s="71"/>
      <c r="BE11" s="71"/>
      <c r="BF11" s="74" t="s">
        <v>108</v>
      </c>
      <c r="BG11" s="75">
        <f>BH7</f>
        <v>190.6</v>
      </c>
      <c r="BH11" s="75">
        <f>BI7</f>
        <v>220.2</v>
      </c>
      <c r="BI11" s="75">
        <f>BJ7</f>
        <v>251.2</v>
      </c>
      <c r="BJ11" s="75">
        <f>BK7</f>
        <v>267.2</v>
      </c>
      <c r="BK11" s="75">
        <f>BL7</f>
        <v>241.1</v>
      </c>
      <c r="BL11" s="71"/>
      <c r="BM11" s="71"/>
      <c r="BN11" s="71"/>
      <c r="BO11" s="71"/>
      <c r="BP11" s="71"/>
      <c r="BQ11" s="74" t="s">
        <v>108</v>
      </c>
      <c r="BR11" s="75">
        <f>BS7</f>
        <v>38.5</v>
      </c>
      <c r="BS11" s="75">
        <f>BT7</f>
        <v>9.1999999999999993</v>
      </c>
      <c r="BT11" s="75">
        <f>BU7</f>
        <v>1.2</v>
      </c>
      <c r="BU11" s="75">
        <f>BV7</f>
        <v>0</v>
      </c>
      <c r="BV11" s="75">
        <f>BW7</f>
        <v>0</v>
      </c>
      <c r="BW11" s="71"/>
      <c r="BX11" s="71"/>
      <c r="BY11" s="71"/>
      <c r="BZ11" s="71"/>
      <c r="CA11" s="71"/>
      <c r="CB11" s="74" t="s">
        <v>109</v>
      </c>
      <c r="CC11" s="75">
        <f>CD7</f>
        <v>2.9</v>
      </c>
      <c r="CD11" s="75">
        <f>CE7</f>
        <v>2.5</v>
      </c>
      <c r="CE11" s="75">
        <f>CF7</f>
        <v>5.5</v>
      </c>
      <c r="CF11" s="75">
        <f>CG7</f>
        <v>4.5999999999999996</v>
      </c>
      <c r="CG11" s="75">
        <f>CH7</f>
        <v>2.4</v>
      </c>
      <c r="CH11" s="71"/>
      <c r="CI11" s="71"/>
      <c r="CJ11" s="71"/>
      <c r="CK11" s="71"/>
      <c r="CL11" s="71"/>
      <c r="CM11" s="71"/>
      <c r="CN11" s="71"/>
      <c r="CO11" s="71"/>
      <c r="CP11" s="71"/>
      <c r="CQ11" s="71"/>
      <c r="CR11" s="71"/>
      <c r="CS11" s="71"/>
      <c r="CT11" s="71"/>
      <c r="CU11" s="71"/>
      <c r="CV11" s="74" t="s">
        <v>108</v>
      </c>
      <c r="CW11" s="75">
        <f>CX7</f>
        <v>1.8</v>
      </c>
      <c r="CX11" s="75">
        <f>CY7</f>
        <v>1.6</v>
      </c>
      <c r="CY11" s="75">
        <f>CZ7</f>
        <v>3.5</v>
      </c>
      <c r="CZ11" s="75">
        <f>DA7</f>
        <v>2.8</v>
      </c>
      <c r="DA11" s="75">
        <f>DB7</f>
        <v>1.5</v>
      </c>
      <c r="DB11" s="71"/>
      <c r="DC11" s="71"/>
      <c r="DD11" s="71"/>
      <c r="DE11" s="71"/>
      <c r="DF11" s="74" t="s">
        <v>108</v>
      </c>
      <c r="DG11" s="75">
        <f>DH7</f>
        <v>15.4</v>
      </c>
      <c r="DH11" s="75">
        <f>DI7</f>
        <v>8.6999999999999993</v>
      </c>
      <c r="DI11" s="75">
        <f>DJ7</f>
        <v>4.5</v>
      </c>
      <c r="DJ11" s="75">
        <f>DK7</f>
        <v>3.9</v>
      </c>
      <c r="DK11" s="75">
        <f>DL7</f>
        <v>3.5</v>
      </c>
      <c r="DL11" s="71"/>
      <c r="DM11" s="71"/>
      <c r="DN11" s="71"/>
      <c r="DO11" s="71"/>
      <c r="DP11" s="74" t="s">
        <v>108</v>
      </c>
      <c r="DQ11" s="75">
        <f>DR7</f>
        <v>82.8</v>
      </c>
      <c r="DR11" s="75">
        <f>DS7</f>
        <v>82.2</v>
      </c>
      <c r="DS11" s="75">
        <f>DT7</f>
        <v>81.099999999999994</v>
      </c>
      <c r="DT11" s="75">
        <f>DU7</f>
        <v>79.3</v>
      </c>
      <c r="DU11" s="75">
        <f>DV7</f>
        <v>79.8</v>
      </c>
      <c r="DV11" s="71"/>
      <c r="DW11" s="71"/>
      <c r="DX11" s="71"/>
      <c r="DY11" s="71"/>
      <c r="DZ11" s="74" t="s">
        <v>108</v>
      </c>
      <c r="EA11" s="76">
        <f>EB7</f>
        <v>774.7</v>
      </c>
      <c r="EB11" s="76">
        <f>EC7</f>
        <v>780.53</v>
      </c>
      <c r="EC11" s="76">
        <f>ED7</f>
        <v>784.83</v>
      </c>
      <c r="ED11" s="76">
        <f>EE7</f>
        <v>787.92</v>
      </c>
      <c r="EE11" s="76">
        <f>EF7</f>
        <v>801.12</v>
      </c>
      <c r="EF11" s="71"/>
      <c r="EG11" s="71"/>
      <c r="EH11" s="71"/>
      <c r="EI11" s="71"/>
      <c r="EJ11" s="74" t="s">
        <v>108</v>
      </c>
      <c r="EK11" s="76">
        <f>EL7</f>
        <v>743.33</v>
      </c>
      <c r="EL11" s="76">
        <f>EM7</f>
        <v>732.2</v>
      </c>
      <c r="EM11" s="76">
        <f>EN7</f>
        <v>759.75</v>
      </c>
      <c r="EN11" s="76">
        <f>EO7</f>
        <v>799.38</v>
      </c>
      <c r="EO11" s="76">
        <f>EP7</f>
        <v>803.08</v>
      </c>
      <c r="EP11" s="71"/>
      <c r="EQ11" s="71"/>
      <c r="ER11" s="71"/>
      <c r="ES11" s="71"/>
      <c r="ET11" s="74" t="s">
        <v>108</v>
      </c>
      <c r="EU11" s="76">
        <f>EV7</f>
        <v>491.35</v>
      </c>
      <c r="EV11" s="76">
        <f>EW7</f>
        <v>491.64</v>
      </c>
      <c r="EW11" s="76">
        <f>EX7</f>
        <v>520.83000000000004</v>
      </c>
      <c r="EX11" s="76">
        <f>EY7</f>
        <v>541.64</v>
      </c>
      <c r="EY11" s="76">
        <f>EZ7</f>
        <v>531.70000000000005</v>
      </c>
      <c r="EZ11" s="71"/>
      <c r="FA11" s="71"/>
      <c r="FB11" s="71"/>
      <c r="FC11" s="71"/>
      <c r="FD11" s="74" t="s">
        <v>108</v>
      </c>
      <c r="FE11" s="75">
        <f>FF7</f>
        <v>20</v>
      </c>
      <c r="FF11" s="75">
        <f>FG7</f>
        <v>20.100000000000001</v>
      </c>
      <c r="FG11" s="75">
        <f>FH7</f>
        <v>20</v>
      </c>
      <c r="FH11" s="75">
        <f>FI7</f>
        <v>20.3</v>
      </c>
      <c r="FI11" s="75">
        <f>FJ7</f>
        <v>20.7</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107.4</v>
      </c>
      <c r="AL12" s="75">
        <f>AM7</f>
        <v>109.6</v>
      </c>
      <c r="AM12" s="75">
        <f>AN7</f>
        <v>108.2</v>
      </c>
      <c r="AN12" s="75">
        <f>AO7</f>
        <v>103.1</v>
      </c>
      <c r="AO12" s="75">
        <f>AP7</f>
        <v>102.7</v>
      </c>
      <c r="AP12" s="71"/>
      <c r="AQ12" s="71"/>
      <c r="AR12" s="71"/>
      <c r="AS12" s="71"/>
      <c r="AT12" s="71"/>
      <c r="AU12" s="74" t="s">
        <v>110</v>
      </c>
      <c r="AV12" s="75">
        <f>BB7</f>
        <v>93.3</v>
      </c>
      <c r="AW12" s="75">
        <f>BC7</f>
        <v>95.5</v>
      </c>
      <c r="AX12" s="75">
        <f>BD7</f>
        <v>94.2</v>
      </c>
      <c r="AY12" s="75">
        <f>BE7</f>
        <v>94</v>
      </c>
      <c r="AZ12" s="75">
        <f>BF7</f>
        <v>93.2</v>
      </c>
      <c r="BA12" s="71"/>
      <c r="BB12" s="72"/>
      <c r="BC12" s="71"/>
      <c r="BD12" s="71"/>
      <c r="BE12" s="71"/>
      <c r="BF12" s="74" t="s">
        <v>110</v>
      </c>
      <c r="BG12" s="75">
        <f>BM7</f>
        <v>96.5</v>
      </c>
      <c r="BH12" s="75">
        <f>BN7</f>
        <v>97.7</v>
      </c>
      <c r="BI12" s="75">
        <f>BO7</f>
        <v>100</v>
      </c>
      <c r="BJ12" s="75">
        <f>BP7</f>
        <v>156.69999999999999</v>
      </c>
      <c r="BK12" s="75">
        <f>BQ7</f>
        <v>155.30000000000001</v>
      </c>
      <c r="BL12" s="71"/>
      <c r="BM12" s="71"/>
      <c r="BN12" s="71"/>
      <c r="BO12" s="71"/>
      <c r="BP12" s="71"/>
      <c r="BQ12" s="74" t="s">
        <v>110</v>
      </c>
      <c r="BR12" s="75">
        <f>BX7</f>
        <v>102.5</v>
      </c>
      <c r="BS12" s="75">
        <f>BY7</f>
        <v>90.4</v>
      </c>
      <c r="BT12" s="75">
        <f>BZ7</f>
        <v>86.1</v>
      </c>
      <c r="BU12" s="75">
        <f>CA7</f>
        <v>62.9</v>
      </c>
      <c r="BV12" s="75">
        <f>CB7</f>
        <v>34.799999999999997</v>
      </c>
      <c r="BW12" s="71"/>
      <c r="BX12" s="71"/>
      <c r="BY12" s="71"/>
      <c r="BZ12" s="71"/>
      <c r="CA12" s="71"/>
      <c r="CB12" s="74" t="s">
        <v>111</v>
      </c>
      <c r="CC12" s="75">
        <f>CN7</f>
        <v>156.4</v>
      </c>
      <c r="CD12" s="75">
        <f>CO7</f>
        <v>152.69999999999999</v>
      </c>
      <c r="CE12" s="75">
        <f>CP7</f>
        <v>157.9</v>
      </c>
      <c r="CF12" s="75">
        <f>CQ7</f>
        <v>164.3</v>
      </c>
      <c r="CG12" s="75">
        <f>CR7</f>
        <v>160.9</v>
      </c>
      <c r="CH12" s="71"/>
      <c r="CI12" s="71"/>
      <c r="CJ12" s="71"/>
      <c r="CK12" s="71"/>
      <c r="CL12" s="71"/>
      <c r="CM12" s="71"/>
      <c r="CN12" s="71"/>
      <c r="CO12" s="71"/>
      <c r="CP12" s="71"/>
      <c r="CQ12" s="71"/>
      <c r="CR12" s="71"/>
      <c r="CS12" s="71"/>
      <c r="CT12" s="71"/>
      <c r="CU12" s="71"/>
      <c r="CV12" s="74" t="s">
        <v>110</v>
      </c>
      <c r="CW12" s="75">
        <f>DC7</f>
        <v>8.6999999999999993</v>
      </c>
      <c r="CX12" s="75">
        <f>DD7</f>
        <v>7.7</v>
      </c>
      <c r="CY12" s="75">
        <f>DE7</f>
        <v>8.1</v>
      </c>
      <c r="CZ12" s="75">
        <f>DF7</f>
        <v>8</v>
      </c>
      <c r="DA12" s="75">
        <f>DG7</f>
        <v>8</v>
      </c>
      <c r="DB12" s="71"/>
      <c r="DC12" s="71"/>
      <c r="DD12" s="71"/>
      <c r="DE12" s="71"/>
      <c r="DF12" s="74" t="s">
        <v>110</v>
      </c>
      <c r="DG12" s="75">
        <f>DM7</f>
        <v>30.9</v>
      </c>
      <c r="DH12" s="75">
        <f>DN7</f>
        <v>27</v>
      </c>
      <c r="DI12" s="75">
        <f>DO7</f>
        <v>22.5</v>
      </c>
      <c r="DJ12" s="75">
        <f>DP7</f>
        <v>21.9</v>
      </c>
      <c r="DK12" s="75">
        <f>DQ7</f>
        <v>23.3</v>
      </c>
      <c r="DL12" s="71"/>
      <c r="DM12" s="71"/>
      <c r="DN12" s="71"/>
      <c r="DO12" s="71"/>
      <c r="DP12" s="74" t="s">
        <v>110</v>
      </c>
      <c r="DQ12" s="75">
        <f>DW7</f>
        <v>79.3</v>
      </c>
      <c r="DR12" s="75">
        <f>DX7</f>
        <v>78.900000000000006</v>
      </c>
      <c r="DS12" s="75">
        <f>DY7</f>
        <v>78.400000000000006</v>
      </c>
      <c r="DT12" s="75">
        <f>DZ7</f>
        <v>77.8</v>
      </c>
      <c r="DU12" s="75">
        <f>EA7</f>
        <v>77.400000000000006</v>
      </c>
      <c r="DV12" s="71"/>
      <c r="DW12" s="71"/>
      <c r="DX12" s="71"/>
      <c r="DY12" s="71"/>
      <c r="DZ12" s="74" t="s">
        <v>110</v>
      </c>
      <c r="EA12" s="76">
        <f>EG7</f>
        <v>683.83</v>
      </c>
      <c r="EB12" s="76">
        <f>EH7</f>
        <v>684.85</v>
      </c>
      <c r="EC12" s="76">
        <f>EI7</f>
        <v>699.75</v>
      </c>
      <c r="ED12" s="76">
        <f>EJ7</f>
        <v>710.2</v>
      </c>
      <c r="EE12" s="76">
        <f>EK7</f>
        <v>726.81</v>
      </c>
      <c r="EF12" s="71"/>
      <c r="EG12" s="71"/>
      <c r="EH12" s="71"/>
      <c r="EI12" s="71"/>
      <c r="EJ12" s="74" t="s">
        <v>110</v>
      </c>
      <c r="EK12" s="76">
        <f>EQ7</f>
        <v>620.42999999999995</v>
      </c>
      <c r="EL12" s="76">
        <f>ER7</f>
        <v>618.04</v>
      </c>
      <c r="EM12" s="76">
        <f>ES7</f>
        <v>631.22</v>
      </c>
      <c r="EN12" s="76">
        <f>ET7</f>
        <v>646.02</v>
      </c>
      <c r="EO12" s="76">
        <f>EU7</f>
        <v>664.8</v>
      </c>
      <c r="EP12" s="71"/>
      <c r="EQ12" s="71"/>
      <c r="ER12" s="71"/>
      <c r="ES12" s="71"/>
      <c r="ET12" s="74" t="s">
        <v>110</v>
      </c>
      <c r="EU12" s="76">
        <f>FA7</f>
        <v>369.14</v>
      </c>
      <c r="EV12" s="76">
        <f>FB7</f>
        <v>371.91</v>
      </c>
      <c r="EW12" s="76">
        <f>FC7</f>
        <v>384.8</v>
      </c>
      <c r="EX12" s="76">
        <f>FD7</f>
        <v>401.14</v>
      </c>
      <c r="EY12" s="76">
        <f>FE7</f>
        <v>410.24</v>
      </c>
      <c r="EZ12" s="71"/>
      <c r="FA12" s="71"/>
      <c r="FB12" s="71"/>
      <c r="FC12" s="71"/>
      <c r="FD12" s="74" t="s">
        <v>110</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108</v>
      </c>
      <c r="AV17" s="79">
        <f>IF(AW7="-",NA(),AW7)</f>
        <v>103.6</v>
      </c>
      <c r="AW17" s="79">
        <f>IF(AX7="-",NA(),AX7)</f>
        <v>106.3</v>
      </c>
      <c r="AX17" s="79">
        <f>IF(AY7="-",NA(),AY7)</f>
        <v>102.5</v>
      </c>
      <c r="AY17" s="79">
        <f>IF(AZ7="-",NA(),AZ7)</f>
        <v>98.6</v>
      </c>
      <c r="AZ17" s="79">
        <f>IF(BA7="-",NA(),BA7)</f>
        <v>99.6</v>
      </c>
      <c r="BA17" s="2"/>
      <c r="BB17" s="67"/>
      <c r="BC17" s="2"/>
      <c r="BD17" s="2"/>
      <c r="BE17" s="2"/>
      <c r="BF17" s="78" t="s">
        <v>108</v>
      </c>
      <c r="BG17" s="79">
        <f>IF(BH7="-",NA(),BH7)</f>
        <v>190.6</v>
      </c>
      <c r="BH17" s="79">
        <f>IF(BI7="-",NA(),BI7)</f>
        <v>220.2</v>
      </c>
      <c r="BI17" s="79">
        <f>IF(BJ7="-",NA(),BJ7)</f>
        <v>251.2</v>
      </c>
      <c r="BJ17" s="79">
        <f>IF(BK7="-",NA(),BK7)</f>
        <v>267.2</v>
      </c>
      <c r="BK17" s="79">
        <f>IF(BL7="-",NA(),BL7)</f>
        <v>241.1</v>
      </c>
      <c r="BL17" s="2"/>
      <c r="BM17" s="2"/>
      <c r="BN17" s="2"/>
      <c r="BO17" s="2"/>
      <c r="BP17" s="2"/>
      <c r="BQ17" s="78" t="s">
        <v>108</v>
      </c>
      <c r="BR17" s="79">
        <f>IF(BS7="-",NA(),BS7)</f>
        <v>38.5</v>
      </c>
      <c r="BS17" s="79">
        <f>IF(BT7="-",NA(),BT7)</f>
        <v>9.1999999999999993</v>
      </c>
      <c r="BT17" s="79">
        <f>IF(BU7="-",NA(),BU7)</f>
        <v>1.2</v>
      </c>
      <c r="BU17" s="79">
        <f>IF(BV7="-",NA(),BV7)</f>
        <v>0</v>
      </c>
      <c r="BV17" s="79">
        <f>IF(BW7="-",NA(),BW7)</f>
        <v>0</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108</v>
      </c>
      <c r="CW17" s="79">
        <f>IF(CX7="-",NA(),CX7)</f>
        <v>1.8</v>
      </c>
      <c r="CX17" s="79">
        <f>IF(CY7="-",NA(),CY7)</f>
        <v>1.6</v>
      </c>
      <c r="CY17" s="79">
        <f>IF(CZ7="-",NA(),CZ7)</f>
        <v>3.5</v>
      </c>
      <c r="CZ17" s="79">
        <f>IF(DA7="-",NA(),DA7)</f>
        <v>2.8</v>
      </c>
      <c r="DA17" s="79">
        <f>IF(DB7="-",NA(),DB7)</f>
        <v>1.5</v>
      </c>
      <c r="DB17" s="2"/>
      <c r="DC17" s="2"/>
      <c r="DD17" s="2"/>
      <c r="DE17" s="2"/>
      <c r="DF17" s="78" t="s">
        <v>108</v>
      </c>
      <c r="DG17" s="79">
        <f>IF(DH7="-",NA(),DH7)</f>
        <v>15.4</v>
      </c>
      <c r="DH17" s="79">
        <f>IF(DI7="-",NA(),DI7)</f>
        <v>8.6999999999999993</v>
      </c>
      <c r="DI17" s="79">
        <f>IF(DJ7="-",NA(),DJ7)</f>
        <v>4.5</v>
      </c>
      <c r="DJ17" s="79">
        <f>IF(DK7="-",NA(),DK7)</f>
        <v>3.9</v>
      </c>
      <c r="DK17" s="79">
        <f>IF(DL7="-",NA(),DL7)</f>
        <v>3.5</v>
      </c>
      <c r="DL17" s="2"/>
      <c r="DM17" s="2"/>
      <c r="DN17" s="2"/>
      <c r="DO17" s="2"/>
      <c r="DP17" s="78" t="s">
        <v>108</v>
      </c>
      <c r="DQ17" s="79">
        <f>IF(DR7="-",NA(),DR7)</f>
        <v>82.8</v>
      </c>
      <c r="DR17" s="79">
        <f>IF(DS7="-",NA(),DS7)</f>
        <v>82.2</v>
      </c>
      <c r="DS17" s="79">
        <f>IF(DT7="-",NA(),DT7)</f>
        <v>81.099999999999994</v>
      </c>
      <c r="DT17" s="79">
        <f>IF(DU7="-",NA(),DU7)</f>
        <v>79.3</v>
      </c>
      <c r="DU17" s="79">
        <f>IF(DV7="-",NA(),DV7)</f>
        <v>79.8</v>
      </c>
      <c r="DV17" s="2"/>
      <c r="DW17" s="2"/>
      <c r="DX17" s="2"/>
      <c r="DY17" s="2"/>
      <c r="DZ17" s="78" t="s">
        <v>108</v>
      </c>
      <c r="EA17" s="80">
        <f>IF(EB7="-",NA(),EB7)</f>
        <v>774.7</v>
      </c>
      <c r="EB17" s="80">
        <f>IF(EC7="-",NA(),EC7)</f>
        <v>780.53</v>
      </c>
      <c r="EC17" s="80">
        <f>IF(ED7="-",NA(),ED7)</f>
        <v>784.83</v>
      </c>
      <c r="ED17" s="80">
        <f>IF(EE7="-",NA(),EE7)</f>
        <v>787.92</v>
      </c>
      <c r="EE17" s="80">
        <f>IF(EF7="-",NA(),EF7)</f>
        <v>801.12</v>
      </c>
      <c r="EF17" s="2"/>
      <c r="EG17" s="2"/>
      <c r="EH17" s="2"/>
      <c r="EI17" s="2"/>
      <c r="EJ17" s="78" t="s">
        <v>108</v>
      </c>
      <c r="EK17" s="80">
        <f>IF(EL7="-",NA(),EL7)</f>
        <v>743.33</v>
      </c>
      <c r="EL17" s="80">
        <f>IF(EM7="-",NA(),EM7)</f>
        <v>732.2</v>
      </c>
      <c r="EM17" s="80">
        <f>IF(EN7="-",NA(),EN7)</f>
        <v>759.75</v>
      </c>
      <c r="EN17" s="80">
        <f>IF(EO7="-",NA(),EO7)</f>
        <v>799.38</v>
      </c>
      <c r="EO17" s="80">
        <f>IF(EP7="-",NA(),EP7)</f>
        <v>803.08</v>
      </c>
      <c r="EP17" s="2"/>
      <c r="EQ17" s="2"/>
      <c r="ER17" s="2"/>
      <c r="ES17" s="2"/>
      <c r="ET17" s="78" t="s">
        <v>108</v>
      </c>
      <c r="EU17" s="80">
        <f>IF(EV7="-",NA(),EV7)</f>
        <v>491.35</v>
      </c>
      <c r="EV17" s="80">
        <f>IF(EW7="-",NA(),EW7)</f>
        <v>491.64</v>
      </c>
      <c r="EW17" s="80">
        <f>IF(EX7="-",NA(),EX7)</f>
        <v>520.83000000000004</v>
      </c>
      <c r="EX17" s="80">
        <f>IF(EY7="-",NA(),EY7)</f>
        <v>541.64</v>
      </c>
      <c r="EY17" s="80">
        <f>IF(EZ7="-",NA(),EZ7)</f>
        <v>531.70000000000005</v>
      </c>
      <c r="EZ17" s="2"/>
      <c r="FA17" s="2"/>
      <c r="FB17" s="2"/>
      <c r="FC17" s="2"/>
      <c r="FD17" s="78" t="s">
        <v>108</v>
      </c>
      <c r="FE17" s="79">
        <f>IF(FF7="-",NA(),FF7)</f>
        <v>20</v>
      </c>
      <c r="FF17" s="79">
        <f>IF(FG7="-",NA(),FG7)</f>
        <v>20.100000000000001</v>
      </c>
      <c r="FG17" s="79">
        <f>IF(FH7="-",NA(),FH7)</f>
        <v>20</v>
      </c>
      <c r="FH17" s="79">
        <f>IF(FI7="-",NA(),FI7)</f>
        <v>20.3</v>
      </c>
      <c r="FI17" s="79">
        <f>IF(FJ7="-",NA(),FJ7)</f>
        <v>20.7</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107.4</v>
      </c>
      <c r="AL18" s="79">
        <f>IF(AM7="-",NA(),AM7)</f>
        <v>109.6</v>
      </c>
      <c r="AM18" s="79">
        <f>IF(AN7="-",NA(),AN7)</f>
        <v>108.2</v>
      </c>
      <c r="AN18" s="79">
        <f>IF(AO7="-",NA(),AO7)</f>
        <v>103.1</v>
      </c>
      <c r="AO18" s="79">
        <f>IF(AP7="-",NA(),AP7)</f>
        <v>102.7</v>
      </c>
      <c r="AP18" s="2"/>
      <c r="AQ18" s="2"/>
      <c r="AR18" s="2"/>
      <c r="AS18" s="2"/>
      <c r="AT18" s="2"/>
      <c r="AU18" s="78" t="s">
        <v>110</v>
      </c>
      <c r="AV18" s="79">
        <f>IF(BB7="-",NA(),BB7)</f>
        <v>93.3</v>
      </c>
      <c r="AW18" s="79">
        <f>IF(BC7="-",NA(),BC7)</f>
        <v>95.5</v>
      </c>
      <c r="AX18" s="79">
        <f>IF(BD7="-",NA(),BD7)</f>
        <v>94.2</v>
      </c>
      <c r="AY18" s="79">
        <f>IF(BE7="-",NA(),BE7)</f>
        <v>94</v>
      </c>
      <c r="AZ18" s="79">
        <f>IF(BF7="-",NA(),BF7)</f>
        <v>93.2</v>
      </c>
      <c r="BA18" s="2"/>
      <c r="BB18" s="2"/>
      <c r="BC18" s="2"/>
      <c r="BD18" s="2"/>
      <c r="BE18" s="2"/>
      <c r="BF18" s="78" t="s">
        <v>110</v>
      </c>
      <c r="BG18" s="79">
        <f>IF(BM7="-",NA(),BM7)</f>
        <v>96.5</v>
      </c>
      <c r="BH18" s="79">
        <f>IF(BN7="-",NA(),BN7)</f>
        <v>97.7</v>
      </c>
      <c r="BI18" s="79">
        <f>IF(BO7="-",NA(),BO7)</f>
        <v>100</v>
      </c>
      <c r="BJ18" s="79">
        <f>IF(BP7="-",NA(),BP7)</f>
        <v>156.69999999999999</v>
      </c>
      <c r="BK18" s="79">
        <f>IF(BQ7="-",NA(),BQ7)</f>
        <v>155.30000000000001</v>
      </c>
      <c r="BL18" s="2"/>
      <c r="BM18" s="2"/>
      <c r="BN18" s="2"/>
      <c r="BO18" s="2"/>
      <c r="BP18" s="2"/>
      <c r="BQ18" s="78" t="s">
        <v>110</v>
      </c>
      <c r="BR18" s="79">
        <f>IF(BX7="-",NA(),BX7)</f>
        <v>102.5</v>
      </c>
      <c r="BS18" s="79">
        <f>IF(BY7="-",NA(),BY7)</f>
        <v>90.4</v>
      </c>
      <c r="BT18" s="79">
        <f>IF(BZ7="-",NA(),BZ7)</f>
        <v>86.1</v>
      </c>
      <c r="BU18" s="79">
        <f>IF(CA7="-",NA(),CA7)</f>
        <v>62.9</v>
      </c>
      <c r="BV18" s="79">
        <f>IF(CB7="-",NA(),CB7)</f>
        <v>34.799999999999997</v>
      </c>
      <c r="BW18" s="2"/>
      <c r="BX18" s="2"/>
      <c r="BY18" s="2"/>
      <c r="BZ18" s="2"/>
      <c r="CA18" s="2"/>
      <c r="CB18" s="81" t="s">
        <v>109</v>
      </c>
      <c r="CC18" s="79">
        <f>IF(CC11="-",NA(),CC11)</f>
        <v>2.9</v>
      </c>
      <c r="CD18" s="79">
        <f t="shared" ref="CD18:CG18" si="4">IF(CD11="-",NA(),CD11)</f>
        <v>2.5</v>
      </c>
      <c r="CE18" s="79">
        <f t="shared" si="4"/>
        <v>5.5</v>
      </c>
      <c r="CF18" s="79">
        <f t="shared" si="4"/>
        <v>4.5999999999999996</v>
      </c>
      <c r="CG18" s="79">
        <f t="shared" si="4"/>
        <v>2.4</v>
      </c>
      <c r="CH18" s="2"/>
      <c r="CI18" s="2"/>
      <c r="CJ18" s="2"/>
      <c r="CK18" s="2"/>
      <c r="CL18" s="2"/>
      <c r="CM18" s="2"/>
      <c r="CN18" s="2"/>
      <c r="CO18" s="2"/>
      <c r="CP18" s="2"/>
      <c r="CQ18" s="2"/>
      <c r="CR18" s="2"/>
      <c r="CS18" s="2"/>
      <c r="CT18" s="2"/>
      <c r="CU18" s="2"/>
      <c r="CV18" s="78" t="s">
        <v>110</v>
      </c>
      <c r="CW18" s="79">
        <f>IF(DC7="-",NA(),DC7)</f>
        <v>8.6999999999999993</v>
      </c>
      <c r="CX18" s="79">
        <f>IF(DD7="-",NA(),DD7)</f>
        <v>7.7</v>
      </c>
      <c r="CY18" s="79">
        <f>IF(DE7="-",NA(),DE7)</f>
        <v>8.1</v>
      </c>
      <c r="CZ18" s="79">
        <f>IF(DF7="-",NA(),DF7)</f>
        <v>8</v>
      </c>
      <c r="DA18" s="79">
        <f>IF(DG7="-",NA(),DG7)</f>
        <v>8</v>
      </c>
      <c r="DB18" s="2"/>
      <c r="DC18" s="2"/>
      <c r="DD18" s="2"/>
      <c r="DE18" s="2"/>
      <c r="DF18" s="78" t="s">
        <v>110</v>
      </c>
      <c r="DG18" s="79">
        <f>IF(DM7="-",NA(),DM7)</f>
        <v>30.9</v>
      </c>
      <c r="DH18" s="79">
        <f>IF(DN7="-",NA(),DN7)</f>
        <v>27</v>
      </c>
      <c r="DI18" s="79">
        <f>IF(DO7="-",NA(),DO7)</f>
        <v>22.5</v>
      </c>
      <c r="DJ18" s="79">
        <f>IF(DP7="-",NA(),DP7)</f>
        <v>21.9</v>
      </c>
      <c r="DK18" s="79">
        <f>IF(DQ7="-",NA(),DQ7)</f>
        <v>23.3</v>
      </c>
      <c r="DL18" s="2"/>
      <c r="DM18" s="2"/>
      <c r="DN18" s="2"/>
      <c r="DO18" s="2"/>
      <c r="DP18" s="78" t="s">
        <v>110</v>
      </c>
      <c r="DQ18" s="79">
        <f>IF(DW7="-",NA(),DW7)</f>
        <v>79.3</v>
      </c>
      <c r="DR18" s="79">
        <f>IF(DX7="-",NA(),DX7)</f>
        <v>78.900000000000006</v>
      </c>
      <c r="DS18" s="79">
        <f>IF(DY7="-",NA(),DY7)</f>
        <v>78.400000000000006</v>
      </c>
      <c r="DT18" s="79">
        <f>IF(DZ7="-",NA(),DZ7)</f>
        <v>77.8</v>
      </c>
      <c r="DU18" s="79">
        <f>IF(EA7="-",NA(),EA7)</f>
        <v>77.400000000000006</v>
      </c>
      <c r="DV18" s="2"/>
      <c r="DW18" s="2"/>
      <c r="DX18" s="2"/>
      <c r="DY18" s="2"/>
      <c r="DZ18" s="78" t="s">
        <v>110</v>
      </c>
      <c r="EA18" s="80">
        <f>IF(EG7="-",NA(),EG7)</f>
        <v>683.83</v>
      </c>
      <c r="EB18" s="80">
        <f>IF(EH7="-",NA(),EH7)</f>
        <v>684.85</v>
      </c>
      <c r="EC18" s="80">
        <f>IF(EI7="-",NA(),EI7)</f>
        <v>699.75</v>
      </c>
      <c r="ED18" s="80">
        <f>IF(EJ7="-",NA(),EJ7)</f>
        <v>710.2</v>
      </c>
      <c r="EE18" s="80">
        <f>IF(EK7="-",NA(),EK7)</f>
        <v>726.81</v>
      </c>
      <c r="EF18" s="2"/>
      <c r="EG18" s="2"/>
      <c r="EH18" s="2"/>
      <c r="EI18" s="2"/>
      <c r="EJ18" s="78" t="s">
        <v>110</v>
      </c>
      <c r="EK18" s="80">
        <f>IF(EQ7="-",NA(),EQ7)</f>
        <v>620.42999999999995</v>
      </c>
      <c r="EL18" s="80">
        <f>IF(ER7="-",NA(),ER7)</f>
        <v>618.04</v>
      </c>
      <c r="EM18" s="80">
        <f>IF(ES7="-",NA(),ES7)</f>
        <v>631.22</v>
      </c>
      <c r="EN18" s="80">
        <f>IF(ET7="-",NA(),ET7)</f>
        <v>646.02</v>
      </c>
      <c r="EO18" s="80">
        <f>IF(EU7="-",NA(),EU7)</f>
        <v>664.8</v>
      </c>
      <c r="EP18" s="2"/>
      <c r="EQ18" s="2"/>
      <c r="ER18" s="2"/>
      <c r="ES18" s="2"/>
      <c r="ET18" s="78" t="s">
        <v>110</v>
      </c>
      <c r="EU18" s="80">
        <f>IF(FA7="-",NA(),FA7)</f>
        <v>369.14</v>
      </c>
      <c r="EV18" s="80">
        <f>IF(FB7="-",NA(),FB7)</f>
        <v>371.91</v>
      </c>
      <c r="EW18" s="80">
        <f>IF(FC7="-",NA(),FC7)</f>
        <v>384.8</v>
      </c>
      <c r="EX18" s="80">
        <f>IF(FD7="-",NA(),FD7)</f>
        <v>401.14</v>
      </c>
      <c r="EY18" s="80">
        <f>IF(FE7="-",NA(),FE7)</f>
        <v>410.24</v>
      </c>
      <c r="EZ18" s="2"/>
      <c r="FA18" s="2"/>
      <c r="FB18" s="2"/>
      <c r="FC18" s="2"/>
      <c r="FD18" s="78" t="s">
        <v>110</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102.8</v>
      </c>
      <c r="AL19" s="79">
        <f>IF(AR7="-",NA(),AR7)</f>
        <v>104.1</v>
      </c>
      <c r="AM19" s="79">
        <f>IF(AS7="-",NA(),AS7)</f>
        <v>103.5</v>
      </c>
      <c r="AN19" s="79">
        <f>IF(AT7="-",NA(),AT7)</f>
        <v>103.3</v>
      </c>
      <c r="AO19" s="79">
        <f>IF(AU7="-",NA(),AU7)</f>
        <v>102.4</v>
      </c>
      <c r="AP19" s="2"/>
      <c r="AQ19" s="2"/>
      <c r="AR19" s="2"/>
      <c r="AS19" s="2"/>
      <c r="AT19" s="2"/>
      <c r="AU19" s="78" t="s">
        <v>115</v>
      </c>
      <c r="AV19" s="82">
        <f>$BG$7</f>
        <v>100</v>
      </c>
      <c r="AW19" s="82">
        <f>$BG$7</f>
        <v>100</v>
      </c>
      <c r="AX19" s="82">
        <f>$BG$7</f>
        <v>100</v>
      </c>
      <c r="AY19" s="82">
        <f>$BG$7</f>
        <v>100</v>
      </c>
      <c r="AZ19" s="82">
        <f>$BG$7</f>
        <v>100</v>
      </c>
      <c r="BA19" s="2"/>
      <c r="BB19" s="2"/>
      <c r="BC19" s="2"/>
      <c r="BD19" s="2"/>
      <c r="BE19" s="2"/>
      <c r="BF19" s="78" t="s">
        <v>115</v>
      </c>
      <c r="BG19" s="82">
        <f>$BR$7</f>
        <v>100</v>
      </c>
      <c r="BH19" s="82">
        <f>$BR$7</f>
        <v>100</v>
      </c>
      <c r="BI19" s="82">
        <f>$BR$7</f>
        <v>100</v>
      </c>
      <c r="BJ19" s="82">
        <f>$BR$7</f>
        <v>100</v>
      </c>
      <c r="BK19" s="82">
        <f>$BR$7</f>
        <v>100</v>
      </c>
      <c r="BL19" s="2"/>
      <c r="BM19" s="2"/>
      <c r="BN19" s="2"/>
      <c r="BO19" s="2"/>
      <c r="BP19" s="2"/>
      <c r="BQ19" s="78" t="s">
        <v>115</v>
      </c>
      <c r="BR19" s="82">
        <f>$CC$7</f>
        <v>0</v>
      </c>
      <c r="BS19" s="82">
        <f>$CC$7</f>
        <v>0</v>
      </c>
      <c r="BT19" s="82">
        <f>$CC$7</f>
        <v>0</v>
      </c>
      <c r="BU19" s="82">
        <f>$CC$7</f>
        <v>0</v>
      </c>
      <c r="BV19" s="82">
        <f>$CC$7</f>
        <v>0</v>
      </c>
      <c r="BW19" s="2"/>
      <c r="BX19" s="2"/>
      <c r="BY19" s="2"/>
      <c r="BZ19" s="2"/>
      <c r="CA19" s="2"/>
      <c r="CB19" s="81" t="s">
        <v>111</v>
      </c>
      <c r="CC19" s="79">
        <f t="shared" ref="CC19:CG21" si="5">IF(CC12="-",NA(),CC12)</f>
        <v>156.4</v>
      </c>
      <c r="CD19" s="79">
        <f t="shared" si="5"/>
        <v>152.69999999999999</v>
      </c>
      <c r="CE19" s="79">
        <f t="shared" si="5"/>
        <v>157.9</v>
      </c>
      <c r="CF19" s="79">
        <f t="shared" si="5"/>
        <v>164.3</v>
      </c>
      <c r="CG19" s="79">
        <f t="shared" si="5"/>
        <v>160.9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116</v>
      </c>
      <c r="BR20" s="2"/>
      <c r="BS20" s="2"/>
      <c r="BT20" s="2"/>
      <c r="BU20" s="2"/>
      <c r="BV20" s="2"/>
      <c r="BW20" s="2"/>
      <c r="BX20" s="2"/>
      <c r="BY20" s="2"/>
      <c r="BZ20" s="2"/>
      <c r="CA20" s="2"/>
      <c r="CB20" s="81" t="s">
        <v>112</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113</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kt-user</cp:lastModifiedBy>
  <cp:lastPrinted>2020-01-28T09:11:03Z</cp:lastPrinted>
  <dcterms:created xsi:type="dcterms:W3CDTF">2019-12-05T07:12:33Z</dcterms:created>
  <dcterms:modified xsi:type="dcterms:W3CDTF">2020-03-23T01:59:30Z</dcterms:modified>
  <cp:category/>
</cp:coreProperties>
</file>